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ewdanel\Desktop\Teczka Dydaktyczne\Karty przedmiotów niestacjonarne nowe opracowania\KONIEC\Po senacie z działu nauczania - obowiązujące karty 2023 na 24\"/>
    </mc:Choice>
  </mc:AlternateContent>
  <bookViews>
    <workbookView xWindow="0" yWindow="0" windowWidth="38400" windowHeight="17736" tabRatio="771"/>
  </bookViews>
  <sheets>
    <sheet name="Opis studiów" sheetId="67" r:id="rId1"/>
    <sheet name="Efekty uczenia się" sheetId="66" r:id="rId2"/>
    <sheet name="Kompetencje inżynierskie" sheetId="71" r:id="rId3"/>
    <sheet name="Plan studiów" sheetId="65" r:id="rId4"/>
    <sheet name="Bilans ECTS" sheetId="70" state="hidden" r:id="rId5"/>
    <sheet name="Matematyka" sheetId="21" r:id="rId6"/>
    <sheet name="Fizyka" sheetId="10" r:id="rId7"/>
    <sheet name="Technol. inform." sheetId="54" r:id="rId8"/>
    <sheet name="Inżynieria materiałowa" sheetId="18" r:id="rId9"/>
    <sheet name="Ochrona środ." sheetId="28" r:id="rId10"/>
    <sheet name="Ekonomia" sheetId="5" r:id="rId11"/>
    <sheet name="Propedeutyka OZE i GO" sheetId="42" r:id="rId12"/>
    <sheet name="Informacja techn." sheetId="15" r:id="rId13"/>
    <sheet name="Podstawy hydrologii i hydrogeo." sheetId="33" r:id="rId14"/>
    <sheet name="Mikrobiol. tranf. mat. org." sheetId="26" r:id="rId15"/>
    <sheet name="Mat. i stat.opisowa" sheetId="22" r:id="rId16"/>
    <sheet name="Chemia" sheetId="3" r:id="rId17"/>
    <sheet name="Mech. plyn. urz. przepł." sheetId="23" r:id="rId18"/>
    <sheet name="Elektrotechnika" sheetId="9" r:id="rId19"/>
    <sheet name="Grafika inż." sheetId="13" r:id="rId20"/>
    <sheet name="Mech. tech." sheetId="24" r:id="rId21"/>
    <sheet name="Podst. prod. biopal. I" sheetId="35" r:id="rId22"/>
    <sheet name="Automatyka" sheetId="1" r:id="rId23"/>
    <sheet name="Wytrz. mat. " sheetId="25" r:id="rId24"/>
    <sheet name="Termodynam." sheetId="58" r:id="rId25"/>
    <sheet name="Gospodarka energ." sheetId="11" r:id="rId26"/>
    <sheet name="Podst. dział. gosp. i zarz." sheetId="31" r:id="rId27"/>
    <sheet name="Podst. prod. biopal. II" sheetId="36" r:id="rId28"/>
    <sheet name="Elektron. i pom. ener." sheetId="8" r:id="rId29"/>
    <sheet name="Historia, kult. i trad." sheetId="14" r:id="rId30"/>
    <sheet name="Podst. konst. masz." sheetId="34" r:id="rId31"/>
    <sheet name="Rach. koszt. dla inż." sheetId="44" r:id="rId32"/>
    <sheet name="Podst. energ. odn." sheetId="32" r:id="rId33"/>
    <sheet name="Syst. i urządz. trans." sheetId="47" r:id="rId34"/>
    <sheet name="Gosp. odp. z elem. prawa" sheetId="12" r:id="rId35"/>
    <sheet name="Urządz. energ. konwen. i niekon" sheetId="62" r:id="rId36"/>
    <sheet name="Bezp. pracy i erg." sheetId="2" r:id="rId37"/>
    <sheet name="Prod. i właśc. biom." sheetId="41" r:id="rId38"/>
    <sheet name="Technol. poz. biom." sheetId="55" r:id="rId39"/>
    <sheet name="Infor. stos. w OZE" sheetId="17" r:id="rId40"/>
    <sheet name="Technol. i tech. prod. biop. ci" sheetId="50" r:id="rId41"/>
    <sheet name="Właściwości fiz.-chem. odp." sheetId="63" r:id="rId42"/>
    <sheet name="Technol. wody i ściek." sheetId="51" r:id="rId43"/>
    <sheet name="Infor. stos. w GO" sheetId="16" r:id="rId44"/>
    <sheet name="Odpady w prod. surow. i przetw." sheetId="30" r:id="rId45"/>
    <sheet name="Eksploatacja i niezaw. syst. te" sheetId="7" r:id="rId46"/>
    <sheet name="Teoria i tech. spal." sheetId="57" r:id="rId47"/>
    <sheet name="Proseminarium" sheetId="43" r:id="rId48"/>
    <sheet name="Technol. i tech. prod. biop. st" sheetId="53" r:id="rId49"/>
    <sheet name="Technol. i tech. prod. biop. ga" sheetId="52" r:id="rId50"/>
    <sheet name="Układy kog. i mag. ene. I" sheetId="59" r:id="rId51"/>
    <sheet name="Praktyka OZE" sheetId="40" r:id="rId52"/>
    <sheet name="Syst. info. przestrz. w zarz. ś" sheetId="49" r:id="rId53"/>
    <sheet name="Ekoblinas prod. i rec. mat." sheetId="4" r:id="rId54"/>
    <sheet name="Technol. unieszkodl. odp." sheetId="56" r:id="rId55"/>
    <sheet name="Praktyka GO" sheetId="39" r:id="rId56"/>
    <sheet name="Zarządz. środ." sheetId="64" r:id="rId57"/>
    <sheet name="Seminar. OZE" sheetId="45" r:id="rId58"/>
    <sheet name="Praca inż. OZE" sheetId="38" r:id="rId59"/>
    <sheet name="Układy kog. i mag. ene. II" sheetId="60" r:id="rId60"/>
    <sheet name="Układy poligen." sheetId="61" r:id="rId61"/>
    <sheet name="Syst. info. przestz." sheetId="48" r:id="rId62"/>
    <sheet name="Ekonomika w energ. odn." sheetId="6" r:id="rId63"/>
    <sheet name="Seminar. GO" sheetId="46" r:id="rId64"/>
    <sheet name="Praca inż. GO" sheetId="37" r:id="rId65"/>
    <sheet name="Odpady kom." sheetId="29" r:id="rId66"/>
    <sheet name="Inż. proc. w gosp. odp." sheetId="19" r:id="rId67"/>
    <sheet name="Ochrona pow." sheetId="27" r:id="rId68"/>
    <sheet name="Log. zagosp. odp. i org. usł. k" sheetId="20" r:id="rId69"/>
    <sheet name="Elem. uzupełniające" sheetId="69" r:id="rId70"/>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5" i="14" l="1"/>
  <c r="F267" i="14"/>
  <c r="H267" i="14" s="1"/>
  <c r="E146" i="70" l="1"/>
  <c r="E133" i="70" s="1"/>
  <c r="F152" i="70"/>
  <c r="F134" i="70" s="1"/>
  <c r="G152" i="70"/>
  <c r="G134" i="70" s="1"/>
  <c r="H152" i="70"/>
  <c r="H134" i="70" s="1"/>
  <c r="I152" i="70"/>
  <c r="I134" i="70" s="1"/>
  <c r="J152" i="70"/>
  <c r="J134" i="70" s="1"/>
  <c r="E152" i="70"/>
  <c r="E134" i="70" s="1"/>
  <c r="F146" i="70"/>
  <c r="F133" i="70" s="1"/>
  <c r="G146" i="70"/>
  <c r="G133" i="70" s="1"/>
  <c r="H146" i="70"/>
  <c r="H133" i="70" s="1"/>
  <c r="I146" i="70"/>
  <c r="I133" i="70" s="1"/>
  <c r="J146" i="70"/>
  <c r="J133" i="70" s="1"/>
  <c r="F69" i="52"/>
  <c r="H53" i="40"/>
  <c r="F53" i="39"/>
  <c r="H53" i="39" s="1"/>
  <c r="F185" i="65"/>
  <c r="G185" i="65"/>
  <c r="H185" i="65"/>
  <c r="I185" i="65"/>
  <c r="D185" i="65"/>
  <c r="F177" i="65"/>
  <c r="G177" i="65"/>
  <c r="H177" i="65"/>
  <c r="I177" i="65"/>
  <c r="D177" i="65"/>
  <c r="F150" i="65"/>
  <c r="G150" i="65"/>
  <c r="H150" i="65"/>
  <c r="I150" i="65"/>
  <c r="D150" i="65"/>
  <c r="F144" i="65"/>
  <c r="G144" i="65"/>
  <c r="H144" i="65"/>
  <c r="I144" i="65"/>
  <c r="D144" i="65"/>
  <c r="D129" i="65"/>
  <c r="E179" i="65"/>
  <c r="E149" i="65"/>
  <c r="D131" i="65" l="1"/>
  <c r="H24" i="65"/>
  <c r="F189" i="70" l="1"/>
  <c r="G189" i="70"/>
  <c r="H189" i="70"/>
  <c r="I189" i="70"/>
  <c r="J189" i="70"/>
  <c r="E189" i="70"/>
  <c r="F181" i="70"/>
  <c r="G181" i="70"/>
  <c r="H181" i="70"/>
  <c r="I181" i="70"/>
  <c r="J181" i="70"/>
  <c r="E181" i="70"/>
  <c r="F161" i="70"/>
  <c r="G161" i="70"/>
  <c r="H161" i="70"/>
  <c r="I161" i="70"/>
  <c r="J161" i="70"/>
  <c r="E161" i="70"/>
  <c r="F128" i="70"/>
  <c r="G128" i="70"/>
  <c r="H128" i="70"/>
  <c r="I128" i="70"/>
  <c r="J128" i="70"/>
  <c r="E128" i="70"/>
  <c r="E135" i="70" s="1"/>
  <c r="F118" i="70"/>
  <c r="G118" i="70"/>
  <c r="H118" i="70"/>
  <c r="I118" i="70"/>
  <c r="J118" i="70"/>
  <c r="E118" i="70"/>
  <c r="F112" i="70"/>
  <c r="G112" i="70"/>
  <c r="H112" i="70"/>
  <c r="I112" i="70"/>
  <c r="J112" i="70"/>
  <c r="E112" i="70"/>
  <c r="F94" i="70"/>
  <c r="G94" i="70"/>
  <c r="H94" i="70"/>
  <c r="I94" i="70"/>
  <c r="J94" i="70"/>
  <c r="E94" i="70"/>
  <c r="F81" i="70"/>
  <c r="G81" i="70"/>
  <c r="H81" i="70"/>
  <c r="I81" i="70"/>
  <c r="J81" i="70"/>
  <c r="E81" i="70"/>
  <c r="F63" i="70"/>
  <c r="G63" i="70"/>
  <c r="H63" i="70"/>
  <c r="I63" i="70"/>
  <c r="J63" i="70"/>
  <c r="E63" i="70"/>
  <c r="F44" i="70"/>
  <c r="G44" i="70"/>
  <c r="H44" i="70"/>
  <c r="I44" i="70"/>
  <c r="J44" i="70"/>
  <c r="E44" i="70"/>
  <c r="F24" i="70"/>
  <c r="G24" i="70"/>
  <c r="H24" i="70"/>
  <c r="I24" i="70"/>
  <c r="J24" i="70"/>
  <c r="E24" i="70"/>
  <c r="E208" i="70" l="1"/>
  <c r="J164" i="70"/>
  <c r="J167" i="70" s="1"/>
  <c r="J169" i="70" s="1"/>
  <c r="G164" i="70"/>
  <c r="G167" i="70" s="1"/>
  <c r="G169" i="70" s="1"/>
  <c r="F164" i="70"/>
  <c r="F167" i="70" s="1"/>
  <c r="F169" i="70" s="1"/>
  <c r="E164" i="70"/>
  <c r="E167" i="70" s="1"/>
  <c r="J163" i="70"/>
  <c r="J166" i="70" s="1"/>
  <c r="J168" i="70" s="1"/>
  <c r="I166" i="70"/>
  <c r="I168" i="70" s="1"/>
  <c r="H163" i="70"/>
  <c r="H166" i="70" s="1"/>
  <c r="H168" i="70" s="1"/>
  <c r="G163" i="70"/>
  <c r="G166" i="70" s="1"/>
  <c r="G168" i="70" s="1"/>
  <c r="F163" i="70"/>
  <c r="F166" i="70" s="1"/>
  <c r="F168" i="70" s="1"/>
  <c r="I167" i="70"/>
  <c r="I169" i="70" s="1"/>
  <c r="H164" i="70"/>
  <c r="H167" i="70" s="1"/>
  <c r="H169" i="70" s="1"/>
  <c r="E163" i="70"/>
  <c r="E166" i="70" s="1"/>
  <c r="E168" i="70" s="1"/>
  <c r="J131" i="70"/>
  <c r="H131" i="70"/>
  <c r="G131" i="70"/>
  <c r="F131" i="70"/>
  <c r="H130" i="70"/>
  <c r="H135" i="70" s="1"/>
  <c r="G130" i="70"/>
  <c r="F130" i="70"/>
  <c r="E131" i="70"/>
  <c r="E136" i="70" s="1"/>
  <c r="J130" i="70"/>
  <c r="E130" i="70"/>
  <c r="I97" i="70"/>
  <c r="I100" i="70" s="1"/>
  <c r="I102" i="70" s="1"/>
  <c r="H97" i="70"/>
  <c r="H100" i="70" s="1"/>
  <c r="H102" i="70" s="1"/>
  <c r="G97" i="70"/>
  <c r="G100" i="70" s="1"/>
  <c r="G102" i="70" s="1"/>
  <c r="F97" i="70"/>
  <c r="F100" i="70" s="1"/>
  <c r="F102" i="70" s="1"/>
  <c r="I96" i="70"/>
  <c r="I99" i="70" s="1"/>
  <c r="I101" i="70" s="1"/>
  <c r="G96" i="70"/>
  <c r="G99" i="70" s="1"/>
  <c r="G101" i="70" s="1"/>
  <c r="F96" i="70"/>
  <c r="F99" i="70" s="1"/>
  <c r="F101" i="70" s="1"/>
  <c r="E96" i="70"/>
  <c r="E99" i="70" s="1"/>
  <c r="E101" i="70" s="1"/>
  <c r="J97" i="70"/>
  <c r="J100" i="70" s="1"/>
  <c r="J102" i="70" s="1"/>
  <c r="E97" i="70"/>
  <c r="E100" i="70" s="1"/>
  <c r="E102" i="70" s="1"/>
  <c r="J96" i="70"/>
  <c r="J99" i="70" s="1"/>
  <c r="J101" i="70" s="1"/>
  <c r="H96" i="70"/>
  <c r="H99" i="70" s="1"/>
  <c r="H101" i="70" s="1"/>
  <c r="J84" i="70"/>
  <c r="J85" i="70" s="1"/>
  <c r="I84" i="70"/>
  <c r="I85" i="70" s="1"/>
  <c r="H84" i="70"/>
  <c r="H85" i="70" s="1"/>
  <c r="G84" i="70"/>
  <c r="G85" i="70" s="1"/>
  <c r="F84" i="70"/>
  <c r="F85" i="70" s="1"/>
  <c r="E84" i="70"/>
  <c r="E85" i="70" s="1"/>
  <c r="J66" i="70"/>
  <c r="J67" i="70" s="1"/>
  <c r="I66" i="70"/>
  <c r="I67" i="70" s="1"/>
  <c r="H66" i="70"/>
  <c r="H67" i="70" s="1"/>
  <c r="G66" i="70"/>
  <c r="G67" i="70" s="1"/>
  <c r="F66" i="70"/>
  <c r="F67" i="70" s="1"/>
  <c r="E66" i="70"/>
  <c r="E67" i="70" s="1"/>
  <c r="J47" i="70"/>
  <c r="J48" i="70" s="1"/>
  <c r="I47" i="70"/>
  <c r="I48" i="70" s="1"/>
  <c r="H47" i="70"/>
  <c r="H48" i="70" s="1"/>
  <c r="G47" i="70"/>
  <c r="G48" i="70" s="1"/>
  <c r="F47" i="70"/>
  <c r="F48" i="70" s="1"/>
  <c r="E47" i="70"/>
  <c r="E48" i="70" s="1"/>
  <c r="J27" i="70"/>
  <c r="J28" i="70" s="1"/>
  <c r="I27" i="70"/>
  <c r="I28" i="70" s="1"/>
  <c r="H27" i="70"/>
  <c r="H28" i="70" s="1"/>
  <c r="G27" i="70"/>
  <c r="G28" i="70" s="1"/>
  <c r="F27" i="70"/>
  <c r="F28" i="70" s="1"/>
  <c r="E27" i="70"/>
  <c r="E28" i="70" s="1"/>
  <c r="E197" i="70" l="1"/>
  <c r="H197" i="70"/>
  <c r="G135" i="70"/>
  <c r="G197" i="70" s="1"/>
  <c r="F135" i="70"/>
  <c r="F197" i="70" s="1"/>
  <c r="G136" i="70"/>
  <c r="F136" i="70"/>
  <c r="F198" i="70" s="1"/>
  <c r="I135" i="70"/>
  <c r="I197" i="70" s="1"/>
  <c r="J135" i="70"/>
  <c r="J197" i="70" s="1"/>
  <c r="H136" i="70"/>
  <c r="I136" i="70"/>
  <c r="J136" i="70"/>
  <c r="J198" i="70" s="1"/>
  <c r="E169" i="70"/>
  <c r="E198" i="70" s="1"/>
  <c r="J191" i="65"/>
  <c r="E184" i="65"/>
  <c r="E183" i="65"/>
  <c r="E182" i="65"/>
  <c r="E181" i="65"/>
  <c r="H162" i="65"/>
  <c r="H163" i="65" s="1"/>
  <c r="G162" i="65"/>
  <c r="G163" i="65" s="1"/>
  <c r="E176" i="65"/>
  <c r="E175" i="65"/>
  <c r="E174" i="65"/>
  <c r="E173" i="65"/>
  <c r="E171" i="65"/>
  <c r="I160" i="65"/>
  <c r="H160" i="65"/>
  <c r="G160" i="65"/>
  <c r="F160" i="65"/>
  <c r="D160" i="65"/>
  <c r="E159" i="65"/>
  <c r="E158" i="65"/>
  <c r="E148" i="65"/>
  <c r="E147" i="65"/>
  <c r="E146" i="65"/>
  <c r="H131" i="65"/>
  <c r="H132" i="65" s="1"/>
  <c r="G131" i="65"/>
  <c r="G132" i="65" s="1"/>
  <c r="F131" i="65"/>
  <c r="F132" i="65" s="1"/>
  <c r="D132" i="65"/>
  <c r="E142" i="65"/>
  <c r="E141" i="65"/>
  <c r="E140" i="65"/>
  <c r="E143" i="65"/>
  <c r="I129" i="65"/>
  <c r="H129" i="65"/>
  <c r="G129" i="65"/>
  <c r="F129" i="65"/>
  <c r="E128" i="65"/>
  <c r="E127" i="65"/>
  <c r="E126" i="65"/>
  <c r="I118" i="65"/>
  <c r="H118" i="65"/>
  <c r="G118" i="65"/>
  <c r="F118" i="65"/>
  <c r="D118" i="65"/>
  <c r="E117" i="65"/>
  <c r="E116" i="65"/>
  <c r="E115" i="65"/>
  <c r="E114" i="65"/>
  <c r="I112" i="65"/>
  <c r="H112" i="65"/>
  <c r="G112" i="65"/>
  <c r="F112" i="65"/>
  <c r="D112" i="65"/>
  <c r="E111" i="65"/>
  <c r="E110" i="65"/>
  <c r="E109" i="65"/>
  <c r="E108" i="65"/>
  <c r="I97" i="65"/>
  <c r="H97" i="65"/>
  <c r="G97" i="65"/>
  <c r="F97" i="65"/>
  <c r="D97" i="65"/>
  <c r="E96" i="65"/>
  <c r="E95" i="65"/>
  <c r="I86" i="65"/>
  <c r="H86" i="65"/>
  <c r="G86" i="65"/>
  <c r="F86" i="65"/>
  <c r="E86" i="65"/>
  <c r="D86" i="65"/>
  <c r="I83" i="65"/>
  <c r="H83" i="65"/>
  <c r="G83" i="65"/>
  <c r="F83" i="65"/>
  <c r="D83" i="65"/>
  <c r="E82" i="65"/>
  <c r="E81" i="65"/>
  <c r="E80" i="65"/>
  <c r="E79" i="65"/>
  <c r="E78" i="65"/>
  <c r="E77" i="65"/>
  <c r="E76" i="65"/>
  <c r="I67" i="65"/>
  <c r="H67" i="65"/>
  <c r="G67" i="65"/>
  <c r="F67" i="65"/>
  <c r="D67" i="65"/>
  <c r="E66" i="65"/>
  <c r="E67" i="65" s="1"/>
  <c r="I64" i="65"/>
  <c r="H64" i="65"/>
  <c r="G64" i="65"/>
  <c r="F64" i="65"/>
  <c r="D64" i="65"/>
  <c r="E63" i="65"/>
  <c r="E62" i="65"/>
  <c r="E61" i="65"/>
  <c r="E60" i="65"/>
  <c r="E59" i="65"/>
  <c r="E58" i="65"/>
  <c r="E57" i="65"/>
  <c r="E56" i="65"/>
  <c r="I48" i="65"/>
  <c r="H48" i="65"/>
  <c r="G48" i="65"/>
  <c r="F48" i="65"/>
  <c r="E48" i="65"/>
  <c r="D48" i="65"/>
  <c r="I45" i="65"/>
  <c r="H45" i="65"/>
  <c r="G45" i="65"/>
  <c r="F45" i="65"/>
  <c r="D45" i="65"/>
  <c r="E44" i="65"/>
  <c r="E43" i="65"/>
  <c r="E42" i="65"/>
  <c r="E41" i="65"/>
  <c r="E40" i="65"/>
  <c r="E39" i="65"/>
  <c r="E38" i="65"/>
  <c r="E37" i="65"/>
  <c r="E36" i="65"/>
  <c r="I27" i="65"/>
  <c r="H27" i="65"/>
  <c r="G27" i="65"/>
  <c r="F27" i="65"/>
  <c r="E27" i="65"/>
  <c r="D27" i="65"/>
  <c r="I24" i="65"/>
  <c r="G24" i="65"/>
  <c r="F24" i="65"/>
  <c r="D24" i="65"/>
  <c r="E23" i="65"/>
  <c r="E22" i="65"/>
  <c r="E21" i="65"/>
  <c r="E20" i="65"/>
  <c r="E19" i="65"/>
  <c r="E18" i="65"/>
  <c r="E17" i="65"/>
  <c r="E16" i="65"/>
  <c r="E15" i="65"/>
  <c r="E14" i="65"/>
  <c r="E13" i="65"/>
  <c r="E177" i="65" l="1"/>
  <c r="E144" i="65"/>
  <c r="E185" i="65"/>
  <c r="D99" i="65"/>
  <c r="D100" i="65" s="1"/>
  <c r="D101" i="65" s="1"/>
  <c r="E150" i="65"/>
  <c r="F133" i="65"/>
  <c r="H49" i="65"/>
  <c r="D68" i="65"/>
  <c r="I68" i="65"/>
  <c r="G87" i="65"/>
  <c r="I28" i="65"/>
  <c r="D49" i="65"/>
  <c r="F68" i="65"/>
  <c r="H87" i="65"/>
  <c r="E97" i="65"/>
  <c r="H99" i="65"/>
  <c r="H100" i="65" s="1"/>
  <c r="H101" i="65" s="1"/>
  <c r="D87" i="65"/>
  <c r="H192" i="65"/>
  <c r="F99" i="65"/>
  <c r="F100" i="65" s="1"/>
  <c r="F101" i="65" s="1"/>
  <c r="E160" i="65"/>
  <c r="G99" i="65"/>
  <c r="G100" i="65" s="1"/>
  <c r="G193" i="65" s="1"/>
  <c r="F162" i="65"/>
  <c r="F163" i="65" s="1"/>
  <c r="F164" i="65" s="1"/>
  <c r="E118" i="65"/>
  <c r="E129" i="65"/>
  <c r="E24" i="65"/>
  <c r="E28" i="65" s="1"/>
  <c r="I87" i="65"/>
  <c r="G49" i="65"/>
  <c r="I99" i="65"/>
  <c r="I100" i="65" s="1"/>
  <c r="I101" i="65" s="1"/>
  <c r="I162" i="65"/>
  <c r="I163" i="65" s="1"/>
  <c r="I164" i="65" s="1"/>
  <c r="D192" i="65"/>
  <c r="F28" i="65"/>
  <c r="G68" i="65"/>
  <c r="E64" i="65"/>
  <c r="E68" i="65" s="1"/>
  <c r="G28" i="65"/>
  <c r="H68" i="65"/>
  <c r="E83" i="65"/>
  <c r="E87" i="65" s="1"/>
  <c r="F87" i="65"/>
  <c r="D162" i="65"/>
  <c r="D163" i="65" s="1"/>
  <c r="E196" i="70"/>
  <c r="J201" i="70"/>
  <c r="G198" i="70"/>
  <c r="G207" i="70" s="1"/>
  <c r="I198" i="70"/>
  <c r="I204" i="70" s="1"/>
  <c r="I203" i="70"/>
  <c r="F207" i="70"/>
  <c r="H206" i="70"/>
  <c r="H198" i="70"/>
  <c r="H207" i="70" s="1"/>
  <c r="J196" i="70"/>
  <c r="J200" i="70"/>
  <c r="F206" i="70"/>
  <c r="E45" i="65"/>
  <c r="E49" i="65" s="1"/>
  <c r="F192" i="65"/>
  <c r="I192" i="65"/>
  <c r="E112" i="65"/>
  <c r="D133" i="65"/>
  <c r="G133" i="65"/>
  <c r="H133" i="65"/>
  <c r="I131" i="65"/>
  <c r="I132" i="65" s="1"/>
  <c r="I133" i="65" s="1"/>
  <c r="G164" i="65"/>
  <c r="H193" i="65"/>
  <c r="H164" i="65"/>
  <c r="D28" i="65"/>
  <c r="H28" i="65"/>
  <c r="I49" i="65"/>
  <c r="F49" i="65"/>
  <c r="G192" i="65"/>
  <c r="G101" i="65" l="1"/>
  <c r="E99" i="65"/>
  <c r="E100" i="65" s="1"/>
  <c r="E101" i="65" s="1"/>
  <c r="F193" i="65"/>
  <c r="D193" i="65"/>
  <c r="D191" i="65"/>
  <c r="D194" i="65" s="1"/>
  <c r="E162" i="65"/>
  <c r="E163" i="65" s="1"/>
  <c r="E164" i="65" s="1"/>
  <c r="E131" i="65"/>
  <c r="E132" i="65" s="1"/>
  <c r="E133" i="65" s="1"/>
  <c r="H191" i="65"/>
  <c r="E192" i="65"/>
  <c r="D164" i="65"/>
  <c r="G191" i="65"/>
  <c r="F191" i="65"/>
  <c r="I193" i="65"/>
  <c r="I191" i="65" s="1"/>
  <c r="J199" i="70"/>
  <c r="H205" i="70"/>
  <c r="G196" i="70"/>
  <c r="G206" i="70"/>
  <c r="G205" i="70" s="1"/>
  <c r="I202" i="70"/>
  <c r="I196" i="70"/>
  <c r="F205" i="70"/>
  <c r="F196" i="70"/>
  <c r="H196" i="70"/>
  <c r="E193" i="65" l="1"/>
  <c r="E191" i="65" s="1"/>
  <c r="E205" i="70"/>
  <c r="H67" i="64"/>
  <c r="F59" i="64"/>
  <c r="H59" i="64" s="1"/>
  <c r="H63" i="63" l="1"/>
  <c r="H55" i="63"/>
  <c r="H86" i="62" l="1"/>
  <c r="F78" i="62"/>
  <c r="H78" i="62" s="1"/>
  <c r="F77" i="61" l="1"/>
  <c r="F70" i="60" l="1"/>
  <c r="F73" i="59" l="1"/>
  <c r="H81" i="58" l="1"/>
  <c r="F73" i="58"/>
  <c r="H73" i="58" s="1"/>
  <c r="H63" i="57" l="1"/>
  <c r="F55" i="57"/>
  <c r="H55" i="57" s="1"/>
  <c r="H55" i="56" l="1"/>
  <c r="H63" i="56" s="1"/>
  <c r="F63" i="56" s="1"/>
  <c r="H80" i="55" l="1"/>
  <c r="F72" i="55"/>
  <c r="H72" i="55" s="1"/>
  <c r="H67" i="54" l="1"/>
  <c r="F59" i="54"/>
  <c r="H59" i="54" s="1"/>
  <c r="H81" i="53" l="1"/>
  <c r="F73" i="53"/>
  <c r="H73" i="53" s="1"/>
  <c r="H69" i="52" l="1"/>
  <c r="H77" i="52" s="1"/>
  <c r="F77" i="52" s="1"/>
  <c r="F60" i="50" l="1"/>
  <c r="F71" i="48" l="1"/>
  <c r="H71" i="46" l="1"/>
  <c r="F63" i="46"/>
  <c r="H63" i="46" s="1"/>
  <c r="H70" i="45"/>
  <c r="F62" i="45"/>
  <c r="H62" i="45" s="1"/>
  <c r="F81" i="44" l="1"/>
  <c r="H81" i="44" s="1"/>
  <c r="H59" i="43" l="1"/>
  <c r="F51" i="43"/>
  <c r="H51" i="43" s="1"/>
  <c r="F48" i="42" l="1"/>
  <c r="F67" i="41" l="1"/>
  <c r="H63" i="38" l="1"/>
  <c r="F55" i="38"/>
  <c r="H55" i="38" s="1"/>
  <c r="H63" i="37"/>
  <c r="F55" i="37"/>
  <c r="H55" i="37" s="1"/>
  <c r="F74" i="36" l="1"/>
  <c r="F52" i="33" l="1"/>
  <c r="F58" i="32" l="1"/>
  <c r="H58" i="32" s="1"/>
  <c r="F62" i="28" l="1"/>
  <c r="F70" i="26" l="1"/>
  <c r="F62" i="24" l="1"/>
  <c r="F57" i="23" l="1"/>
  <c r="F82" i="22" l="1"/>
  <c r="F67" i="21" l="1"/>
  <c r="F77" i="18" l="1"/>
  <c r="F60" i="17" l="1"/>
  <c r="F58" i="15" l="1"/>
  <c r="H206" i="14" l="1"/>
  <c r="F198" i="14"/>
  <c r="H198" i="14" s="1"/>
  <c r="H136" i="14"/>
  <c r="F128" i="14"/>
  <c r="H128" i="14" s="1"/>
  <c r="H68" i="14"/>
  <c r="F60" i="14"/>
  <c r="H60" i="14" s="1"/>
  <c r="F60" i="13" l="1"/>
  <c r="F77" i="12" l="1"/>
  <c r="F55" i="10" l="1"/>
  <c r="F67" i="9" l="1"/>
  <c r="F62" i="8" l="1"/>
  <c r="F58" i="7" l="1"/>
  <c r="F60" i="6" l="1"/>
  <c r="F62" i="3" l="1"/>
  <c r="F77" i="1" l="1"/>
</calcChain>
</file>

<file path=xl/sharedStrings.xml><?xml version="1.0" encoding="utf-8"?>
<sst xmlns="http://schemas.openxmlformats.org/spreadsheetml/2006/main" count="10121" uniqueCount="2436">
  <si>
    <t>Opis programu studiów</t>
  </si>
  <si>
    <t>Jednostka Uczelni organizująca kształcenie na kierunku studiów:</t>
  </si>
  <si>
    <t>Wydział Inżynierii Produkcji i Energetyki</t>
  </si>
  <si>
    <t>Kierunek studiów:</t>
  </si>
  <si>
    <t>Odnawialne źródła energii i gospodarka odpadami</t>
  </si>
  <si>
    <t>Klasyfikacja ISCED</t>
  </si>
  <si>
    <t>071 Podgrupa inżynieryjno-techniczna                                                                                                0712 Technologie związane z ochroną środowiska</t>
  </si>
  <si>
    <t>Kod poziomu Polskiej Ramy Kwalifikacyjnej</t>
  </si>
  <si>
    <t>P6S</t>
  </si>
  <si>
    <t>Poziom studiów</t>
  </si>
  <si>
    <t>pierwszego stopnia</t>
  </si>
  <si>
    <t>Profil studiów</t>
  </si>
  <si>
    <t>ogólnoakademicki</t>
  </si>
  <si>
    <t>Forma lub formy studiów</t>
  </si>
  <si>
    <t>stacjonarne</t>
  </si>
  <si>
    <t>Tytuł zawodowy nadawany absolwentom</t>
  </si>
  <si>
    <t>inżynier</t>
  </si>
  <si>
    <t>Język wykładowy</t>
  </si>
  <si>
    <t>polski</t>
  </si>
  <si>
    <t>Dziedzina nauk i dyscyplina naukowa lub dyscyplina artystyczna*</t>
  </si>
  <si>
    <t>dyscyplina wiodąca:</t>
  </si>
  <si>
    <t>dyscyplina uzupełniająca:</t>
  </si>
  <si>
    <t>Liczba semestrów</t>
  </si>
  <si>
    <t>Liczba punktów ECTS konieczna do ukończenia studiów na danym poziomie</t>
  </si>
  <si>
    <t>Łączna liczba punktów ECTS, jaką student musi uzyskać w ramach zajęć prowadzonych z bezpośrednim udziałem nauczycieli akademickich lub innych osób prowadzących zajęcia</t>
  </si>
  <si>
    <t>Łączna liczba punktów ECTS, którą student musi uzyskać w ramach zajęć z dziedziny nauk humanistycznych lub nauk społecznych</t>
  </si>
  <si>
    <t>Łączna liczba godzin zajęć</t>
  </si>
  <si>
    <t>Opis efektów uczenia się realizowanych przez program studiów</t>
  </si>
  <si>
    <t>Kierunek studiów: odnawialne źródła energii i gospodarka odpadami</t>
  </si>
  <si>
    <t xml:space="preserve">Poziom studiów: pierwszego stopnia         </t>
  </si>
  <si>
    <t xml:space="preserve">Profil studiów: ogólnoakademicki             </t>
  </si>
  <si>
    <t xml:space="preserve">Forma studiów: stacjonarne (SI)         </t>
  </si>
  <si>
    <t>Kierunkowe efekty uczenia się</t>
  </si>
  <si>
    <t>Kod składnika opisu</t>
  </si>
  <si>
    <t>Opis</t>
  </si>
  <si>
    <t>Odniesienie efektu do</t>
  </si>
  <si>
    <t>PRK</t>
  </si>
  <si>
    <t>dyscypliny</t>
  </si>
  <si>
    <t>WIEDZA - zna i rozumie:</t>
  </si>
  <si>
    <t>OZE1_W01</t>
  </si>
  <si>
    <t>metody stosowane w matematyce, algebrze, geometrii oraz statystycznym opracowaniu danych</t>
  </si>
  <si>
    <t>P6U_W; P6S_WG</t>
  </si>
  <si>
    <t>TZ</t>
  </si>
  <si>
    <t>OZE1_W02</t>
  </si>
  <si>
    <t>podstawowe zjawiska związane z procesami biologicznymi i chemicznymi</t>
  </si>
  <si>
    <t>TZ, RR</t>
  </si>
  <si>
    <t>OZE1_W03</t>
  </si>
  <si>
    <t>właściwości materiałów konstrukcyjnych oraz surowców pochodzenia rolniczego i nierolniczego</t>
  </si>
  <si>
    <t>OZE1_W04</t>
  </si>
  <si>
    <t>prawa fizyki niezbędne do zrozumienia budowy i procesów eksploatacji systemów technicznych</t>
  </si>
  <si>
    <t>OZE1_W05</t>
  </si>
  <si>
    <t>zjawiska i procesy związane z elektrotechniką, elektroniką, automatyką oraz robotyką</t>
  </si>
  <si>
    <t>OZE1_W06</t>
  </si>
  <si>
    <t>podstawowe zjawiska ekonomiczne; społeczne oraz uwarunkowania prawne</t>
  </si>
  <si>
    <t>P6U_W; P6S_WK</t>
  </si>
  <si>
    <t>OZE1_W07</t>
  </si>
  <si>
    <t xml:space="preserve">metody wykorzystywane w analizie cyklu życia obiektów i systemów technicznych  </t>
  </si>
  <si>
    <t>OZE1_W08</t>
  </si>
  <si>
    <t>podstawowe zasady związane z realizacją zadań inżynierskich dotyczących projektowania urządzeń, instalacji oraz obiektów służących do pozyskiwania energii ze źródeł odnawialnych oraz służących do zagospodarowania odpadów</t>
  </si>
  <si>
    <t>TZ, TS</t>
  </si>
  <si>
    <t>OZE1_W09</t>
  </si>
  <si>
    <t>podstawowe zasady eksploatacji urządzeń, instalacji oraz obiektów służących do pozyskiwania energii ze źródeł odnawialnych oraz służących do zagospodarowania odpadów</t>
  </si>
  <si>
    <t>OZE1_W10</t>
  </si>
  <si>
    <t>zagadnienia związane z projektowaniem urządzeń technicznych, procesów i systemów z wykorzystaniem technik komputerowych</t>
  </si>
  <si>
    <t>OZE1_W11</t>
  </si>
  <si>
    <t>znaczenie cyklu życia urządzeń, obiektów i systemów technicznych</t>
  </si>
  <si>
    <t>OZE1_W12</t>
  </si>
  <si>
    <t xml:space="preserve">zagrożenia wynikające z eksploatacji urządzeń energetyki odnawialnej oraz gospodarki odpadami </t>
  </si>
  <si>
    <t>OZE1_W13</t>
  </si>
  <si>
    <t xml:space="preserve">podstawowe metody, techniki, technologie stosowane przy rozwiązywaniu prostych zadań inżynierskich </t>
  </si>
  <si>
    <t>OZE1_W14</t>
  </si>
  <si>
    <t>podstawowe zagadnienia związane z zarządzaniem i prowadzeniem działalności gospodarczej w zakresie odnawialnych źródeł energii i gospodarki odpadami</t>
  </si>
  <si>
    <t>OZE1_W15</t>
  </si>
  <si>
    <t>normy i przepisy z zakresu ergonomii oraz bezpieczeństwa pracy</t>
  </si>
  <si>
    <t>P6S_WG  P6S_WK</t>
  </si>
  <si>
    <t>OZE1_W16</t>
  </si>
  <si>
    <t>zasady tworzenia i rozwoju form indywidualnej przedsiębiorczości wykorzystującej wiedzę właściwą dla kierunku odnawialnych źródeł energii i gospodarki odpadami</t>
  </si>
  <si>
    <t>OZE1_W17</t>
  </si>
  <si>
    <t>przepisy z zakresu ochrony dóbr niematerialnych, w tym prawa autorskiego i ochrony patentowej</t>
  </si>
  <si>
    <t>UMIEJĘTNOŚCI – potrafi:</t>
  </si>
  <si>
    <t>OZE1_U01</t>
  </si>
  <si>
    <t>przeprowadzać obserwacje i pomiary, analizować oraz interpretować ich wyniki</t>
  </si>
  <si>
    <t>P6U_U; P6S_UW</t>
  </si>
  <si>
    <t>OZE1_U02</t>
  </si>
  <si>
    <t>zbierać informacje z różnych źródeł wykorzystując technologie informatyczne oraz wyciągać wnioski</t>
  </si>
  <si>
    <t>OZE1_U03</t>
  </si>
  <si>
    <t>przygotować i przedstawić ustne wystąpienie dotyczące zagadnień z zakresu OZE i GO (w języku polskim lub obcym), z wykorzystaniem podstawowych ujęć teoretycznych, a także różnych źródeł</t>
  </si>
  <si>
    <t>P6U_U; P6S_UO  P6S_UU</t>
  </si>
  <si>
    <t>TZ, TS, RR</t>
  </si>
  <si>
    <t>OZE1_U04</t>
  </si>
  <si>
    <t>samodzielnie wyszukać literaturę przedmiotu oraz przyswoić wiedzę z podanego zakresu</t>
  </si>
  <si>
    <t>OZE1_U05</t>
  </si>
  <si>
    <t xml:space="preserve">wykorzystać metody matematyczne i statystyczne oraz techniki informatyczne do realizacji projektów inżynierskich w zakresie odnawialnych źródeł energii i gospodarki odpadami </t>
  </si>
  <si>
    <t>OZE1_U06</t>
  </si>
  <si>
    <t>planować i przeprowadzać proste eksperymenty (pod kierunkiem opiekuna), wykonywać pomiary, interpretować uzyskiwane wyniki i wyciągać wnioski</t>
  </si>
  <si>
    <t>P6U_U; P6S_UW  P6S_UO</t>
  </si>
  <si>
    <t>OZE1_U07</t>
  </si>
  <si>
    <t>dokonać analizy procesów typowych dla kierunku OZE i GO, potrafi je zoptymalizować wykorzystując metody analityczne i symulacyjne</t>
  </si>
  <si>
    <t>OZE1_U08</t>
  </si>
  <si>
    <t>dostrzegać aspekty systemowe i pozatechniczne (środowiskowe, ekonomiczne, prawne) podejmowanych działań inżynierskich z zakresu OZE i GO, potrafi wskazać ich wady i zalety</t>
  </si>
  <si>
    <t>OZE1_U09</t>
  </si>
  <si>
    <t>OZE1_U10</t>
  </si>
  <si>
    <t>OZE1_U11</t>
  </si>
  <si>
    <t>zaplanować i nadzorować zadania obsługowe maszyn, urządzeń i systemów technicznych dla zapewnienia ich niezawodnej eksploatacji</t>
  </si>
  <si>
    <t>OZE1_U12</t>
  </si>
  <si>
    <t xml:space="preserve">stosować zasady ergonomicznej i bezpiecznej eksploatacji maszyn i urządzeń służących do produkcji energii ze źródeł odnawialnych oraz służących do zagospodarowania odpadów </t>
  </si>
  <si>
    <t>OZE1_U13</t>
  </si>
  <si>
    <t>P6U_U; P6S_UW  P6S_UO  P6S_UU</t>
  </si>
  <si>
    <t>OZE1_U14</t>
  </si>
  <si>
    <t>ocenić działanie elementów układu mechanicznego oraz przeprowadzić prosty eksperyment diagnostyczny pozwalający na ocenę prawidłowości działania układu</t>
  </si>
  <si>
    <t>OZE1_U15</t>
  </si>
  <si>
    <t>posługiwać się językiem obcym na poziomie B2 Europejskiego Systemu Opisu Kształcenia Językowego z użyciem specjalistycznej terminologii</t>
  </si>
  <si>
    <t>P6U_U; P6S_UK  P6S_UU</t>
  </si>
  <si>
    <t>OZE1_U16</t>
  </si>
  <si>
    <t>zaprojektować proste urządzenie lub system typowy dla kierunku OZEiGO, wykorzystując właściwe metody, techniki i narzędzia</t>
  </si>
  <si>
    <t>OZE1_U17</t>
  </si>
  <si>
    <t>zaprojektować prosty proces typowy dla kierunku OZEiGO, wykorzystując właściwe metody, techniki i narzędzia</t>
  </si>
  <si>
    <t>KOMPETENCJE SPOŁECZNE – jest gotów do:</t>
  </si>
  <si>
    <t>OZE1_K01</t>
  </si>
  <si>
    <t xml:space="preserve">krytycznej oceny posiadanej wiedzy i odbieranych treści oraz uznawania potrzeby ciągłego dokształcania się i podnoszenia kwalifikacji </t>
  </si>
  <si>
    <t>P6U_K;  P6S_KK</t>
  </si>
  <si>
    <t>OZE1_K02</t>
  </si>
  <si>
    <t xml:space="preserve">uznawania znaczenia wiedzy w rozwiązywaniu problemów poznawczych i praktycznych oraz zasięgania opinii ekspertów w przypadku trudności z samodzielnym rozwiązywaniem problemów </t>
  </si>
  <si>
    <t>OZE1_K03</t>
  </si>
  <si>
    <t xml:space="preserve">wypełniania zobowiązań społecznych, współorganizowania działalności na rzecz środowiska społecznego </t>
  </si>
  <si>
    <t>P6U_K;  P6S_KO</t>
  </si>
  <si>
    <t>OZE1_K04</t>
  </si>
  <si>
    <t>inicjowania działalności na rzecz interesu publicznego</t>
  </si>
  <si>
    <t>OZE1_K05</t>
  </si>
  <si>
    <t>myślenia i działania w sposób przedsiębiorczy</t>
  </si>
  <si>
    <t>OZE1_K06</t>
  </si>
  <si>
    <t>odpowiedzialnego pełnienia ról zawodowych, przestrzegania zasad etyki zawodowej i wymagania tego od innych oraz dbałości o dorobek i tradycje zawodu</t>
  </si>
  <si>
    <t>P6U_K;  P6S_KR</t>
  </si>
  <si>
    <t>Kwalifikacje umożliwiające uzyskanie kompetencji inżynierskich</t>
  </si>
  <si>
    <t>Symbol efektu kształcenia dla kierunku studiów</t>
  </si>
  <si>
    <t>P6S_WG</t>
  </si>
  <si>
    <t>podstawowe procesy zachodzące w cyklu życia urządzeń, obiektów i systemów technicznych</t>
  </si>
  <si>
    <t>P6S_WK</t>
  </si>
  <si>
    <t>podstawowe zasady tworzenia i rozwoju różnych form indywidualnej przedsiębiorczości</t>
  </si>
  <si>
    <t>UMIEJĘTNOŚCI - potrafi:</t>
  </si>
  <si>
    <t>P6S_UW</t>
  </si>
  <si>
    <t>planować i przeprowadzać eksperymenty, w tym pomiary i symulacje komputerowe, interpretować uzyskane wyniki i wyciągać wnioski</t>
  </si>
  <si>
    <t>przy identyfikacji i formułowaniu specyfikacji zadań inżynierskich oraz ich rozwiazywaniu:</t>
  </si>
  <si>
    <t>-   wykorzystywać metody analityczne, symulacyjne i eksperymentalne,</t>
  </si>
  <si>
    <t>-   dostrzegać ich aspekty systemowe i pozatechniczne, w tym aspekty etyczne,</t>
  </si>
  <si>
    <t>-   dokonać wstępnej oceny ekonomicznej proponowanych rozwiązań i podejmowanych działań inżynierskich</t>
  </si>
  <si>
    <t>dokonywać krytycznej analizy sposobu funkcjonowania istniejących rozwiązań technicznych i oceniać te rozwiązania</t>
  </si>
  <si>
    <t>projektować – zgodnie z zadaną specyfikacją – oraz wykonywać typowe dla kierunku studiów proste urządzenia, obiekty, systemy lub realizować procesy, używając odpowiednio dobranych metod, technik, narzędzi i materiałów</t>
  </si>
  <si>
    <t xml:space="preserve">rozwiązywać praktyczne zadania inżynierskie wymagające korzystania ze standardów i norm inżynierskich oraz stosowania technologii właściwych dla kierunku </t>
  </si>
  <si>
    <t>nie dotyczy</t>
  </si>
  <si>
    <t>wykorzystywać zdobyte w środowisku zajmującym się zawodowo działalnością inżynierską doświadczenie związane z utrzymaniem urządzeń, obiektów i systemów typowych dla kierunku studiów – w przypadku studiów o profilu praktycznym</t>
  </si>
  <si>
    <t>Plan studiów</t>
  </si>
  <si>
    <t>Rok 1</t>
  </si>
  <si>
    <t>Semestr 1</t>
  </si>
  <si>
    <t>Lp.</t>
  </si>
  <si>
    <t>Nazwa przedmiotu</t>
  </si>
  <si>
    <t>Status</t>
  </si>
  <si>
    <t>Wymiar ECTS</t>
  </si>
  <si>
    <t>Łączny wymiar godzin zajęć</t>
  </si>
  <si>
    <t>w tym:</t>
  </si>
  <si>
    <t>Forma zaliczenia końcowego</t>
  </si>
  <si>
    <t>wykłady</t>
  </si>
  <si>
    <t>seminaria</t>
  </si>
  <si>
    <t>ćwiczenia</t>
  </si>
  <si>
    <t>audytoryjne</t>
  </si>
  <si>
    <t>specja-listyczne</t>
  </si>
  <si>
    <t>Obowiązkowe</t>
  </si>
  <si>
    <t xml:space="preserve">Wychowanie fizyczne </t>
  </si>
  <si>
    <t>O</t>
  </si>
  <si>
    <t>–</t>
  </si>
  <si>
    <t>Matematyka i statystyka opisowa</t>
  </si>
  <si>
    <t>A</t>
  </si>
  <si>
    <t>Fizyka</t>
  </si>
  <si>
    <t>E</t>
  </si>
  <si>
    <t>Technologie informacyjne</t>
  </si>
  <si>
    <t>Z</t>
  </si>
  <si>
    <t>Inżynieria materiałowa</t>
  </si>
  <si>
    <t>B</t>
  </si>
  <si>
    <t>Ochrona środowiska</t>
  </si>
  <si>
    <t>Ekonomia</t>
  </si>
  <si>
    <t>S</t>
  </si>
  <si>
    <t>Propedeutyka OZE i GO</t>
  </si>
  <si>
    <t>Informacja techniczna</t>
  </si>
  <si>
    <t>Podstawy hydrologii i hydrogeologii</t>
  </si>
  <si>
    <t>Mikrobiologiczna transformacja materii organicznej</t>
  </si>
  <si>
    <t>Łącznie obowiązkowe</t>
  </si>
  <si>
    <t>…</t>
  </si>
  <si>
    <t>Fakultatywne</t>
  </si>
  <si>
    <r>
      <t>Łącznie fakultatywne</t>
    </r>
    <r>
      <rPr>
        <b/>
        <vertAlign val="superscript"/>
        <sz val="10"/>
        <color indexed="8"/>
        <rFont val="Arial Narrow"/>
        <family val="2"/>
        <charset val="238"/>
      </rPr>
      <t>**</t>
    </r>
  </si>
  <si>
    <t>C</t>
  </si>
  <si>
    <t>RAZEM W SEMESTRZE (A+B)</t>
  </si>
  <si>
    <t>Semestr 2</t>
  </si>
  <si>
    <t>Język obcy</t>
  </si>
  <si>
    <t>Chemia</t>
  </si>
  <si>
    <t>Mechanika płynów i urządzenia przepływowe</t>
  </si>
  <si>
    <t>Elektrotechnika</t>
  </si>
  <si>
    <t>Grafika inżynierska</t>
  </si>
  <si>
    <t>Rok 2</t>
  </si>
  <si>
    <t>Semestr 3</t>
  </si>
  <si>
    <t>Automatyka</t>
  </si>
  <si>
    <t xml:space="preserve">Termodynamika </t>
  </si>
  <si>
    <t>Gospodarka energetyczna</t>
  </si>
  <si>
    <t>Podstawy działalności gospodarczej i zarządzania</t>
  </si>
  <si>
    <t>Elektronika i pomiary energetyczne</t>
  </si>
  <si>
    <t>Historia, kultura, sztuka i tradycja regionu</t>
  </si>
  <si>
    <t>Semestr 4</t>
  </si>
  <si>
    <t>Podstawy konstrukcji maszyn</t>
  </si>
  <si>
    <t>Rachunek kosztów dla inżynierów</t>
  </si>
  <si>
    <t>Podstawy energetyki odnawialnej</t>
  </si>
  <si>
    <t>Systemy i urządzenia transportowe</t>
  </si>
  <si>
    <t>Gospodarka odpadami z elementami prawa</t>
  </si>
  <si>
    <t xml:space="preserve">Urządzenia energetyki konwencjonalnej i niekonwencjonalnej </t>
  </si>
  <si>
    <t>Rok 3</t>
  </si>
  <si>
    <t>Semestr 5</t>
  </si>
  <si>
    <t>Bezpieczeństwo pracy i ergonomia</t>
  </si>
  <si>
    <t>Specjalność do wyboru - Odnawialne źródła energii (OZE) lub Gospodarka odpadami (GO)</t>
  </si>
  <si>
    <t>F</t>
  </si>
  <si>
    <t>Z/E</t>
  </si>
  <si>
    <t>Odnawialne źródła energii (OZE)</t>
  </si>
  <si>
    <t>Produkcja i właściwości biomasy</t>
  </si>
  <si>
    <t>Technologie pozyskiwania biomasy</t>
  </si>
  <si>
    <t>Informatyka stosowana w OZE</t>
  </si>
  <si>
    <t>Technologie i techniki produkcji biopaliw ciekłych</t>
  </si>
  <si>
    <t>Łącznie fakultatywne</t>
  </si>
  <si>
    <t>Gospodarka odpadami (GO)</t>
  </si>
  <si>
    <t>Właściwości fizyko-chemiczne odpadów</t>
  </si>
  <si>
    <t>Technologia wody i ścieków</t>
  </si>
  <si>
    <t>Informatyka stosowana w GO</t>
  </si>
  <si>
    <t>Odpady w produkcji surowcowej i przetwórstwie</t>
  </si>
  <si>
    <t>Semestr 6</t>
  </si>
  <si>
    <t>Eksploatacja i niezawodność systemów technicznych</t>
  </si>
  <si>
    <t>Teoria i technika spalania</t>
  </si>
  <si>
    <t>Proseminarium</t>
  </si>
  <si>
    <t>Praktyka zawodowa (160 godz. = 4 tyg.)</t>
  </si>
  <si>
    <t>P</t>
  </si>
  <si>
    <t>Technologie i techniki produkcji biopaliw stałych</t>
  </si>
  <si>
    <t>Technologie i techniki produkcji biopaliw gazowych</t>
  </si>
  <si>
    <t>Systemy informacji przestrzennej w zarządzaniu środowiskiem</t>
  </si>
  <si>
    <t>Ekobilans produktu i recykling materiałowy</t>
  </si>
  <si>
    <t>Rok 4</t>
  </si>
  <si>
    <t>Semestr 7</t>
  </si>
  <si>
    <t>Zarządzanie środowiskowe</t>
  </si>
  <si>
    <t>Egzamin dyplomowy</t>
  </si>
  <si>
    <t>Seminarium dyplomowe - inżynierskie</t>
  </si>
  <si>
    <t>Praca inżynierska</t>
  </si>
  <si>
    <t>Recenzje</t>
  </si>
  <si>
    <t>Układy poligeneracyjne</t>
  </si>
  <si>
    <t>Systemy informacji przestrzennej</t>
  </si>
  <si>
    <t>Ekonomika w energetyce odnawialnej</t>
  </si>
  <si>
    <t>Odpady komunalne</t>
  </si>
  <si>
    <t>Inżynieria procesowa w gospodarce odpadami</t>
  </si>
  <si>
    <t>Ochrona powietrza</t>
  </si>
  <si>
    <t>Logistyka zagospodarowania odpadów i organizacja usług komunalnych</t>
  </si>
  <si>
    <t>Razem dla cyklu kształcenia</t>
  </si>
  <si>
    <t>Wyszczególnienie</t>
  </si>
  <si>
    <t>Łączna liczba egzaminów</t>
  </si>
  <si>
    <r>
      <t>specja-listyczne</t>
    </r>
    <r>
      <rPr>
        <vertAlign val="superscript"/>
        <sz val="9"/>
        <color rgb="FF000000"/>
        <rFont val="Arial Narrow"/>
        <family val="2"/>
        <charset val="238"/>
      </rPr>
      <t>*</t>
    </r>
  </si>
  <si>
    <t>w tym :</t>
  </si>
  <si>
    <t>obowiązkowe</t>
  </si>
  <si>
    <t>fakultatywne</t>
  </si>
  <si>
    <t>Udział zajęć fakultatywnych [%]</t>
  </si>
  <si>
    <t>przedmioty obowiązkowe podstawowe</t>
  </si>
  <si>
    <t>przedmioty obowiązkowe kierunkowe</t>
  </si>
  <si>
    <t>przedmioty humanistyczne i społeczne - obowiązkowe lub do wyboru</t>
  </si>
  <si>
    <t>obowiązkowe praktyki</t>
  </si>
  <si>
    <t>przedmioty uzupełniające do wyboru - fakultatywne</t>
  </si>
  <si>
    <t>Uzupełniające elementy programu studiów</t>
  </si>
  <si>
    <t>Warunki realizacji zajęć z wychowania fizycznego</t>
  </si>
  <si>
    <t>Forma zajęć</t>
  </si>
  <si>
    <t>Warunki realizacji i zasady zaliczenia zajęć</t>
  </si>
  <si>
    <t>Ćwiczenia ogólnorozwojowe – fitness, taniec</t>
  </si>
  <si>
    <t>Gry zespołowe</t>
  </si>
  <si>
    <t>Zajęcia na siłowni</t>
  </si>
  <si>
    <t>Turystyka rowerowa</t>
  </si>
  <si>
    <t>Zajęcia prowadzone na szlakach rowerowych Krakowa i okolic, realizujące walory poznawcze i kształtujące podstawowe umiejętności związane z turystyką rowerową.
Warunkiem zaliczenia jest systematyczny i aktywny udział  w zajęciach</t>
  </si>
  <si>
    <t>Narciarstwo alpejskie</t>
  </si>
  <si>
    <t>Zajęcia prowadzone na stokach narciarskich, realizujące zagadnienia związane z nauką i doskonaleniem umiejętności narciarstwa zjazdowego.
Warunkiem zaliczenia jest systematyczny i aktywny udział w zajęciach</t>
  </si>
  <si>
    <t>Turystyka kajakowa</t>
  </si>
  <si>
    <t>Zajęcia prowadzone na szlakach  kajakowych na terenie  Polski, realizujące walory poznawcze i kształtujące podstawowe umiejętności związane z turystyką kajakową.
Warunkiem zaliczenia jest aktywny udział w obozie kajakowym</t>
  </si>
  <si>
    <t>Nordic walking</t>
  </si>
  <si>
    <t>Zajęcia prowadzone na pieszych szlakach Krakowa i okolic, kształtujące wytrzymałość ogólną i umiejętności techniki nordic walking
Warunkiem zaliczenia jest systematyczny i aktywny udział w zajęciach</t>
  </si>
  <si>
    <t>Jazda konna</t>
  </si>
  <si>
    <t>Zajęcia prowadzone w stadninie koni, mające na celu zapoznanie się z jeździectwem naturalnym i klasycznym. Etyczne aspekty użytkowania konia. 
Warunkiem zaliczenia jest systematyczny i aktywny udział w zajęciach</t>
  </si>
  <si>
    <t>W trakcie cyklu kształcenia student realizuje 30 h w semestrze 1. + 30 h w semestrze 2. (zaliczenie bez oceny)</t>
  </si>
  <si>
    <t>Warunki realizacji zajęć specjalistycznych:</t>
  </si>
  <si>
    <r>
      <t>Rodzaj, wymiar, zasady i forma odbywania praktyk</t>
    </r>
    <r>
      <rPr>
        <vertAlign val="superscript"/>
        <sz val="10"/>
        <color rgb="FF000000"/>
        <rFont val="Arial Narrow"/>
        <family val="2"/>
        <charset val="238"/>
      </rPr>
      <t>*</t>
    </r>
  </si>
  <si>
    <t>Zakres i forma egzaminu dyplomowego</t>
  </si>
  <si>
    <r>
      <t>Zakres i forma pracy dyplomowej</t>
    </r>
    <r>
      <rPr>
        <vertAlign val="superscript"/>
        <sz val="10"/>
        <color rgb="FF000000"/>
        <rFont val="Arial Narrow"/>
        <family val="2"/>
        <charset val="238"/>
      </rPr>
      <t>*</t>
    </r>
  </si>
  <si>
    <t>Bilans ECTS</t>
  </si>
  <si>
    <t>Zajęcia związane z prowadzoną w Uczelni działalnością naukową</t>
  </si>
  <si>
    <t>w dyscyplinie</t>
  </si>
  <si>
    <t>z bezpo-średnim udziałem</t>
  </si>
  <si>
    <t>TS</t>
  </si>
  <si>
    <t>RR</t>
  </si>
  <si>
    <r>
      <t>Łącznie fakultatywne</t>
    </r>
    <r>
      <rPr>
        <b/>
        <vertAlign val="superscript"/>
        <sz val="11"/>
        <color theme="1"/>
        <rFont val="Arial Narrow"/>
        <family val="2"/>
        <charset val="238"/>
      </rPr>
      <t>***</t>
    </r>
  </si>
  <si>
    <t>Ekonomika i rachunek kosztów dla inżynierów</t>
  </si>
  <si>
    <t>1a</t>
  </si>
  <si>
    <t>Specjalność do wyboru - odnawialne źródła energii (OZE)</t>
  </si>
  <si>
    <t>1b</t>
  </si>
  <si>
    <t>Specjalność do wyboru - ospodarka odpadami (GO)</t>
  </si>
  <si>
    <r>
      <t>Łącznie fakultatywne - odnawialne źródła energii (OZE)</t>
    </r>
    <r>
      <rPr>
        <b/>
        <vertAlign val="superscript"/>
        <sz val="11"/>
        <color theme="1"/>
        <rFont val="Arial Narrow"/>
        <family val="2"/>
        <charset val="238"/>
      </rPr>
      <t>***</t>
    </r>
  </si>
  <si>
    <r>
      <t>Łącznie fakultatywne - gospodarka odpadami (GO)</t>
    </r>
    <r>
      <rPr>
        <b/>
        <vertAlign val="superscript"/>
        <sz val="11"/>
        <color theme="1"/>
        <rFont val="Arial Narrow"/>
        <family val="2"/>
        <charset val="238"/>
      </rPr>
      <t>***</t>
    </r>
  </si>
  <si>
    <t>RAZEM W SEMESTRZE (A+B) - odnawialne źródła energii (OZE)</t>
  </si>
  <si>
    <t>RAZEM W SEMESTRZE (A+B) - gospodarka odpadami (GO)</t>
  </si>
  <si>
    <t>Odnawialne żródła energii (OZE)</t>
  </si>
  <si>
    <t>Podstawy mechatroniki</t>
  </si>
  <si>
    <t>Robotyzacja</t>
  </si>
  <si>
    <t>Prototypowanie układów elektronicznych</t>
  </si>
  <si>
    <t>Układy napędowe i sterowanie hydrauliczne i pneumatyczne</t>
  </si>
  <si>
    <t>1.</t>
  </si>
  <si>
    <t>Technologie produkcji roślinnych surowców przemysłowych</t>
  </si>
  <si>
    <t>2.</t>
  </si>
  <si>
    <t>Systemy produkcji ekologicznej</t>
  </si>
  <si>
    <t>3.</t>
  </si>
  <si>
    <t>Rolnictwo precyzyjne</t>
  </si>
  <si>
    <t>4.</t>
  </si>
  <si>
    <t>Techniki produkcji i stosowania biopaliw</t>
  </si>
  <si>
    <t>2a</t>
  </si>
  <si>
    <t>2b</t>
  </si>
  <si>
    <t>Programowanie obiektowe</t>
  </si>
  <si>
    <t>Programowanie wizualne</t>
  </si>
  <si>
    <t>Eksploatacja układów mechatroniki</t>
  </si>
  <si>
    <t>Sterowanie i kontrola procesów</t>
  </si>
  <si>
    <t>Techniki i technologie w uprawach pod osłonami</t>
  </si>
  <si>
    <t>Systemy zabezpieczenia surowców</t>
  </si>
  <si>
    <t>3a</t>
  </si>
  <si>
    <t>3b</t>
  </si>
  <si>
    <t>Diagnostyka układów mechatronicznych</t>
  </si>
  <si>
    <t>Cyfrowe systemy sterowania</t>
  </si>
  <si>
    <t>Mechatronika systemów energetycznych</t>
  </si>
  <si>
    <t>Gospodarka wodna i energetyczna w PRS</t>
  </si>
  <si>
    <t>Gospodarka odpadami w produkcji rolniczej</t>
  </si>
  <si>
    <t>Urządzenia i systemy agrotroniczne</t>
  </si>
  <si>
    <t>Razem dla programu studiów</t>
  </si>
  <si>
    <t>OZEiGO - odnawialne źródła energii (OZE)</t>
  </si>
  <si>
    <t>OZEiGO - gospodarka odpadami (GO)</t>
  </si>
  <si>
    <t>Udział zajęć* związane z prowadzona w Uczelni działalnością naukową [%]</t>
  </si>
  <si>
    <t>Udział zajęć realizowanych z bezpośrednim udziałem prowadzącego [%]</t>
  </si>
  <si>
    <t>D</t>
  </si>
  <si>
    <t>Struktura ECTS wg dyscyplin  [%]</t>
  </si>
  <si>
    <t>-</t>
  </si>
  <si>
    <r>
      <t xml:space="preserve">Przedmioty z dziedzin nauki H lub S </t>
    </r>
    <r>
      <rPr>
        <b/>
        <vertAlign val="superscript"/>
        <sz val="11"/>
        <color theme="1"/>
        <rFont val="Arial Narrow"/>
        <family val="2"/>
        <charset val="238"/>
      </rPr>
      <t>***</t>
    </r>
  </si>
  <si>
    <t>)*</t>
  </si>
  <si>
    <t>Dla profilu kształcenia praktycznego – "kształtujące umiejętności praktyczne”, a dla profilu ogólnoakademickiego – „związane z prowadzoną w Uczelni działalnością naukową”</t>
  </si>
  <si>
    <t>)**</t>
  </si>
  <si>
    <t>Podawane w wymiarze realizowanym przez studenta</t>
  </si>
  <si>
    <t>)***</t>
  </si>
  <si>
    <t>Podawane w wymiarze realizowanym przez studenta - nie dotyczy kierunków studiów, które przyporządkowano do dyscyplin w ramach dziedzin nauk humanistycznych (H) lub nauk społecznych (S)</t>
  </si>
  <si>
    <t>Przedmiot:</t>
  </si>
  <si>
    <t>obowiązkowy kierunkowy</t>
  </si>
  <si>
    <t>egzamin</t>
  </si>
  <si>
    <t>Wymagania wstępne</t>
  </si>
  <si>
    <t>realizacja przedmiotów: Fizyka, Informacja techniczna</t>
  </si>
  <si>
    <t xml:space="preserve">Kierunek studiów  </t>
  </si>
  <si>
    <t>Kod formy studiów oraz poziomu studiów</t>
  </si>
  <si>
    <t>SI</t>
  </si>
  <si>
    <t>Semestr studiów</t>
  </si>
  <si>
    <t>Prowadzący przedmiot:</t>
  </si>
  <si>
    <t>Nazwa jednostki właściwej dla koordynatora</t>
  </si>
  <si>
    <t>Katedra Inżynierii Bioprocesów, Energetyki i Automatyzacji,                                                                Wydział Inżynierii Produkcji i Energetyki</t>
  </si>
  <si>
    <t>Przedmiotowe efekty uczenia się:</t>
  </si>
  <si>
    <t>Odniesienie do (kod)</t>
  </si>
  <si>
    <t>efektu kierunkowego</t>
  </si>
  <si>
    <t>AUT_W1</t>
  </si>
  <si>
    <t>budowę i zasadę działania podstawowych elementów i układów automatyki, przedstawia przykłady zastosowania</t>
  </si>
  <si>
    <t>OZE1_W04
OZE1_W05</t>
  </si>
  <si>
    <t>AUT_W2</t>
  </si>
  <si>
    <t>budowę i zasadę działania mikrokomputerowych systemów sterowania, zna strukturę takich systemów</t>
  </si>
  <si>
    <t>AUT_U1</t>
  </si>
  <si>
    <t>minimalizować funkcje logiczne oraz projektuje układy sterowania logicznego na elementach elektromagnetycznych i elektronicznych stosowane w systemach energetyki odnawialnej i gospodarki odpadami</t>
  </si>
  <si>
    <t>OZE1_U02
OZE1_U05</t>
  </si>
  <si>
    <t>AUT_U2</t>
  </si>
  <si>
    <t>obliczyć transmitancją operatorową podstawowych układów automatyki oraz identyfikuje elementy i układy automatyki stosowane w systemach energetyki odnawialnej i gospodarki odpadami</t>
  </si>
  <si>
    <t>KOMPETENCJE SPOŁECZNE - jest gotów do:</t>
  </si>
  <si>
    <t>AUT_K1</t>
  </si>
  <si>
    <t>dokształcania i samodoskonalenia w zakresie wdrażania nowoczesnych technologii w systemach energetyki odnawialnej i gospodarki odpadami</t>
  </si>
  <si>
    <t>Treści nauczania:</t>
  </si>
  <si>
    <t>Wykłady</t>
  </si>
  <si>
    <t>godz.</t>
  </si>
  <si>
    <t>Tematyka zajęć</t>
  </si>
  <si>
    <t xml:space="preserve">Podstawowe pojęcia. Elementy i układy automatyki stosowane do sterowania i regulacji w systemach technicznych odnawialnych źródeł energii, segregacji i przetwarzania odpadów. </t>
  </si>
  <si>
    <t>Sygnały, ich cechy i rodzaje. Technika cyfrowa i analogowa. Kodowanie, próbkowanie, kwantowanie.</t>
  </si>
  <si>
    <t>Algebra układów przełączających. Modelowanie członów regulacji. Analiza układów regulacji.</t>
  </si>
  <si>
    <t>Programowalne systemy sterowania logicznego. Wielokanałowe regulatory cyfrowe.</t>
  </si>
  <si>
    <t>Architektura mikroprocesora i mikrokomputera. Mikrosystemy. Sprzęt (hardware), oprogramowanie (software).</t>
  </si>
  <si>
    <t>Wymagania stawiane mikroprocesorom i mikrokomputerom wykorzystywanym do sterowania  systemami technicznymi odnawialnych źródeł energii, segregacji, przetwarzania i utylizacji odpadów.</t>
  </si>
  <si>
    <t xml:space="preserve">Systemy transmisji danych. Kanały transmisyjne. Modemy. </t>
  </si>
  <si>
    <t>Technika sprzęgania układów mikroprocesorowych w systemach automatyki. Struktura sprzętu.</t>
  </si>
  <si>
    <t>Mikroprocesorowe systemy pomiarowe. Inteligentne przetworniki pomiarowe.  Mikroprocesorowe analizatory i generatory sygnałów.</t>
  </si>
  <si>
    <t>Mikroprocesorowe systemy automatyki stosowane w urządzeniach i maszynach do sterowania w systemach technicznych odnawialnych źródeł energii, segregacji, przetwarzania i utylizacji odpadów.</t>
  </si>
  <si>
    <t>Mikrokomputerowe systemy sterowania (MKSS). Specyﬁka, struktury i przeznaczenie.</t>
  </si>
  <si>
    <t>1Sterowniki mikroprocesorowe. Budowa i zasada działania. Zastosowanie w systemach sterowania cyfrowego i automatycznej regulacji.</t>
  </si>
  <si>
    <t>Metodyka projektowania i wdrażania zautomatyzowanych systemów technicznych w odnawialnych źródeł energii, segregacji i przetwarzania odpadów.</t>
  </si>
  <si>
    <t xml:space="preserve">Analiza niezawodności działania. Układy z rezerwowaniem. </t>
  </si>
  <si>
    <t>Testowanie i diagnostyka. Problematyka eksploatacji systemów sterowania automatycznego w odnawialnych źródeł energii, segregacji, przetwarzania i utylizacji odpadów.</t>
  </si>
  <si>
    <t>Realizowane efekty uczenia się</t>
  </si>
  <si>
    <t>AUT_W1, AUT_W2, AUT_K1</t>
  </si>
  <si>
    <t>Sposoby weryfikacji oraz zasady i kryteria oceny</t>
  </si>
  <si>
    <t>Egzamin pisemny, udział w ocenie końcowej modułu – 50%.</t>
  </si>
  <si>
    <t>Ćwiczenia laboratoryjne</t>
  </si>
  <si>
    <t>Obliczanie G (s), y (t), x (t) na podstawie informacji graﬁcznej bądź analitycznej w programie Matlab-Simulink  dla przykładów systemów sterowania automatycznego w odnawialnych źródeł energii, segregacji, przetwarzania i unieszkodliwiania odpadów.</t>
  </si>
  <si>
    <t>Minimalizacja funkcji logicznych. Postać alternatywna i koniunkcyjna.</t>
  </si>
  <si>
    <t>Badanie charakterystyk statycznych elementów wykonawczych.</t>
  </si>
  <si>
    <t>Badanie charakterystyk dynamicznych regulatora PID.</t>
  </si>
  <si>
    <t>Badanie układu regulacji automatycznej w aspekcie zastosowania w odnawialnych źródeł energii, segregacji i przetwarzania odpadów.</t>
  </si>
  <si>
    <t>Identyﬁkacja elementów podstawowych metoda wymuszenia jednostkowego.</t>
  </si>
  <si>
    <t>Identyﬁkacja obiektów regulacji - metoda wymuszenia skokowego i impulsowego.</t>
  </si>
  <si>
    <t>Modelowanie logicznych układów sterowania na elementach elektromagnetycznych.</t>
  </si>
  <si>
    <t>Modelowanie logicznych układów sterowania na elementach elektronicznych.</t>
  </si>
  <si>
    <t xml:space="preserve">Elektromagnetyczne układy sterowania w odnawialnych źródeł energii i przetwarzania odpadów. </t>
  </si>
  <si>
    <t>Badanie charakterystyk dynamicznych systemów pomiarowych.</t>
  </si>
  <si>
    <t xml:space="preserve">Badanie pneumatycznych układów sterowania. </t>
  </si>
  <si>
    <t xml:space="preserve">Badanie elektro-pneumatycznych układów sterowania. </t>
  </si>
  <si>
    <t>Analiza systemów pomiarowych w układach sterowania elektro-pneumatycznego w odnawialnych źródeł energii, segregacji, przetwarzania i utylizacji odpadów.</t>
  </si>
  <si>
    <t>AUT_U1, AUT_U2, AUT_K1</t>
  </si>
  <si>
    <t>Pisemne sprawdziany bieżącej wiedzy i nabytych umiejętności oraz sprawozdania, udział w ocenie końcowej modułu - 50%.</t>
  </si>
  <si>
    <t>Literatura:</t>
  </si>
  <si>
    <t>Podstawowa</t>
  </si>
  <si>
    <t>Juszka H. 2004. Laboratorium z automatyki PTIR, Kraków.
Juszka H. 2006. Automatyzacja i robotyzacja w inżynierii rolniczej. PTIR, Kraków
Głocki W. 2010. Układy cyfrowe. WSiP. Warszawa.</t>
  </si>
  <si>
    <t>Uzupełniająca</t>
  </si>
  <si>
    <t>Dębowski A. 2017. Automatyka. Technika regulacji. WNT. Warszawa
Szelerski M.W. 2016. Automatyka przemysłowa w praktyce. KaBe S.C. Wydawnictwo i Handel Książkami.
Urbaniak A. 2007 Podstawy automatyki. Wyd. Politechniki Poznańskiej, Poznań.</t>
  </si>
  <si>
    <t>Struktura efektów uczenia się:</t>
  </si>
  <si>
    <t>Dyscyplina - inżynieria mechaniczna (TZ), w dziedzinie nauki inżynieryjno-techniczne</t>
  </si>
  <si>
    <r>
      <t>ECTS</t>
    </r>
    <r>
      <rPr>
        <vertAlign val="superscript"/>
        <sz val="10"/>
        <color theme="1"/>
        <rFont val="Arial Narrow"/>
        <family val="2"/>
        <charset val="238"/>
      </rPr>
      <t>*</t>
    </r>
  </si>
  <si>
    <t xml:space="preserve">Dyscyplina - inżynieria środowiska, górnictwo i energetyka (TS), w dziedzinie nauki inżynieryjno-techniczne						</t>
  </si>
  <si>
    <t>...</t>
  </si>
  <si>
    <t>Dyscyplina - rolnictwo i ogrodnictwo (RR), w dziedzinie nauki rolnicze</t>
  </si>
  <si>
    <t>Struktura aktywności studenta:</t>
  </si>
  <si>
    <t>zajęcia realizowane z bezpośrednim udziałem prowadzącego</t>
  </si>
  <si>
    <t>ćwiczenia i seminaria</t>
  </si>
  <si>
    <t>konsultacje</t>
  </si>
  <si>
    <t>udział w badaniach</t>
  </si>
  <si>
    <t>obowiązkowe praktyki i staże</t>
  </si>
  <si>
    <t>udział w egzaminie i zaliczeniach</t>
  </si>
  <si>
    <t>zajęcia realizowane z wykorzystaniem metod i technik kształcenia na odległość </t>
  </si>
  <si>
    <t>praca własna</t>
  </si>
  <si>
    <t xml:space="preserve">realizacja przedmiotów: Fizyka i Technologie informatyczne </t>
  </si>
  <si>
    <t>Katedra Eksploatacji Maszyn, Ergonomii i Procesów Produkcyjnych,                                                                Wydział Inżynierii Produkcji i Energetyki</t>
  </si>
  <si>
    <t>BEZ_W1</t>
  </si>
  <si>
    <t xml:space="preserve">normy i przepisy z zakresu ergonomii oraz bezpieczeństwa pracy </t>
  </si>
  <si>
    <t>OZE1_W02 OZE1_W09 OZE1_W15</t>
  </si>
  <si>
    <t>BEZ_U1</t>
  </si>
  <si>
    <t>stosować zasady ergonomicznej i bezpiecznej eksploatacji maszyn i urządzeń służących do produkcji energii ze źródeł odnawialnych oraz służących do zagospodarowania odpadów</t>
  </si>
  <si>
    <t>OZE1_U02 OZE1_U06 OZE1_U12</t>
  </si>
  <si>
    <t>BEZ_K1</t>
  </si>
  <si>
    <t>Ergonomia: historyczna i współczesna definicja. Prekursor. Zastosowanie utylitarne (human factor in engineering). Człowiek w systemie pracy (schemat systemu).</t>
  </si>
  <si>
    <t>Podstawy antropometrii. Zastosowania danych antropometrycznych do projektowania i oceny geometrii stanowiska pracy. Urządzenia sygnalizacyjne i sterownicze. Stanowisko pracy z komputerem. </t>
  </si>
  <si>
    <t xml:space="preserve">Oświetlenie naturalne i sztuczne miejsc pracy. Wskaźnik oddawania barw. Skuteczność (sprawność świetlna). Klasy olśnienia opraw świetlnych (luminancja). Normalizacja. Drgania mechaniczne o oddziaływaniu miejscowym i ogólnym. Metody pomiaru i oceny drgań. Sposoby redukcji ekspozycji na wibracje. Normalizacja. Środowisko akustyczne. Oddziaływanie hałasu na organizm ludzki (oddziaływania psychiczne, fizyczne). Izolacyjność akustyczna. Ochronniki słuchu. Normalizacja. Środowisko atmosferyczne. Skażenie powietrza w zakładach przetwarzających biomasę w biopaliwa i kompost. Metody badania skażeń powietrza. Metody ograniczenia emisji skażeń powietrza. Normalizacja. Środowisko cieplne pracy. Mikroklimat: zimny, umiarkowany, gorący. Metody oceny mikroklimatu. Izolacyjność termiczna odzieży. Organizacja pracy w środowisku zimnym i gorącym. </t>
  </si>
  <si>
    <t xml:space="preserve">Zagadnienia prawne ochrony pracy (Kodeks pracy). Organizacja ochrony pracy w Polsce (PIP, SANEPID, służby BHP) i Unii Europejskiej. Wypadkowość skala problemu, konsekwencje ekonomiczne, prewencja. Ryzyko zawodowe. Metody oceny. Przykłady zastosowań praktycznych </t>
  </si>
  <si>
    <t>Obciążenie pracą fizyczną i umysłową. Wykorzystanie ilorazu oddechowego (RQ), rezerwy tętna i metody chronometrażowa- tabelarycznej do badania obciążenia pracą. Skala Christensena. Monotonia. Dobowe zmiany predyspozycji podejmowania wysiłku. Praca statyczna i praca dynamiczna.</t>
  </si>
  <si>
    <t>BEZ_W1, BEZ_K1</t>
  </si>
  <si>
    <t>Egzamin pisemny oceniany według kryteriów podanych studentom na 1-szym wykładzie. Udział w ocenie końcowej modułu - 100%.</t>
  </si>
  <si>
    <t>Zaangażowanie uwagi. Obciążenie psychiczne pracą</t>
  </si>
  <si>
    <t>BEZ_U1, BEZ_K1</t>
  </si>
  <si>
    <t>obowiązkowy podstawowy</t>
  </si>
  <si>
    <t>realizacja przedmiotów: Fizyka, Ochrona środowiska</t>
  </si>
  <si>
    <t xml:space="preserve">Katedra Chemii, Wydział Technologii Żywności                                                                                               Wydział Technologii Żywności  </t>
  </si>
  <si>
    <t>CHE_W1</t>
  </si>
  <si>
    <t>CHE_U1</t>
  </si>
  <si>
    <t xml:space="preserve"> OZE1_U01</t>
  </si>
  <si>
    <t>CHE_U2</t>
  </si>
  <si>
    <t>CHE_K1</t>
  </si>
  <si>
    <t>ciągłego zdobywania wiedzy; dokształcania i samodoskonalenia</t>
  </si>
  <si>
    <t xml:space="preserve">Podstawowe prawa i pojęcia chemiczne-rodzaje reakcji chemicznych (synteza, analiza, wymian pojedyncza i podwójna), podstawy nomenklatury chemicznej, prawo zachowania masy, prawa gazowe. </t>
  </si>
  <si>
    <t xml:space="preserve">Budowa atomu i jego struktura elektronowa, układ okresowy pierwiastków, elektroujemność, naturalne przemiany jądrowe, okres półtrwania pierwiastków promieniotwórczych, szeregi promieniotwórcze, zagrożenia wynikające ze skażenia izotopami promieniotwórczymi </t>
  </si>
  <si>
    <t xml:space="preserve">Wiązania chemiczne – atomowe, atomowe spolaryzowane, jonowe, koordynacyjne, wpływ rodzaju wiązania na właściwości związku chemicznego </t>
  </si>
  <si>
    <t>Elementy energetyki, kinetyki i statyki chemicznej- efekty cieplne reakcji chemicznych, prawa termochemiczne, entropia, szybkość reakcji chemicznych, wpływ temperatury na szybkość reakcji, reakcje odwracalne i stan równowagi chemicznej, wpływ temperatury na stałą równowagi chemicznej, reguła Le Chateliera-Brauna</t>
  </si>
  <si>
    <t>Elektrolity-Dysocjacja elektrolityczna, stała i stopień dysocjacji, prawo rozcieńczeń Ostwalda, iloczyn jonowy wody, pH, teorie kwasów i zasad, hydroliza soli, roztwory buforowe, iloczyn rozpuszczalności, wskaźniki kwasowo-zasadowe, elektrolity amfoteryczne, kwaśne deszcze</t>
  </si>
  <si>
    <t xml:space="preserve">Procesy oksydacyjno-redukcyjne- szereg elektrochemiczny, potencjały elektrodowe, elektrody I-go i II-go rodzaju, elektroda wodorowa, ogniwa galwaniczne, stężeniowe, paliwowe, akumulatory, korozja metali, metody zapobiegania korozji. </t>
  </si>
  <si>
    <t>Wybrane związki nieorganiczne stanowiące zagrożenie dla środowiska naturalnego – kationy Hg(II), Pb(II), Cd(II), As(III/V), azbest.</t>
  </si>
  <si>
    <t>Wybrane grupy związków organicznych stanowiące zagrożenie dla środowiska naturalnego - dioksyny, PCB, pestycydy, detergenty, tworzywa sztuczne</t>
  </si>
  <si>
    <t>CHE_W1, CHE_K1</t>
  </si>
  <si>
    <t xml:space="preserve">Egzamin pisemny (ocena pozytywna powyżej 51% możliwych punktów), udział w ocenie końcowej modułu -  50%. </t>
  </si>
  <si>
    <t>1.Organizacja ćwiczeń. Regulamin pracowni chemicznej i przepisy BHP . 
2. Sprzęt laboratoryjny i jego przeznaczenie. Mycie szkła laboratoryjnego.
3. Podstawowe czynności laboratoryjne 
4. Klasyfikacja, nazewnictwo i właściwości chemiczne związków nieorganicznych  powtórzenie wiadomości.
5. Podstawowe reakcje nieorganiczne. 
6. Obliczenia stechiometryczne.</t>
  </si>
  <si>
    <t>1. Reakcje charakterystyczne wybranych kationów i anionów.
2. Sporządzanie roztworów. Obliczenia ze stężeń roztworów</t>
  </si>
  <si>
    <t>1. Konduktometryczne pomiary przewodnictwa roztworów. 
2. Chemiczne i potencjometryczne pomiary pH. Obliczenia z pH roztworów.</t>
  </si>
  <si>
    <t>Wstęp do analizy objętościowej: metody analityczne, miareczkowanie, roztwór mianowany, substancja podstawowa, titrant, analit, punkt równoważności stechiometrycznej i punkt końcowy miareczkowania, wskaźniki.</t>
  </si>
  <si>
    <t>2. Alkacymetria.</t>
  </si>
  <si>
    <t>Wprowadzenie do redoksymetrii. Oznaczenia manganometryczne.</t>
  </si>
  <si>
    <t>Oznaczanie twardości wody.
Uzupełnianie zaległości praktycznych i teoretycznych. Zaliczenia.</t>
  </si>
  <si>
    <t>CHE_U1, CHE_U2, CHE_U3, CHE_K1</t>
  </si>
  <si>
    <t>Zaliczenie z ćwiczeń na podstawie indywidualnych sprawozdań z prac laboratoryjnych (średnia z uzyskanych ocen), udział w ocenie końcowej modułu - 20%, 3 kolokwia cząstkowe z zakresu ćwiczeń (ocena pozytywna dla min. 51% punktów), udział w ocenie końcowej modułu - 30%.</t>
  </si>
  <si>
    <t>P.Mastalerz. Elementarna chemia nieorganiczna.PWN.Warszawa. 
P.Szlachcic, J.Szymońska, B.Jarosz, E. Drozdek, O.Michalski, A.Wisła.Chemia I. Skrypt do ćwiczeń laboratoryjnych z chemii nieorganicznej i analitycznej. Kraków.2017.</t>
  </si>
  <si>
    <t>K.M.Pazdro, A.Rola-Noworyta. Akademicki zbiór zadań z chemii ogólnej. Oficyna Edukacyjna. Krzysztof Pazdro. Warszawa. 2013.</t>
  </si>
  <si>
    <t>Dyscyplina - inżynieria środowiska, górnictwo i energetyka (TS), w dziedzinie nauki inżynieryjno-techniczne</t>
  </si>
  <si>
    <t>Dyscyplina - rolnictwo i ogrodnictwo (RR), w dziedzinie nauki rolniczne</t>
  </si>
  <si>
    <t>uzupełniający do wyboru - fakultatywny</t>
  </si>
  <si>
    <t>zaliczenie na ocenę</t>
  </si>
  <si>
    <t>realizacja przedmiotu: Gospodarka odpadami z elementami prawa</t>
  </si>
  <si>
    <t>Katedra Inżynierii Bioprocesów, Energetyki i Automatyzacji                                                                   Wydział Inżynierii Produkcji i Energetyki</t>
  </si>
  <si>
    <t>EKO_W1</t>
  </si>
  <si>
    <t>funkcjonowanie procesów ekonomicznych i zarządczych w gospodarce odpadami, zna ogólne podstawy technologii w zakresie recyklingu oraz cyklu życia produktu</t>
  </si>
  <si>
    <t>OZE1_W09 OZE1_W11</t>
  </si>
  <si>
    <t>EKO_U1</t>
  </si>
  <si>
    <t>dokonywać analizy i dostrzegać aspekty systemowe i pozatechniczne (środowiskowe, ekonomiczne, prawne) podejmowanych działań inżynierskich z zakresu recyklingu odpadów</t>
  </si>
  <si>
    <t>OZE1_U07
OZE1_U12</t>
  </si>
  <si>
    <t>EKO_K1</t>
  </si>
  <si>
    <t xml:space="preserve">przedsiębiorczego myślenia, przestrzegania zasad etyki zawodowej i wymaga tego od innych </t>
  </si>
  <si>
    <t>OZE1_K04
OZE1_K06</t>
  </si>
  <si>
    <t>Zagadnienia ogólne (pojęcie ekobilansu, rodzaje ekobilansów, recykling produktów, recykling materiałowy)
Rodzaje ekobilansów: ekobilans przedsiebiorstwa, ekobilans procesu produkcyjnego, ekobilans wyrobu, ekobilans lokalizacyjny, ekobilans regionu
Cykl życia produktu
Bilans ekologiczny w ochronie środowiska: bilans zakładowy, bilans procesowy, bilans linii technologicznej, bilans lokalizacji i otoczenia przedsiębiorstwa
Wybrane aspekty recyklingu, odmiany technologiczne recyklingu, korzyści płynące z recyklingu
Schematy linii recyklingowych linie technologiczne i urządzenia, wady i zalety różnych metod recyklingu
Algorytmy recyklingu dla wybranych odpadów (papier i tektura, aluminium, stal, szkło, tworzywa sztuczne, opakowania wielomateriałowe)
Recykling samochodów wycofanych z eksploatacji
Recykling płynów eksploatacyjnych (oleje, płyn hamulcowy, itp.). Recykling i wykorzystanie opon</t>
  </si>
  <si>
    <t>EKO_W1, EKO_K1</t>
  </si>
  <si>
    <t>Zaliczenie pisemne, udział w ocenie końcowej modułu - 60%. Ocena pozytywna od 60% zdobytych punktów.</t>
  </si>
  <si>
    <t>Ćwiczenia projektowe</t>
  </si>
  <si>
    <t>Projekt oceny cyklu życia wybranego wyeksploatowanego produktu /odpadu lub instalacji zagospodarowania odpadów z wykorzystaniem programów do LCA (life cycle assessment)
Projekt technologii recyklingu wybranego odpadu
Wyjazd studyjny – zakład recyklingu odpadów</t>
  </si>
  <si>
    <t>EKO_U1, EKO_K1</t>
  </si>
  <si>
    <t>Zaliczenie projektów, udział w ocenie końcowej modułu - 20%.</t>
  </si>
  <si>
    <t>Ćwiczenia audytoryjne</t>
  </si>
  <si>
    <t>Prawne, ekonomiczne i sozologiczne ujęcie recyklingu odpadów
Energetyczne uwarunkowania funkcjonowania środowiska
Wyjazd studyjny – Punkt Selektywnej Zbiórki Odpadów Komunalnych</t>
  </si>
  <si>
    <t>Zaliczenie kolokwium, udział w ocenie końcowej modułu - 20%.</t>
  </si>
  <si>
    <t>przedmiot humanistyczny i społeczny - obowiązkowy</t>
  </si>
  <si>
    <t>podstawowa wiedza o systemie gospodarczym kraju na poziomie szkoły średniej</t>
  </si>
  <si>
    <t>EKN_W1</t>
  </si>
  <si>
    <t>podstawowe pojęcia ekonomiczne</t>
  </si>
  <si>
    <t>EKN_W2</t>
  </si>
  <si>
    <t>prawidłowości funkcjonowania mechanizmu rynkowego</t>
  </si>
  <si>
    <t>EKN_W3</t>
  </si>
  <si>
    <t xml:space="preserve">podstawowe modele mikro i makroekonomiczne </t>
  </si>
  <si>
    <t>EKN_U1</t>
  </si>
  <si>
    <t>obliczyć różne kategorie ekonomiczne</t>
  </si>
  <si>
    <t>EKN_U2</t>
  </si>
  <si>
    <t>zastosować narzędzia analizy ekonomicznej</t>
  </si>
  <si>
    <t>EKN_U3</t>
  </si>
  <si>
    <t>posługiwać się modelami ekonomicznymi w analizie polityki gospodarczej państwa</t>
  </si>
  <si>
    <t>EKN_K1</t>
  </si>
  <si>
    <t>ostrożnej i krytycznej oceny informacji i planów gospodarczych na poziomie mikro i makroekonomicznym</t>
  </si>
  <si>
    <t xml:space="preserve"> OZE1_K05</t>
  </si>
  <si>
    <t>EKN_K2</t>
  </si>
  <si>
    <t>określenia zagrożeń wynikających z wysokiej inflacji/bezrobocia dla podmiotów gospodarczych</t>
  </si>
  <si>
    <t>EKN_K3</t>
  </si>
  <si>
    <t>działania ze świadomością zasady racjonalnego gospodarowania</t>
  </si>
  <si>
    <t xml:space="preserve">	Podstawowe pojęcia makroekonomiczne </t>
  </si>
  <si>
    <t xml:space="preserve">	Popyt konsumpcyjny i mechanizm mnożnika Keynesa</t>
  </si>
  <si>
    <t xml:space="preserve">	Budżet państwa i polityka fiskalna </t>
  </si>
  <si>
    <t xml:space="preserve">	Rynek pieniądza</t>
  </si>
  <si>
    <t xml:space="preserve">	Krótkookresowy model IS-LM</t>
  </si>
  <si>
    <t xml:space="preserve">	Rynek pracy</t>
  </si>
  <si>
    <t xml:space="preserve">	Kompletny model AD-AS</t>
  </si>
  <si>
    <t xml:space="preserve">	Zależność pomiędzy produkcją, bezrobociem i inflacją</t>
  </si>
  <si>
    <t>EKN_W1, EKN_W2, EKN_W3, EKN_K1, EKN_K2, EKN_K3</t>
  </si>
  <si>
    <t xml:space="preserve">	Równowaga rynkowa</t>
  </si>
  <si>
    <t xml:space="preserve">	Elastyczność popytu</t>
  </si>
  <si>
    <t xml:space="preserve">	Preferencje i użyteczność</t>
  </si>
  <si>
    <t xml:space="preserve">	Optimum konsumenta</t>
  </si>
  <si>
    <t xml:space="preserve">	Maksymalizacja zysku przedsiębiorstwa doskonale konkurencyjnego </t>
  </si>
  <si>
    <t xml:space="preserve">	Minimalizacja kosztów</t>
  </si>
  <si>
    <t xml:space="preserve">	Krzywe kosztów i podaż przedsiębiorstwa</t>
  </si>
  <si>
    <t>EKN_U1, EKN_U2, EKN_U3, EKN_K1, EKN_K2, EKN_K3</t>
  </si>
  <si>
    <t>Test jednokrotnego wyboru oraz zadania obliczeniowe, udział w ocenie końcowej modułu - 50%, pod warunkiem uzyskania pozytywnej oceny z egzaminu.
50% – 60% dostateczny
61%-70% plus dostateczny
71%-80% dobry
81%-90% plus dobry
91%-100% bardzo dobry</t>
  </si>
  <si>
    <t>Blanchard O., „Makroekonomia”, Oficyna a Wolters Kluwer business, Warszawa, 2011.
Milewski R., Kwiatkowski E., (red. nauk), „Podstawy ekonomii”, Wydawnictwo Naukowe PWN, Warszawa 2005
Varian H.R., „Mikroekonomia, kurs średni – ujęcie nowoczesne”. Wydawnictwo Naukowe PWN, Warszawa 2002</t>
  </si>
  <si>
    <t>Czarny E., „Mikroekonomia”, Polskie Wydawnictwo Ekonomiczne, Warszawa 2006
Hall R.E., Taylor J.B., „Makroekonomia”, Wydawnictwo Naukowe PWN, Warszawa 2004
Kwiatkowski E., „Bezrobocie. Postawy teoretyczne”, Wydawnictwo Naukowe PWN, Warszawa 2006</t>
  </si>
  <si>
    <t>.</t>
  </si>
  <si>
    <t>realizacja przedmiotów: Podstawy produkcji biopaliw, Technologie i techniki produkcji biopaliw stałych, Urządzenia energetyki konwencjonalnej i niekonwencjonalnej</t>
  </si>
  <si>
    <t>Katedra Inżynierii Produkcji, Logistyki i Informatyki Stosowanej,                                                                Wydział Inżynierii Produkcji i Energetyki</t>
  </si>
  <si>
    <t>EEO_W1</t>
  </si>
  <si>
    <t>zjawiska i pojęcia ekonomiczne oraz uwarunkowania prawne dotyczące źródeł ﬁnansowania inwestycji w energetyce odnawialnej; słabe i mocne strony tych uwarunkowań</t>
  </si>
  <si>
    <t>EEO_W2</t>
  </si>
  <si>
    <t>podstawowe zagadnienia związane z oceną konkurencyjności odnawialnych i nieodnawialnych źródeł energii; analizę kosztów i korzyści związanych z wykorzystaniem energetyki odnawialnej</t>
  </si>
  <si>
    <t>EEO_W3</t>
  </si>
  <si>
    <t>zasady tworzenia i rozwoju form indywidualnej przedsiębiorczości wykorzystującej różne rodzaje energii odnawialnej; zna metody oceny efektywności ekonomicznej inwestycji w sektorze energetyki odnawialnej</t>
  </si>
  <si>
    <t>EEO_U1</t>
  </si>
  <si>
    <t>dostrzegać aspekty ekonomiczne i prawne dotyczące wykorzystania odnawialnych źródeł energii; dokonać oceny konkurencyjności odnawialnych i konwencjonalnych źródeł energii; dokonać wstępnej analizy ekonomicznej opracowanego projektu z zastosowaniem OZE</t>
  </si>
  <si>
    <t xml:space="preserve"> KOMPETENCJE SPOŁECZNE - jest gotów do: </t>
  </si>
  <si>
    <t>EEO_K1</t>
  </si>
  <si>
    <t>myślenia i działania w sposób przedsiębiorczy; jest otwarty na konsekwencje rosnącej produkcji energii oraz związanych z tym kosztów; rozumie także konieczność oszczędzania energii pogłębiania wiedzy z tego zakresu.</t>
  </si>
  <si>
    <t>EEO_K2</t>
  </si>
  <si>
    <t>działania ze świadomością znaczenia aspektów etycznych i ekonomicznych w funkcjonowaniu, poszanowaniu i wykorzystaniu odnawialnych źródeł energii</t>
  </si>
  <si>
    <t>Uwarunkowania prawne i rynkowe rozwoju pozyskania energii ze źródeł odnawialnych w Polsce. Dyrektywy Unii Europejskiej odnośnie wykorzystania odnawialnych źródeł energii i zobowiązania Polski w tym zakresie. Źródła ﬁnansowania OZE (beneﬁcjenci, poziom ﬁnansowania, docelowe przeznaczenie środków).</t>
  </si>
  <si>
    <t>Ocena konkurencyjności odnawialnych i nieodnawialnych źródeł energii. Analiza kosztów i korzyści związanych z wykorzystaniem energetyki odnawialnej- studia przypadków.</t>
  </si>
  <si>
    <t>EEO_W1, EEO_W2, EEO_W3, EEO_K1, EEO_K2</t>
  </si>
  <si>
    <t>Zaliczenie pisemne, udział w ocenie końcowej modułu -  50% .</t>
  </si>
  <si>
    <t>Linie technologicznych do produkcji biopaliw stałych, charakterystyka i zapoznanie ze specyfika procesu</t>
  </si>
  <si>
    <t>Aspekty techniczne procesu produkcji zrębki opalowej, nakłady energetyczne, ocena jakościowa.</t>
  </si>
  <si>
    <t>Procesy przygotowania surowca dla potrzeb technologii zagęszczania, aglomeracji.</t>
  </si>
  <si>
    <t>Procesy aglomeracji ciśnieniowej- brykietowanie, nakłady energetyczne, ocena jakościowa.</t>
  </si>
  <si>
    <t xml:space="preserve">Procesy aglomeracji ciśnieniowej- peletowanie, nakłady
energetyczne, ocena jakościowa. </t>
  </si>
  <si>
    <t>EEO_U1, EEO_K1, EEO_K2</t>
  </si>
  <si>
    <t>Efektywność ekonomiczna produkcji peletów i brykietów. Metodyka obliczeń kosztów produkcji. Założenia projektowe, wybór surowca do produkcji i technologii produkcji. Obliczenia nakładów pracy i kosztów produkcji paliw kompaktowych. Wykorzystanie aplikacji komputerowej do szacowania kosztów produkcji paliw kompaktowych. Analiza struktury kosztów produkcji. Wskaźniki efektywności ekonomicznej.</t>
  </si>
  <si>
    <t>Fundusze unijne jako element wzmacniający zdolność inwestycyjną w zakresie infrastruktury technicznej w obszarze energetyki odnawialnej. Wypełnianie wniosku inwestycji w OZE z wykorzystaniem funduszy unijnych.</t>
  </si>
  <si>
    <t>EEO_U1, EEO_K2</t>
  </si>
  <si>
    <t>1) Ligus M. 2010. Efektywność inwestycji w odnawialne źródła energii. Wyd. Ce-DeWu Sp. z o.o. ISBN 978-83-7556-172-2. Warszawa.
2) Niedziółka D. (redakcja) 2012. Zielona energia w Polsce. Wyd. CeDeWu Sp. z o.o.
ISBN 978-83-7556-467-9., Warszawa
3) Klepacki B. (red. naukowa). 2009. Ekonomiczne uwarunkowania stosowania odnawialnych źródeł energii. Wyd. Wieś Jutra. ISBN 83-89503-80-8, Warszawa.</t>
  </si>
  <si>
    <t>ECTS*</t>
  </si>
  <si>
    <t>realizacja przedmiotu: Podstawy konstrukcji maszyn</t>
  </si>
  <si>
    <t>EKS_W1</t>
  </si>
  <si>
    <t>współzależności parametrów konstrukcyjnych wybranych maszyn i urządzeń z warunkami ich użytkowania</t>
  </si>
  <si>
    <t>EKS_W2</t>
  </si>
  <si>
    <t>aktualny stan i tendencje w zakresie wykorzystania nowoczesnych rozwiązań w stosowaniu maszyn i agregatów wykorzystywanych w gospodarce komunalnej</t>
  </si>
  <si>
    <t>OZE1_W09 OZE1_W15</t>
  </si>
  <si>
    <t>EKS_W3</t>
  </si>
  <si>
    <t>podstawowe zasady diagnostyki i utrzymania maszyn oraz urządzeń technicznych stosowanych w OZEiGO</t>
  </si>
  <si>
    <t>EKS_U1</t>
  </si>
  <si>
    <t>obliczyć parametry pracy maszyn i agregatów ciągnikowych, istotne w aspekcie ich prawidłowego użytkowania w gospodarce komunalnej</t>
  </si>
  <si>
    <t>EKS_U2</t>
  </si>
  <si>
    <t xml:space="preserve">ocenić przydatność i inne walory eksploatacyjne maszyn z uwzględnieniem zasad bezpieczeństwa w czasie ich eksploatacji </t>
  </si>
  <si>
    <t>EKS_U3</t>
  </si>
  <si>
    <t>potrafi stosować podstawowe zasady w diagnostyce wybranych podzespołów samochodowych oraz optymalizować parametry pracy urządzeń technicznych w OZEiGO</t>
  </si>
  <si>
    <t>EKS_K1</t>
  </si>
  <si>
    <t>jest świadom znaczenia aspektów ekonomicznych w zmieniających się wariantach technologicznych oraz jest otwarty na innowacje w tym zakresie</t>
  </si>
  <si>
    <t xml:space="preserve">Stateczność podłużna i poprzeczna oraz sterowność agregatów i pojazdów, charakterystyki użytkowe silnika oraz bilans energetyczny agregatu ciągnikowego, kołowe mechanizmy jezdne w gospodarce komunalnej i leśnictwie, normalizacja i eksploatacyjna ocena TUZ; badania atestacyjne ciągników wg OECD, podstawy systemów telematycznych oraz bezpieczeństwo w czasie eksploatacji. </t>
  </si>
  <si>
    <t>Zagadnienia z zakresu: miejsce i rola obsługi technicznej w procesach eksploatacji maszyn rolniczych, specyfika obsługi technicznej maszyn w OZEiGO, procesy fizycznego starzenia maszyn rolniczy, smarowanie, procesy obsługi technicznej maszyn i urządzeń, mycie i czyszczenie podczas naprawy maszyn, zasady demontażu ciągników i maszyn w procesie ich naprawy, procesy regeneracji części maszyn, zasady przechowywania maszyn i urządzeń , ochrona środowiska w obsłudze technicznej maszyn rolniczych, zagadnienia diagnostyki w procesie eksploatacji maszyn i urządzeń.</t>
  </si>
  <si>
    <t>EKS_W1, EKS_W2, EKS_W3, EKS_K1</t>
  </si>
  <si>
    <t>Egzamin pisemny i dyskusja, udział w ocenie końcowej modułu - 40%.</t>
  </si>
  <si>
    <t>EKS_U1, EKS_U2, EKS_U3, EKS_K1</t>
  </si>
  <si>
    <t>realizacja przedmiotów: Termodynamika, Matematyka i ststystyka opisowa, Elektrotechnika</t>
  </si>
  <si>
    <t>EPE_W1</t>
  </si>
  <si>
    <t xml:space="preserve">wiedzę z zakresu zjawisk elektrycznych zachodzących w przewodnikach i półprzewodnikach, zna prawa przepływu prądu w tych materiałach. </t>
  </si>
  <si>
    <t>EPE_W2</t>
  </si>
  <si>
    <t>wiedzę w zakresie metrologii, miernictwa, zna podstawowe metody pomiaru, oraz metody oszacowania błędów pomiaru.</t>
  </si>
  <si>
    <t>EPE_U1</t>
  </si>
  <si>
    <t>zestawić i połączyć proste obwody elektroniki i układy pomiarowe. Potrafi opisać zależnościami matematycznymi zjawiska związane z pomiarem energii i jego strumienia w układach elektrycznych i cieplnych. Potrafi opracować wyniki w postaci wykresów - wyciąga wnioski.</t>
  </si>
  <si>
    <t>EPE_U2</t>
  </si>
  <si>
    <t xml:space="preserve">obliczać przedział niepewności w pomiarach bezpośrednich i pośrednich. Umie zestawić prosty tor pomiarowy, wprowadzić sygnał z niego na kartę pomiarową i przeprowadzić skalowanie mierzonego parametru. </t>
  </si>
  <si>
    <t>EPE_K1</t>
  </si>
  <si>
    <t>poznawania funkcjonowania nowych układów elektronicznych i urządzeń pomiarowych. Potrafi współdziałać w zespole laboratoryjnym, wykonując odpowiednie zadania.</t>
  </si>
  <si>
    <t xml:space="preserve">Metrologia podstawowe pojęcia współczesnej metrologii, jednostki miar, </t>
  </si>
  <si>
    <t>Rodzaje i przyczyny powstawania błędów w pomiarach, przedział niepewności</t>
  </si>
  <si>
    <t>Właściwości przewodników półprzewodników,</t>
  </si>
  <si>
    <t>Elementy półprzewodnikowe złączowe - diody, tranzystory, tyrystory,</t>
  </si>
  <si>
    <t>Elektroniczne elementy scalone; układy prostownicze niesterowane, filtry, stabilizatory napięcia, wzmacniacze,</t>
  </si>
  <si>
    <t>Czujniki elektryczne wielkości elektrycznych i nieelektrycznych,</t>
  </si>
  <si>
    <t>Komputerowe wspomaganie w metrologii.</t>
  </si>
  <si>
    <t>EPE_W1, EPE_W2, EPE _K1</t>
  </si>
  <si>
    <t>Zaliczenie, udział oceny końcowej modułu - 60%.</t>
  </si>
  <si>
    <t>Tolerancja, błędy - ocena niepewności pomiarów,</t>
  </si>
  <si>
    <t xml:space="preserve"> Badanie diod półprzewodnikowych prostowniczych i specjalnych,</t>
  </si>
  <si>
    <t>Badanie zaworów elektrycznych sterowanych - tyrystor,</t>
  </si>
  <si>
    <t>Badanie układów prostowniczych, filtrów, oraz stabilizatorów napięcia,</t>
  </si>
  <si>
    <t>Pomiar mocy i energii w systemach i instalacjach,</t>
  </si>
  <si>
    <t>Wyznaczenie charakterystyk statycznych czujników elektrycznych wielkości nieelektrycznych, ocena powtarzalności wyznaczonych charakterystyk,</t>
  </si>
  <si>
    <t>Badanie przetworników analogowych - przetwornik rezystancyjny.</t>
  </si>
  <si>
    <t>EPE_U1, EPE_U2, EPE _K1</t>
  </si>
  <si>
    <t>Zaliczenie, udział w ocenie końcowej modułu - 40%.</t>
  </si>
  <si>
    <t>Praca zbiorowa 1996, Elektrotechnika i elektronika dla nieelektryków, Warszawa 1996, WN-T
Piotrowski J., 2002, Podstawy miernictwa, Warszawa 2002, WN-T
Chwaleba A. 2000, Metrologia elektryczna, Warszawa 2000,WN-T</t>
  </si>
  <si>
    <t>Mieszkowski M., 1985, Pomiary cieplne i energetyczne, Warszawa 1985, WN-T
Praca zbiorowa, 2004, Metrologia współczesna, Warszawa 2004, WN-T
Opydo W., Kulesza K., Twardosz G., 2002,Urzadzenia elektryczne i elektroniczne, Poznań 2002, Politechnika Poznańska</t>
  </si>
  <si>
    <t>obwiązkowy kierunkowy</t>
  </si>
  <si>
    <t>zrezalizowanie przedmiotu: Fizyka</t>
  </si>
  <si>
    <t>ELE_W1</t>
  </si>
  <si>
    <t>podstawowe metody rozwiązywania obwodów elektrycznych oraz prawa fizyki niezbędne do zrozumienia zasady działania podstawowych maszyn i urządzeń elektrycznych</t>
  </si>
  <si>
    <t xml:space="preserve"> OZE1_W04</t>
  </si>
  <si>
    <t>ELE_W2</t>
  </si>
  <si>
    <t>zasady działania maszyn i urządzeń elektrycznych oraz zasady bezpiecznej ich eksploatacji</t>
  </si>
  <si>
    <t xml:space="preserve"> OZE1_W05</t>
  </si>
  <si>
    <t>ELE_U1</t>
  </si>
  <si>
    <t>opisać matematycznie zjawiska fizyczne występujące w obwodach elektrycznych, przeprowadzać proste eksperymenty, wykonywać pomiary, analizować i interpretować uzyskiwane wyniki oraz wyciągać 
z nich wnioski</t>
  </si>
  <si>
    <t xml:space="preserve"> OZE1_U02</t>
  </si>
  <si>
    <t>ELE_K1</t>
  </si>
  <si>
    <t>identyfikowania oraz rozstrzygania dylematów związanych 
z wykorzystaniem konwencjonalnych i alternatywnych źródeł energii elektrycznej</t>
  </si>
  <si>
    <t xml:space="preserve"> OZE1_K02</t>
  </si>
  <si>
    <t>Pole elektryczne i magnetyczne</t>
  </si>
  <si>
    <t>Obwody prądu stałego</t>
  </si>
  <si>
    <t>Obwody 1-fazowe prądu sinusoidalnie zmiennego</t>
  </si>
  <si>
    <t>Obwody 3-fazowe prądu sinusoidalnie zmiennego</t>
  </si>
  <si>
    <t>Prądnice, wytwarzanie energii elektrycznej</t>
  </si>
  <si>
    <t>Transformatory, przetwarzanie energii elektrycznej</t>
  </si>
  <si>
    <t>Silniki elektryczne</t>
  </si>
  <si>
    <t>Podstawy napędu elektrycznego, użytkowanie energii elektrycznej</t>
  </si>
  <si>
    <t>Instalacje elektryczne, przesyłanie energii elektrycznej</t>
  </si>
  <si>
    <t>Ochrona przeciwporażeniowa</t>
  </si>
  <si>
    <t>ELE_W1, ELE_W2, ELE_K1</t>
  </si>
  <si>
    <t xml:space="preserve">Egzamin pisemny, wielokrotnego wyboru oraz rozwiązania zadań obliczeniowych, udział w ocenie końcowej modułu - 50%.
</t>
  </si>
  <si>
    <t>Rozwiazywanie obwodów prądu stałego</t>
  </si>
  <si>
    <t>Rozwiazywanie obwodów 1-fazowych prądu sinusoidalnie zmiennego</t>
  </si>
  <si>
    <t>Rozwiazywanie obwodów 3-fazowych prądu sinusoidalnie zmiennego</t>
  </si>
  <si>
    <t>Pomiar podstawowych wielkości elektrycznych w obwodach prądu stałego</t>
  </si>
  <si>
    <t>Pomiar podstawowych wielkości elektrycznych w obwodach 1- fazowych prądu sinusoidalnie zmiennego</t>
  </si>
  <si>
    <t>Pomiar podstawowych wielkości elektrycznych w obwodach 3- fazowych prądu sinusoidalnie zmiennego</t>
  </si>
  <si>
    <t>Badanie transformatorów</t>
  </si>
  <si>
    <t>Badanie prądnic</t>
  </si>
  <si>
    <t>Badanie 3-fazowych silników asynchronicznych</t>
  </si>
  <si>
    <t>Badanie osprzętu silników elektrycznych</t>
  </si>
  <si>
    <t>ELE_U1, ELE_K1</t>
  </si>
  <si>
    <t>Ocena na podstawie zaliczeń pisemnych z zagadnień omawianych na ćwiczeniach i rozwiązania zadań obliczeniowych oraz zaliczenia sprawozdań z prac laboratoryjnych, udział w ocenie końcowej modułu - 50%.</t>
  </si>
  <si>
    <t>wiedza z zakresu fizyki na poziomie szkoły średniej</t>
  </si>
  <si>
    <t>Katedra Gleboznawstwa i Agrofizyki                                                                                                      Wydział Rolniczo-Ekonomiczny</t>
  </si>
  <si>
    <t>FIZ_W1</t>
  </si>
  <si>
    <t>prawa fizyki niezbędne do zrozumienia zjawisk i procesów występujących w biosferze</t>
  </si>
  <si>
    <t>FIZ_U1</t>
  </si>
  <si>
    <t>FIZ_K1</t>
  </si>
  <si>
    <t xml:space="preserve">ciągłego zdobywania wiedzy; dokształcania i samodoskonalenia </t>
  </si>
  <si>
    <t xml:space="preserve">Wielkości i wzorce fizyczne. Pomiar fizyczny i jego dokładność. Podstawowe oddziaływania w przyrodzie: grawitacyjne, elektromagnetyczne, słabe, silne. Wektory wraz z rachunkiem i skalary. Opis ruchu jednostajnego i jednostajnie przyspieszonego wraz z wprowadzeniem elementów matematyki fizycznej. </t>
  </si>
  <si>
    <t xml:space="preserve">Zasady dynamiki Newtona wraz z metodyką rozwiązywania zadań i problemów. Przykłady sił występujących w przyrodzie np.: grawitacji, dośrodkowa, ciężar, tarcie (w tym lepkość), wyporu. Siły i prawa dynamiki w ruchu obrotowym. </t>
  </si>
  <si>
    <t xml:space="preserve">Energia kinetyczna i potencjalna. Praca. Zasada zachowania energii w przyrodzie. Związek: energia - praca. Drgania. Siły sprężystości. Ruch harmoniczny: nietłumiony, tłumiony, wymuszony, rezonans. Energia w ruchu harmonicznym. </t>
  </si>
  <si>
    <t>Fale mechaniczne i elektromagnetyczne. Rodzaje fal w ośrodkach sprężystych. Widmo fal elektromagnetycznych - Tęcza Maxwella. Zjawiska związane z rozchodzeniem się fal: zasada Huygensa, zasada super pozycji fal, interferencja fal, zjawisko Dopplera, fala stojąca, fala uderzeniowa.</t>
  </si>
  <si>
    <t>Podstawowe pojęcia termodynamiki. Ciepło i temperatura. Zasady termodynamiki: 0-wa, I-sza, II-ga. Pochłanianie ciepła oraz bilans cieplny (przykładowe rachunki). Rozszerzalność cieplna i zastosowania. Procesy cieplne: przemiana adiabatyczna, izotermiczna, izochoryczna, izobaryczna proces cykliczny, rozprężenie swobodne. Mechanizmy przekazywania ciepła: przewodnictwo, konwekcja, promieniowanie.</t>
  </si>
  <si>
    <t>Elektryczność: przewodniki i izolatory. Ładunek elektryczny: dipol indukowany, elektryzowanie ciał, kwantowa natura. Prawo Coulomba. Prawo Gaussa.  Pole elektryczne: opis, natężenie i potencjał pola elektrycznego. Pojemność elektryczna oraz kondensator płaski. Prąd elektryczny: Prawo Ohma, I-sze i II-gie Prawo Kirchhoffa, przykłady SEM, proste układy elektryczne - konstrukcja i opis.</t>
  </si>
  <si>
    <t>Magnetyzm: doświadczenie Oersteda, magnetyzm ziemski. Pole magnetyczne: opis, indukcja magnetyczna, siła Lorentza. Prawo Biota-Savarta. Prawo Ampera. Prawo Faradaya. Reguła Lenza. Cewki - indukcyjność, samoindukcja. Materiały magnetyczne: diamagnetyki, paramagnetyki, ferromagnetyki.</t>
  </si>
  <si>
    <t>FIZ_W1, FIZ_K1</t>
  </si>
  <si>
    <t xml:space="preserve">Zasady oceny:
Egzamin ustny. Sprawdzian wiedzy i kompetencji społecznych z zakresu wykładów, udział w ocenie końcowej modułu - 50%.
Kryteria oceny:
1. Ocena niedostateczna (2,0): wystawiana jest wtedy, jeśli w zakresie co najmniej jednej z trzech składowych (Wiedza ..., Umiejętności ..., lub Kompetencje ...) przedmiotowych efektów kształcenia student uzyska mniej niż 50% obowiązujących efektów dla danej składowej.
2. Ocena dostateczna (3,0): wystawiana jest wtedy, jeśli w zakresie każdej z trzech składowych (W, U lub K) efektów kształcenia student uzyska przynajmniej 50% obowiązujących efektów dla danej składowej.
3. Ocena ponad dostateczna (3,5): wystawiana jest na podstawie średniej arytmetycznej z trzech składowych (W, U lub K) efektów kształcenia (średnio 61-70%).
4. Podobny sposób obliczania ocen jak przedstawiony w pkt. 3 przyjęto dla ocen dobrej (4,0 - średnio 71-80%), ponad dobrej (4,5 - średnio 81-90%) i bardzo dobrej (5,0 - średnio &gt;90%).
</t>
  </si>
  <si>
    <t>Wybór 6ciu ćwiczeń laboratoryjnych z następujących zestawów</t>
  </si>
  <si>
    <t xml:space="preserve">1. Wyznaczanie gęstości ciał stałych i cieczy. Wyznaczanie przyśpieszenia ziemskiego przy pomocy wahadła matematycznego i fizycznego. Pomiar ciężaru właściwego ciał stałych i cieczy przy pomocy wagi hydrostatycznej.  </t>
  </si>
  <si>
    <t>2. Wyznaczanie prędkości dźwięku w powietrzu i ciałach stałych. Wyznaczanie współczynnika rozszerzalności liniowej ciał stałych. Wyznaczanie współczynnika rozszerzalności objętościowej cieczy.  Wyznaczanie kalorymetryczne ciepła właściwego. Wyznaczanie ciepła topnienia lub wyznaczanie zmiany entropii układu.</t>
  </si>
  <si>
    <t>3. Wyznaczanie wilgotności względnej i bezwzględnej powietrza. Wyznaczanie współczynnika lepkości dynamicznej. Wyznaczanie współczynnika napięcia powierzchniowego cieczy.</t>
  </si>
  <si>
    <t>4. Wyznaczanie współczynnika sprawności urządzenia grzejnego na przykładzie grzałki elektrycznej i garnka elektrycznego. Badanie zjawiska elektrolizy i wyznaczanie współczynnika elektrochemicznego i stałej Faraday`a. Badanie zjawisk termoelektrycznych.</t>
  </si>
  <si>
    <t>5. Wyznaczanie oporu przewodników metodą mostka Wheatstone`a. Wyznaczanie siły elektromotorycznej i oporu wewnętrznego źródła napięcia stałego. Wyznaczanie charakterystyki diody półprzewodnikowej.</t>
  </si>
  <si>
    <t xml:space="preserve">6. Wyznaczanie zależności współczynnika załamania cieczy od stężenia przy pomocy refraktometru.  Absorpcjometryczne wyznaczanie stężenia roztworu. Wyznaczanie stężenia roztworów cukru przy pomocy polarymetru. Pomiar długości fali świetlnej przy pomocy siatki dyfrakcyjnej. Badanie widm emisyjnych i absorpcyjnych przy pomocy spektrometru. </t>
  </si>
  <si>
    <t>FIZ_U1, FIZ_K1</t>
  </si>
  <si>
    <t xml:space="preserve">Zasady oceny:
Sprawozdanie w formie pisemnej z każdego przeprowadzonego ćwiczenia laboratoryjnego. Ocena końcowa na podstawie średniej, udział w ocenie końcowej modułu - 25%.
Kolokwium ustne na każdych ćwiczeniach laboratoryjnych. Ocena z umiejętności i kompetencji społecznych z zakresu przygotowania i przeprowadzenia ćwiczenia laboratoryjnego, udział w ocenie końcowej modułu - 25%.
Kryteria oceny:
1. Ocena niedostateczna (2,0): wystawiana jest wtedy, jeśli w zakresie co najmniej jednej z trzech składowych (Wiedza ..., Umiejętności ..., lub Kompetencje ...) przedmiotowych efektów kształcenia student uzyska mniej niż 50% obowiązujących efektów dla danej składowej.
2. Ocena dostateczna (3,0): wystawiana jest wtedy, jeśli w zakresie każdej z trzech składowych (W, U lub K) efektów kształcenia student uzyska przynajmniej 50% obowiązujących efektów dla danej składowej.
3. Ocena ponad dostateczna (3,5): wystawiana jest na podstawie średniej arytmetycznej z trzech składowych (W, U lub K) efektów kształcenia (średnio 61-70%).
4. Podobny sposób obliczania ocen jak przedstawiony w pkt. 3 przyjęto dla ocen dobrej (4,0 - średnio 71-80%), ponad dobrej (4,5 - średnio 81-90%) i bardzo dobrej (5, - średnio &gt;90%).
</t>
  </si>
  <si>
    <t>D. Halliday, R.Resnick, J.Walker „Podstawy Fizyki”; tom 1-5, PWN 2012
Materiały własne Zakładu Fizyki w postaci internetowej: http://www.fizyka.ur.krakow.pl//pracownia.htm</t>
  </si>
  <si>
    <t>H. Szydłowski, „Pracownia fizyczna”, PWN 1994</t>
  </si>
  <si>
    <t xml:space="preserve">Gospodarka energetyczna </t>
  </si>
  <si>
    <t>realizacja przedmiotu: Elektrotechnika</t>
  </si>
  <si>
    <t>GEK_W1</t>
  </si>
  <si>
    <t>zasady działania urządzeń do wytwarzania i pozyskiwania różnych rodzajów energii</t>
  </si>
  <si>
    <t>GEK_W2</t>
  </si>
  <si>
    <t>zagadnienia związane z bezpieczeństwem energetycznym i efektywnym wykorzystaniem energii</t>
  </si>
  <si>
    <t>GEK_W3</t>
  </si>
  <si>
    <t xml:space="preserve">rolę i znaczenie środowiska przyrodniczego oraz zagrożenia wynikające z eksploatacji odnawialnych źródeł energii </t>
  </si>
  <si>
    <t>GEK_U1</t>
  </si>
  <si>
    <t>dokonać analizy procesów z zakresu energetyki konwencjonalnej i alternatywnej, w tym odnawialnej, wykorzystując metody analityczne i symulacyjne</t>
  </si>
  <si>
    <t>GEK_U2</t>
  </si>
  <si>
    <t xml:space="preserve">dokonać krytycznej analizy sposobu funkcjonowania i ocenić istniejące rozwiązania techniczne (urządzeń, obiektów, systemów) wykorzystywane przy produkcji i użytkowaniu energii ze źródeł odnawialnych </t>
  </si>
  <si>
    <t>GEK_K1</t>
  </si>
  <si>
    <t>Krajowy System Energetyczny i jego podsystemy</t>
  </si>
  <si>
    <t>Konwencjonalne źródła energii</t>
  </si>
  <si>
    <t>Alternatywne źródła energii</t>
  </si>
  <si>
    <t>Rynek energii</t>
  </si>
  <si>
    <t>Bezpieczeństwo energetyczne</t>
  </si>
  <si>
    <t>Racjonalizacja zużycia energii</t>
  </si>
  <si>
    <t>Podstawy audytingu energetycznego</t>
  </si>
  <si>
    <t>Planowanie energetyczne z elementami prognozowania</t>
  </si>
  <si>
    <t>Rachunek ekonomiczny w gospodarce energetycznej</t>
  </si>
  <si>
    <t>GEK_W1, GEK_W2, GEK_W3, GEK_K1</t>
  </si>
  <si>
    <t>Ocena podsumowująca na podstawie testu wielokrotnego wyboru 
i rozwiązania zadań obliczeniowych, udział oceny końcowej modułu - 50%.</t>
  </si>
  <si>
    <t xml:space="preserve">Ćwiczenia projektowe </t>
  </si>
  <si>
    <t>Audyt i planowanie energetyczne:
a) modelowanie zapotrzebowania na moc i energię cieplną
b) prognozowanie zapotrzebowania na sieciowe nośniki energii</t>
  </si>
  <si>
    <t>GEK_U1, GEK_U2, GEK_K1</t>
  </si>
  <si>
    <t>Ocena podsumowująca na podstawie pisemnych zaliczeń z zakresu tematyki ćwiczeń laboratoryjnych i sprawozdań z prac laboratoryjnych, udział oceny końcowej modułu - 25%.</t>
  </si>
  <si>
    <t xml:space="preserve">Efektywność użytkowania energii: 
a) energooszczędne odbiorniki energii elektrycznej
b) kompensacja mocy biernej
c) jakości energii elektrycznej i stan instalacji
d) taryfy energii energetycznej i/lub gazu ziemnego </t>
  </si>
  <si>
    <t xml:space="preserve">realizacja przedmiotów: Fizyka, Chemia, Ochrona środowiska  </t>
  </si>
  <si>
    <t>GOZ_W1</t>
  </si>
  <si>
    <t>ekonomiczne i społeczne aspekty gospodarowania odpadami. Zna najważniejsze akty prawne i przepisy regulujące gospodarkę odpadami na poziomie UE, Polski i regionów</t>
  </si>
  <si>
    <t>GOZ_W2</t>
  </si>
  <si>
    <t>GOZ_W3</t>
  </si>
  <si>
    <t>problematykę oddziaływania odpadów na środowisko przyrodnicze oraz o zagrożenia i konsekwencje wynikające z nieprawidłowego gospodarowania odpadami</t>
  </si>
  <si>
    <t>GOZ_U1</t>
  </si>
  <si>
    <t>GOZ_U2</t>
  </si>
  <si>
    <t>GOZ_U3</t>
  </si>
  <si>
    <t xml:space="preserve">pozyskiwać informacje z różnych źródeł (czasopism branżowych i naukowych, GUS, stron internetowych poświęconych odpadom, itp.) również w języku obcym. Student potrafi je analizować, interpretować i wyciągać na ich podstawie wnioski. </t>
  </si>
  <si>
    <t>GOZ_K1</t>
  </si>
  <si>
    <t>identyfikowania oraz rozstrzygania dylematów w obszarze GO</t>
  </si>
  <si>
    <t>GOZ_K2</t>
  </si>
  <si>
    <t>społecznej, zawodowej i etycznej odpowiedzialności za stan środowiska przyrodniczego. Przygotowując projekty dotyczące przetwarzania odpadów wykazuje, iż posiada świadomość ryzyka i potrafi ocenić skutki wykonywanej działalności w zakresie ochrony środowiska.</t>
  </si>
  <si>
    <t>Historia gospodarki odpadami. Dyrektywa ramowa w sprawie odpadów, hierarchia postępowania z odpadami. Zasady postępowania z odpadami. Kary za niespełnienie wymagań stawianych przez UE w zakresie odpadów.  Gospodarka o obiegu zamkniętym. wytwarzanie odpadów i gospodarka odpadami w liczbach</t>
  </si>
  <si>
    <t>Ustawa o odpadach, podstawowe pojęcia i definicje, zakres ustawy, analiza najważniejszych przepisów prawnych, klasyfikacja odpadów, odpady niebezpieczne.</t>
  </si>
  <si>
    <t>Odpady komunalne. Krajowy Plan Gospodarki Odpadami. Ustawa o utrzymaniu czystości i porządku w gminach – porównanie starego i nowego systemu gospodarowania odpadami komunalnymi. Opłaty w gospodarce odpadmai komunlanymi. Regiony gospodarki odpadmai, instalacje komunalne, PSZOK – podstawy funkcjonowania systemu gospodarki odpadami komunalnymi. BDO</t>
  </si>
  <si>
    <t>Gospodarka odpadami przemysłowymi - rodzaje, źródła, masa – zagospodarowanie i charakterystyka. Zagospodarowanie odpadów z przemysłu rolno – spożywczego.</t>
  </si>
  <si>
    <t xml:space="preserve">Gospodarka opakowaniami. Ustawa o gospodarce opakowaniami i odpadami opakowaniowymi. Zasady selektywnej zbiórki odpadów. </t>
  </si>
  <si>
    <t xml:space="preserve">Gromadzenie, transport, zbieranie i magazynowanie odpadów. </t>
  </si>
  <si>
    <t>Unieszkodliwianie odpadów, składowanie odpadów. Rozporządzenie w sprawie składowania odpadów</t>
  </si>
  <si>
    <t xml:space="preserve">Podstawy biologicznego przetwarzania odpadów (kompostowanie, stabilizacja, biologiczne suszenie, fermentacja metanowa). Mechaniczno-biologiczne przetwarzanie zmieszanych odpadów komunalnych – podstawowe zagadnienia. </t>
  </si>
  <si>
    <t>Podstawy termicznego przekształcania odpadów. Rozporządzenia w sprawie spalania odpadów.</t>
  </si>
  <si>
    <t>Odzysk i recykling odpadów – podział, metody i technologie (wybrane przykłady).</t>
  </si>
  <si>
    <t>Gospodarka odpadami niebezpiecznymi – charakterystyka i postępowanie (wybrane przykłady)</t>
  </si>
  <si>
    <t>Zagrożenia dla środowiska wynikające z gospodarki odpadami.</t>
  </si>
  <si>
    <t xml:space="preserve">Sposoby i metody ograniczania oddziaływania odpadów na środowisko. Przyrodnicze wykorzystanie odpadów. </t>
  </si>
  <si>
    <t xml:space="preserve">Podstawy prawne związane z ocena oddziaływania inwestycji gospodarki odpadami na środowisko. Analiza Ustawy o udzielaniu informacji. Inwestycje zawsze znacząco i potencjalnie znacząco oddziałujące na środowisko. Postępowanie OOŚ, procedura OOŚ, Decyzja o Uwarunkowaniach środowiskowych. </t>
  </si>
  <si>
    <t>GOZ_W1, GOZ_W2, GOZ_W3, GOZ_K1</t>
  </si>
  <si>
    <t>Ćwiczenia audytoryjne 1. Minimalizacja i zapobieganie powstawaniu odpadów. Rozdział masowy i wzbogacanie odpadów. KPZPO.</t>
  </si>
  <si>
    <t>Ćwiczenia audytoryjne 2. Podstawowe wskaźniki do oceny gospodarki odpadami i właściwości odpadów</t>
  </si>
  <si>
    <t>Ćwiczenia audytoryjne 3. Paliwo alternatywne, RDF, SRF – wytwarzanie, właściwości, wykorzystanie. Obliczanie uzysku cieplnego z odpadów.</t>
  </si>
  <si>
    <t>Ćwiczenia audytoryjne 4. Ewidencja odpadów, KEO, KPO, DPR, DPO. Katalog odpadów. BDO</t>
  </si>
  <si>
    <t>Ćwiczenia audytoryjne 5. Ustawa o obowiązkach przedsiębiorców w zakresie gospodarowania odpadami ... Opłata produktowa</t>
  </si>
  <si>
    <t>Ćwiczenia audytoryjne 6. Sprawozdawczość w gospodarce odpadami. Analiza 4 podstawowych rozporządzeń w zakresie sprawozdawczości w gospodarce odpadami.</t>
  </si>
  <si>
    <t>GOZ_U1, GOZ_U2, GOZ_K2</t>
  </si>
  <si>
    <t>Zaliczenie 2 kolokwium z części audytoryjnej, udział w ocenie końcowej modułu - 15%.</t>
  </si>
  <si>
    <t>Projekt semestralny – wniosek o wydanie pozwolenia na wytwarzanie odpadów w związku z  ich przetwarzaniem (projekt indywidualny + prezentacja).</t>
  </si>
  <si>
    <t xml:space="preserve">Projekt grupowy - Wykorzystanie programu GIS w projektowaniu lokalizacji obiektów gospodarki odpadami </t>
  </si>
  <si>
    <t>Projekt grupowy – wykorzystanie metody AHP w projektowaniu linii technologicznej do odzysku wybranego odpadu, w tym dobór maszyn i urządzeń.</t>
  </si>
  <si>
    <t>GOZ_U2, GOZ_U3, GOZ_K2</t>
  </si>
  <si>
    <t>Przygotowanie kilku różnych projektów oraz demonstracja praktycznych umiejętności – zaliczenie projektów, udział w ocenie końcowej modułu - 25%.</t>
  </si>
  <si>
    <t>Rosik-Dulewska Cz. 2015 Podstawy gospodarki odpadami PWN, Warszawa
Petryk A. Malinowski M. 2019. Inżynieria i ochorna środowiska - wybrane zagadnienia. 2019. Wyd. UEK. Kraków
d'Obyrn K., Szalinska E. 2005 Odpady komunalne - zbiórka, recykling, unieszkodliwianie Wydawnictwo PK, Kraków</t>
  </si>
  <si>
    <t>Wandrasz J.,Wandrasz A. 2006 Paliwa formowane. Seidel Przywecki, Gliwice
Baran S., Łabetowicz J., Krzywy E. (red). 2011 Przyrodnicze wykorzystanie odpadów. PWRiL, Warszawa</t>
  </si>
  <si>
    <t xml:space="preserve">obowiązkowy kierunkowy </t>
  </si>
  <si>
    <t>brak</t>
  </si>
  <si>
    <t>GRI_W1</t>
  </si>
  <si>
    <t>GRI_U1</t>
  </si>
  <si>
    <t>GRI_U2</t>
  </si>
  <si>
    <t>GRI_K1</t>
  </si>
  <si>
    <t xml:space="preserve">Podstawy rysunku technicznego (2h):
a) Rodzaje linii rysunkowych i ich zastosowanie 
b) Podziałki rysunkowe
c) Formaty arkuszy rysunkowych
d) Tabliczki rysunkowe </t>
  </si>
  <si>
    <t xml:space="preserve">Zasady rzutowania (4h): 
a) Rzutowanie prostokątne
b) Rzutowanie aksonometryczne </t>
  </si>
  <si>
    <t>Wymiarowanie w rysunku technicznym (2h)</t>
  </si>
  <si>
    <t>Przenikanie brył (2h):
a) Rzutowanie przenikających się walców i otworów walcowych
b) Rzutowanie przenikających się prostopadłościanów z walcami</t>
  </si>
  <si>
    <t>Widoki i przekroje w rysunku technicznym (3h):
a) Przekroje, sposoby oznaczania i kreskowania
b) Zasady wykonywania, pół i ćwierćwidoków</t>
  </si>
  <si>
    <t>Połączenia rozłączne i nierozłączne – zasady rysowania, stopnie uproszczenia (2h)</t>
  </si>
  <si>
    <t>GRI_W1, GRI_K1</t>
  </si>
  <si>
    <t xml:space="preserve">Sprawdzian wiedzy, udział w ocenie końcowej modułu - 60%.
Kryteria oceny:
Na ocenę 3.0 - Zna podstawowe zasady tworzenia rysunku technicznego prostych elementów (rzutowanie, aksonometria, przekroje, wymiarowanie). Zna arkusze rysunkowe oraz zastosowanie podstawowych rodzajów i szerokości linii rysunkowych. Zna podstawowe oznaczenia rysunkowe
Na ocenę 4.0 - Zna zasady tworzenia rysunku technicznego (rzutowanie, aksonometria, przekroje, wymiarowanie) Zna arkusze rysunkowe oraz rodzaje i szerokości linii. Zna podstawowe zastosowanie linii rysunkowych oraz oznaczeń rysunkowych
Na ocenę 5.0 - Zna zasady tworzenia rysunku technicznego skomplikowanych elementów (modele zawierające ścięcia, zaokrąglenia, otwory itp.) w rzutach prostokątnych, przekrojach, aksonometrii
wraz z wymiarowaniem. Zna zasady wyboru niezbędnej liczby i rodzaju rysunków do właściwego przedstawienia elementów. Zna zasady przygotowania arkusza rysunkowego wraz z właściwym zastosowaniem rodzaju i szerokości linii oraz oznaczeniami rysunkowymi.                                                                               </t>
  </si>
  <si>
    <t>GRI_U1, GRI_U2, GRI_K1</t>
  </si>
  <si>
    <t>Zaliczenie projektów, udział w ocenie końcowej modułu - 40%.
Kryteria oceny:
Na ocenę 3.0 - Prawidłowo stosuje poznane metody do tworzenia rysunków technicznych prostych obiektów. Potrafi zaprojektować i przedstawić w postaci rysunku technicznego oraz modeli 3D prostych obiektów.
Na ocenę 4.0 - Prawidłowo stosuje poznane metody do tworzenia rysunków technicznych złożonych obiektów. Potrafi zaprojektować i przedstawić w postaci rysunku technicznego oraz modelu 3D złożone obiekty.
Na ocenę 5.0 - Prawidłowo stosuje poznane metody do tworzenia rysunków technicznych oraz modeli 3D bardzo złożonych obiektów. Potrafi zaprojektować i przedstawić w postaci rysunku technicznego oraz modelu 3D bardzo złożone obiekty.</t>
  </si>
  <si>
    <t>społeczno-humanistyczny, do wyboru</t>
  </si>
  <si>
    <t>Centrum Kultury i Kształcenia Ustawicznego</t>
  </si>
  <si>
    <t>Uniwersytet Rolniczy w Krakowie</t>
  </si>
  <si>
    <t>historię i tradycję śpiewu jako element kultury studenckiej</t>
  </si>
  <si>
    <t xml:space="preserve">Historia i tradycja śpiewu chóralnego </t>
  </si>
  <si>
    <t>Chóralistyka akademicka jako element kultury studenckiej</t>
  </si>
  <si>
    <t xml:space="preserve">Dykcja jako środek wyrazu </t>
  </si>
  <si>
    <t>Historia Chóru Uniwersytetu Rolniczego jako przedstawiciela chóralistyki akademickiej Krakowa</t>
  </si>
  <si>
    <t>Zasady funkcjonowania zespołu chóralnego na przykładzie Chóru Uniwersytetu Rolniczego w Krakowie</t>
  </si>
  <si>
    <t>Obowiązkowa obecność na zajęciach dydaktycznych i uzyskanie wymaganych efektów - test sprawdzający. Udział w ocenie końcowej przedmiotu: 50%</t>
  </si>
  <si>
    <t>Ćwiczenia praktyczne poprawiające funkcjonowanie głosu</t>
  </si>
  <si>
    <t>Ćwiczenia praktyczne z zakresu fonetyki języka polskiego oraz dykcji</t>
  </si>
  <si>
    <t>Obserwacja efektów kształcenia głosu na przykładzie pracy Chóru Uniwersytetu Rolniczego w Krakowie</t>
  </si>
  <si>
    <t>Ocena na podstawie obecności i aktywności w zajęciach dydaktycznych. Udział w ocenie końcowej przedmiotu: 50%</t>
  </si>
  <si>
    <t>Red. M. Szanduła: Tradycja i współczesność kultury studenckiej w Uniwersytecie Rolniczym im. Hugona Kołątaja w Krakowie: wybrane aspekty fenomenu. Wydawnictwo Episteme, Kraków 2013</t>
  </si>
  <si>
    <t xml:space="preserve">Dyscyplina – </t>
  </si>
  <si>
    <t>dziedzina nauki inżynieryjno-techniczne, dyscyplina inżynieria mechaniczna (TZ)</t>
  </si>
  <si>
    <t>ECTS</t>
  </si>
  <si>
    <t>zagadnienia z zakresu przeobrażeń kulturowych oraz kultury ludowej, kultury lokalnej, a także religijności ludowej</t>
  </si>
  <si>
    <t>Historia i współczesność Podhala</t>
  </si>
  <si>
    <t>Kultura górali podhalańskich jako wynik różnych tradycji osadniczych</t>
  </si>
  <si>
    <t>Tradycja i zwyczaje podhalańskie</t>
  </si>
  <si>
    <t>Charakterystyka kultury muzycznej Podhala</t>
  </si>
  <si>
    <t>Historia i współczesność SZG „Skalni”</t>
  </si>
  <si>
    <t>Nauka umiejętności rytmicznego poruszania się bez określonych kroków tanecznych</t>
  </si>
  <si>
    <t>Nauka elementów wybranych kroków tanecznych</t>
  </si>
  <si>
    <t>Zapoznanie z elementami emisji głosu w śpiewie ludowym</t>
  </si>
  <si>
    <t>historię, kulturę, produkty, kuchnię polską i europejską</t>
  </si>
  <si>
    <t>Zasady opracowania oferty turystycznej na bazie kultury i tradycji regionu</t>
  </si>
  <si>
    <t>Produkty tradycyjne i kuchnia regionalna w kreowaniu rozwoju turystyki</t>
  </si>
  <si>
    <t>Kreowanie produktu markowego - tradycyjnego i regionalnego</t>
  </si>
  <si>
    <t xml:space="preserve">Prezentacja kuchni regionalnej </t>
  </si>
  <si>
    <t>Ustawa z dnia 29 sierpnia 1997 r. o usługach turystycznych (Dz.U. 1997 nr 133 poz. 884) - t.j. Dz.U. z 2019 r. poz. 238.</t>
  </si>
  <si>
    <t>Ustawa z dnia 17 grudnia 2004 r. o rejestracji i ochronie nazw i oznaczeń produktów rolnych i środków spożywczych oraz o produktach tradycyjnych (Dz.U. 2005 nr 10 poz. 68) - t.j. Dz.U. z 2017 r. poz. 1168, z 2018 r. poz. 1633.</t>
  </si>
  <si>
    <t xml:space="preserve">podstawowa wiedza z zakresu geografii, fizyki i chemii na poziomie szkoły średniej  </t>
  </si>
  <si>
    <t>ITE_W1</t>
  </si>
  <si>
    <t xml:space="preserve">OZE1_W03 
OZE1_W11 
OZE1_W17 </t>
  </si>
  <si>
    <t>ITE_U1</t>
  </si>
  <si>
    <t xml:space="preserve">korzystać z informacji technicznej oferowanej przez różne instytucje i firmy, potrafi interpretować zawartość tej informacji, a także posiada umiejętność tworzenia prostych dokumentów technicznych, które mogą być wykorzystane w planowaniu i nadzorowaniu zadań obsługowych systemów technicznych. </t>
  </si>
  <si>
    <t xml:space="preserve">OZE1_U11 </t>
  </si>
  <si>
    <t>ITE_K1</t>
  </si>
  <si>
    <t>ciągłego zdobywania wiedzy wykorzystując informację techniczną i naukowo-techniczną</t>
  </si>
  <si>
    <t xml:space="preserve">OZE1_K01 </t>
  </si>
  <si>
    <t>Rola informacji technicznej w procesach produkcyjnych (wizualizacja, metody i narzędzia wizualizacji, opracowywanie danych produkcyjnych,</t>
  </si>
  <si>
    <t>Podstawowa dokumentacja w procesach technologicznych i projektowych.</t>
  </si>
  <si>
    <t>ITE_W1, ITE_K1</t>
  </si>
  <si>
    <t xml:space="preserve">Opracowanie i prezentacja projektu: Analiza informacji technicznej zawartej w bazach patentowych dotyczącej wybranego systemu technicznego. </t>
  </si>
  <si>
    <t>ITE_U1, ITE_K1</t>
  </si>
  <si>
    <t>Wykonywanie instrukcji obsługi wybranego systemu technicznego (praca w zespołach).</t>
  </si>
  <si>
    <t>Slipek Z. 2010. Kształcenie w zakresie ochrony własności intelektualnej na kierunkach inżynierskich Inżynieria Rolnicza 4(122), Kraków.</t>
  </si>
  <si>
    <t>realizacja przedmiotu: Technologia informacyjna</t>
  </si>
  <si>
    <t>Katedra Inżynierii Produkcji, Logistyki i Informatyki Stosowanej,                                                                  Wydział Inżynierii Produkcji i Energetyki</t>
  </si>
  <si>
    <t>ISG_W1</t>
  </si>
  <si>
    <t>zagadnienia związane z projektowaniem relacyjnych baz danych i ich implementowaniem w wybranych systemach zarzadzania bazami danych</t>
  </si>
  <si>
    <t>OZE1_W01 OZE1_W10</t>
  </si>
  <si>
    <t>ISG_W2</t>
  </si>
  <si>
    <t>zagadnienia związane z projektowaniem prostych algorytmów i ich implementowaniem w wybranym języku programowania</t>
  </si>
  <si>
    <t>ISG_U1</t>
  </si>
  <si>
    <t>zbierać informacje z różnych źródeł wykorzystując technologie informatyczne oraz wyciągać wnioski w obrębie gospodarki odpadami</t>
  </si>
  <si>
    <t>OZE1_U02  OZE1_U05</t>
  </si>
  <si>
    <t>ISG_K1</t>
  </si>
  <si>
    <t>ciągłego zdobywania wiedzy; dokształcania i samodoskonalenia w zakresie zastosowań informatyki w gospodarce odpadami</t>
  </si>
  <si>
    <t>Reprezentacja informacji w formie cyfrowej. Kodowanie (liczby, tekst, grafika wektorowa, grafika rastrowa, dźwięk, film). Błędy zaokrąglenia w masowych obliczeniach numerycznych. Kontrola poprawności danych. Kompresja. Szyfrowanie. Podpis cyfrowy.
Algorytm i problem algorytmiczny. Złożoność obliczeniowa algorytmów. Organizacja i przetwarzanie danych - podstawowe struktury danych (stos, kolejka, zbiór, słownik, graf, ...)
Języki i paradygmaty programowania
Relacyjne bazy danych i język SQL
Nierelacyjne i grafowe bazy danych</t>
  </si>
  <si>
    <t>ISG_W1, ISG_W2, ISG_K1</t>
  </si>
  <si>
    <t>Test końcowy z części wykładowej i ćwiczeniowej obejmujący rozumienie kluczowych pojęć, udział w ocenie końcowej modułu - 40%.</t>
  </si>
  <si>
    <t>Ćwiczenia w zakresie reprezentacji informacji. Kompresja danych, kontrola integralności danych, szyfrowanie
Projektowanie i analiza prostych algorytmów - schematy blokowe i pseudokod
Instrukcje sterujące języków programowania: podstawienie, warunkowy wybór, obliczenia cykliczne, funkcje i procedury (na przykładzie VBA Excel oraz Python). Implementacje algorytmów numerycznych operujących na danych zapisanych w arkuszu kalkulacyjnym lub innych źródłach zewnętrznych.
Tworzenie prostej aplikacji na system Android.
Projektowanie relacyjnych baz danych i notacja ER
Przetwarzanie informacji w relacyjnych bazach danych - język SQL
Normalizacja schematów relacyjnych baz danych.</t>
  </si>
  <si>
    <t>ISG_U1, ISG_K1</t>
  </si>
  <si>
    <t>Dwa projekty śródsemestralne i dwa sprawdziany umiejętności (z programowania i z baz danych), udział w ocenie końcowej modułu - 60%.</t>
  </si>
  <si>
    <t>ISO_W1</t>
  </si>
  <si>
    <t>ISO_W2</t>
  </si>
  <si>
    <t>ISO_U1</t>
  </si>
  <si>
    <t>zbierać informacje z różnych źródeł wykorzystując technologie informatyczne oraz wyciągać wnioski w obrębie odnawialnych źródeł energii</t>
  </si>
  <si>
    <t>ISO_U2</t>
  </si>
  <si>
    <t>wykorzystać metody matematyczne i statystyczne oraz techniki informatyczne do realizacji projektów inżynierskich w zakresie odnawialnych źródeł energii</t>
  </si>
  <si>
    <t xml:space="preserve">KOMPETENCJE SPOŁECZNE - jest gotów do: </t>
  </si>
  <si>
    <t>ISO_K1</t>
  </si>
  <si>
    <t xml:space="preserve">ciągłego zdobywania wiedzy; dokształcania i samodoskonalenia w zakresie zastosowań informatyki w odnawialnych źródłach energii </t>
  </si>
  <si>
    <t>Reprezentacja informacji w formie cyfrowej. Kodowanie (liczby, tekst, grafika wektorowa, grafika rastrowa, dźwięk, film). Błędy zaokrąglenia w masowych obliczeniach numerycznych. Kontrola poprawności danych. Kompresja. Szyfrowanie. Podpis cyfrowy.</t>
  </si>
  <si>
    <t>Algorytm i problem algorytmiczny. Złożoność obliczeniowa algorytmów. Organizacja i przetwarzanie danych - podstawowe struktury danych (stos, kolejka, zbiór, słownik, graf, ...)</t>
  </si>
  <si>
    <t>Języki i paradygmaty programowania</t>
  </si>
  <si>
    <t>Relacyjne bazy danych i język SQL</t>
  </si>
  <si>
    <t>Nierelacyjne i grafowe bazy danych</t>
  </si>
  <si>
    <t>ISO_W1, ISO_W2, ISO_K1</t>
  </si>
  <si>
    <t>Ćwiczenia w zakresie reprezentacji informacji. Kompresja danych, kontrola integralności danych, szyfrowanie</t>
  </si>
  <si>
    <t>Projektowanie i analiza prostych algorytmów - schematy blokowe i pseudokod</t>
  </si>
  <si>
    <t>Instrukcje sterujące języków programowania: podstawienie, warunkowy wybór, obliczenia cykliczne, funkcje i procedury (na przykładzie VBA Excel oraz Python). Implementacje algorytmów numerycznych operujących na danych zapisanych w arkuszu kalkulacyjnym lub innych źródłach zewnętrznych.</t>
  </si>
  <si>
    <t>Tworzenie prostej aplikacji na system Android.</t>
  </si>
  <si>
    <t>Projektowanie relacyjnych baz danych i notacja ER</t>
  </si>
  <si>
    <t>Przetwarzanie informacji w relacyjnych bazach danych - język SQL</t>
  </si>
  <si>
    <t>Normalizacja schematów relacyjnych baz danych.</t>
  </si>
  <si>
    <t>ISO_U1, ISO_U2, ISO_K1</t>
  </si>
  <si>
    <t>wiedza ogólna z zakresu fizyki na poziomie szkoły średniej</t>
  </si>
  <si>
    <t>Katedra Inżynierii Mechanicznej i Agrofizyki,                                                                                                           Wydział Inżynierii Produkcji i Energetyki</t>
  </si>
  <si>
    <t>IMT_W1</t>
  </si>
  <si>
    <t xml:space="preserve">strukturę i właściwości materiałów, surowców roślinnych i zwierzęcych w odniesieniu do przebiegu procesów technologicznych. </t>
  </si>
  <si>
    <t xml:space="preserve"> OZE1_W03</t>
  </si>
  <si>
    <t>IMT_U1</t>
  </si>
  <si>
    <t xml:space="preserve">wykonać analizę procesów, potraﬁ je zoptymalizować wykorzystując metody analityczne i symulacyjne, wykorzystuje zagadnienia metrologiczne, metody oszacowania błędów. </t>
  </si>
  <si>
    <t>IMT_K1</t>
  </si>
  <si>
    <t>ciągłego dokształcania się w celu podnoszenia kompetencji inżynierskich</t>
  </si>
  <si>
    <t xml:space="preserve"> OZE1_K01</t>
  </si>
  <si>
    <t>Materiały techniczne: naturalne i inżynierskie i ich rola w rozwoju techniki
Materia i jej składniki strukturalne - podstawy budowy krystalicznej oraz amorficznej materiałów, mikrostruktura materiałów.
Podstawowe procesy wytwarzania materiałów oraz kształtowania ich struktury i właściwości metodami technologicznymi:
krystalizacja, przemiany fazowe, dyfuzja, rekrystalizacja, odkształcenie sprężyste i plastyczne, obróbka cieplnoplastyczna, pokrycia i warstwy wierzchnie.
Podstawowe metody badania struktury i właściwości materiałów.
Techniczne stopy żelaza - stale, staliwa i żeliwa.
 Metale nieżelazne i ich stopy.
Materiały spiekane i ceramiczne, szkła i ceramika szklana.
Materiały polimerowe, kompozytowe i nowoczesne materiały funkcjonalne oraz specjalne.</t>
  </si>
  <si>
    <t>IMT_W1, IMT_K1</t>
  </si>
  <si>
    <t>Udział w ocenie końcowej modułu - 40%.
Na ocenę 3.0
Potrafi wymienić podstawowe rodzaje wiązań atomowych i mikrostruktury bez odniesień do fizyko-chemicznych właściwości materiałów technicznych, surowców roślinnych i zwierzęcych oraz wymienia niektóre zjawiska strukturalne zachodzące w procesach technologicznych obróbki mechanicznej i cieplnej materiałów.
Na ocenę 4.0
Potrafi wyjaśnić wpływ podstawowych rodzajów wiązań atomowych i mikrostruktury na fizyko-chemiczne właściwości materiałów technicznych, surowców roślinnych i zwierzęcych oraz potrafi wymienić podstawowe zjawiska strukturalne zachodzącej w wybranych procesach technologicznych pod wpływem oddziaływania energii cieplnej lub mechanicznej.
Na ocenę 5.0
Potrafi wyjaśnić wpływ wiązań atomowych, mikrostruktury na fizyko-chemiczne właściwości materiałów technicznych, surowców roślinnych i zwierzęcych oraz potrafi wymienić i uszeregować podstawowe zjawiska strukturalne zachodzącej w procesach technologicznych pod wpływem oddziaływania energii cieplnej lub mechanicznej oraz w sposób elementarny dokonać ich opisu.</t>
  </si>
  <si>
    <t xml:space="preserve">Układy fazowe, wykresy CTP.
 Przemiany dyfuzyjne i bezdyfuzyjne.
 Analiza porównawcza charakterystyk wytrzymałościowych metali,
polimerów i ceramiki.
Podatność recyklingowa wybranych materiałów konstrukcyjnych –
opakowania.
Cechy użytkowe materiałów kompozytowych. </t>
  </si>
  <si>
    <t>IMT_U1, IMT_K1</t>
  </si>
  <si>
    <t xml:space="preserve">Udział w ocenie końcowej modułu - 30%.
Na ocenę 3.0
Potrafi podać przykład prostej konstrukcji lub wyrobu dokonując kwalifikacji rodzajowej materiału, wymieniając podstawowe właściwościach fizyko-chemiczne, technologiczne i użytkowe.
Na ocenę 4.0
Potrafi podać przykład konstrukcji lub wyrobu uzasadniając dobór rodzaju materiału o określonych właściwościach fizyko-chemicznych, technologicznych podając podstawowe metody badania struktury i właściwości materiałów inżynierskich.
Na ocenę 5.0
Potrafi podać przykład konstrukcji lub wyrobu uzasadniając dobór wg kryteriów kwalifikacji rodzajowej materiału wraz z zamiennikami o określonych właściwościach fizykochemicznych, technologicznych i użytkowych na podstawie metod badania struktury i właściwości materiałów inżynierskich.
</t>
  </si>
  <si>
    <t>Wyznaczanie współczynnika tarcia zewnętrznego materiałów
konstrukcyjnych.
Ocena stanu granulometrycznego materiałów sypkich.
 Pomiar twardości metali metodą Rockwella.
Pomiar twardości metali metodą Brinella.
Pomiar twardości metodą metali Vickersa.
Wyznaczanie cech wytrzymałościowych ceramiki - rozkład
Weibulla.
Wyznaczanie parametrów aerodynamicznych materiałów
ziarnistych w kanale pneumatycznym.</t>
  </si>
  <si>
    <t>Udział w ocenie końcowej modułu - 30%.
Na ocenę 3,0
Student posiada fragmentaryczną wiedzę w zakresie zagadnień metrologii laboratoryjnej wyznaczania cech fizyko chemicznych stopów metali, ceramiki, polimerów i kompozytów. Wskazuje na źródła podstawowych informacji dla uzupełniania wiedzy i dokształcania się z wybranych dziedzin inżynierii materiałowej.
Na ocenę 4.0
Student posiada podstawową wiedzę w zakresie zagadnień metrologii laboratoryjnej, oszacowania błędów pomiaru przy wyznaczaniu cech fizyko-chemicznych stopów metali, ceramiki, polimerów, kompozytów. Potrafi dokonać wyboru źródeł informacji dla potrzeb dokształcania się w celu podnoszenia kompetencji inżynierskich.
Na ocenę 5.0
Student posiada podstawową wiedzę w zakresie zagadnień metrologii laboratoryjnej, oszacowania błędów pomiaru przy wyznaczaniu cech fizyko-chemicznych stopów metali, ceramiki, polimerów, kompozytów dokonując analogii dla materiałów pochodzenia roślinnego lub zwierzęcego. Potrafi dokonać wyboru źródeł informacji na podstawie zróżnicowanych źródeł bibliograficznych dla potrzeb ciągłego dokształcania się w celu podnoszenia kompetencji inżynierskich.</t>
  </si>
  <si>
    <t xml:space="preserve"> Ashby M.F., Jones D.R.H 1995.  Materiały inżynierskie - właściwości i zastosowania, Tom 1 i 2 WNT, Warszawa.
Ashby M. F. 1995.  Dobór materiałów w projektowaniu inżynierskim, WNT, Warszawa.
Rudnik S 1996.  Materiałoznawstwo WNT, Warszawa.</t>
  </si>
  <si>
    <t>Praca zbiorowa pod redakcja, Wielgosza R.O. i Pytla S.M 2003. Inżynieria materiałowa,  Politechnika Krakowska, Kraków.
Jurczyk. M. 2010.  Nanomateriały. Zagadnienia wybrane Politechnika Poznańska, Poznań.</t>
  </si>
  <si>
    <t xml:space="preserve">Inżynieria procesowa w gospodarce odpadami </t>
  </si>
  <si>
    <t>realizacja przedmiotów: Termodynamika, Ochrona środowiska, Gospodarka odpadami z elementami prawa</t>
  </si>
  <si>
    <t>Katedra Eksploatacji Maszyn, Ergonomii i Procesów Produkcyjnych                                                      Katedra Inżynierii Bioprocesów, Energetyki i Automatyzacji                                                                                       Wydział Inżynierii Produkcji i Energetyki</t>
  </si>
  <si>
    <t>IPG_W1</t>
  </si>
  <si>
    <t>podstawowe zasady dotyczące projektowania urządzeń i instalacji służących do realizacji procesów fizycznych i chemicznych w gospodarce odpadami.</t>
  </si>
  <si>
    <t>IPG_W2</t>
  </si>
  <si>
    <t>podstawowe metody, technologie i techniki z inżynierii procesowej wykorzystywane w gospodarce odpadami i kształtowaniu przyrody.</t>
  </si>
  <si>
    <t>IPG_U1</t>
  </si>
  <si>
    <t>przeprowadzić obserwacje i pomiary w zakresie procesu przetrwarzania lub oceny właściwości odpadów oraz interpretować uzyskane wyniki.</t>
  </si>
  <si>
    <t>IPG_U2</t>
  </si>
  <si>
    <t>pod kierunkiem opiekuna, planować i przeprowadzać proste eksperymenty z zakresu inżynierii procesowej, interpretować uzyskane wyniki oraz formułować odpowiednie wnioski.</t>
  </si>
  <si>
    <t>IPG_U3</t>
  </si>
  <si>
    <t>ocenić, wybrać i zastosować właściwe metody i narzędzia do realizacji inżynierskich zadań w procesach wykorzystywanych w gospodarce odpadami.</t>
  </si>
  <si>
    <t>IPG_K1</t>
  </si>
  <si>
    <t>określania priorytetów, które służą do realizacji przez siebie lub innych, określonego zadania w inżynierii procesowej gospodarki odpadami.</t>
  </si>
  <si>
    <t>Wprowadzenie do inżynierii procesowej – definicje, zakres tematyczny, rozwój inżynierii procesowej.
Właściwości technologiczne odpadów w aspekcie inżynierii procesowej.
Rozdrabnianie ciał stałych - właściwości reologiczne ciał stałych, teorie rozdrabniania; maszyny i urządzenia do rozdrabniania ciał stałych w gospodarce odpadami.
Klasyfikacja – zagadnienia teoretyczne, metody, rodzaje procesów (przesiewanie, klasyfikacja sortująca), urządzenia do klasyfikacji odpadów.
Sortowanie odpadów – ze względu na gęstość, właściwości elektryczne, magnetyczne, materiał itp.; stosowane technologie i urządzenia do sortowania w gospodarce odpadami.
Mechaniczne rozdzielanie układów niejednorodnych: filtracja, grawitacyjne rozdzielanie zawiesin, rozdzielanie układów niejednorodnych w polu siły odśrodkowej - cyklony, wirówki.
Procesy fizykochemiczne stosowane w przetwórstwie odpadów – flotacja, ługowanie, ekstrakcja, procesy membranowe; przykładowe technologie i stosowane urządzenia.
Procesy usuwania zanieczyszczeń z gazów odlotowych w instalacjach termicznego przekształcania odpadów – odpylanie, odsiarczanie, usuwanie NO¬x, HCL, HF; zagospodarowanie odpadów poprocesowych z termicznego przekształcania odpadów.
Suszenie - kinetyka procesu suszenia, ruch ciepła i masy (ruch ciepła, przenoszenie masy, intensyfikacja procesu suszenia, czas suszenia, sposoby suszenia).</t>
  </si>
  <si>
    <t xml:space="preserve">IPG_W1, IPG_W2, IPG_K1 </t>
  </si>
  <si>
    <t>Egzamin pisemny, udział w ocenie końcowej modułu - 60%.</t>
  </si>
  <si>
    <t>Projekt procesu: kompostowania odpadów, produkcji biogazu z odpadów komunalnych i przetwórstwa rolno - spożywczego, zgazowywania odpadów, aglomeratów w procesie zagospodarowywania odpadów.
Obliczenie systemu urządzeń oczyszczających powietrze przemysłowe z zanieczyszczeń gazowych z uwzględnieniem zagrożenia wybuchu.
Krzywa ziarnowa i funkcja rozdziału w projektowaniu procesów klasyfikacji i sortowania odpadów.
Bilans masowy i energetyczny zakładu przekształcania odpadów komunalnych.</t>
  </si>
  <si>
    <t>IPG_U3, IPG_K1</t>
  </si>
  <si>
    <t>Zaliczenie projektu i kolokwium, udział w ocenie końcowej modułu - 30%.</t>
  </si>
  <si>
    <t>Analiza wybranego procesu termicznego lub biologicznego przetwarzania odpadów w warunkach laboratoryjnych</t>
  </si>
  <si>
    <t>IPG_U1, IPG_U2,  IPG_K1</t>
  </si>
  <si>
    <t>Zaliczenie sprawozdania z laboratorium, udział w ocenie końcowej modułu - 10%.</t>
  </si>
  <si>
    <t>Koch. R., Noworyta A. 1998 Procesy mechaniczne w inżynierii chemicznej WNT, Warszawa
Jędrczak A. 2008 Biologiczne przetwarzanie odpadów PWN, Warszawa
Lewicki P. 2005 Inżynieria procesowa i aparatura przemysłu spożywczego WNT, Warszawa</t>
  </si>
  <si>
    <t>Warych J. 2004 Aparatura chemiczna i procesowa Oficyna Wydawnicza Politechniki Warszawskiej, Warszawa
Dudzińska M. R., Pawłowski A. 2012 Polska inżynieria środowiska Prace Tom I PAN Komitet Inżynierii Środowiska, Lublin</t>
  </si>
  <si>
    <t>uzupełniajacy do wyboru - fakultatywny</t>
  </si>
  <si>
    <t xml:space="preserve">realizacja przedmiotów: Informatyka stosowana w GO, Gospodarka odpadami z elementami prawa  </t>
  </si>
  <si>
    <t>Katedra Inżynierii Produkcji, Logistyki i Informatyki Stosowanej                                                                  Katedra Inżynierii Bioprocesów, Energetyki i Automatyzacji,                                                                Wydział Inżynierii Produkcji i Energetyki</t>
  </si>
  <si>
    <t>LZO_W1</t>
  </si>
  <si>
    <t>LZO_W2</t>
  </si>
  <si>
    <t>LZO_W3</t>
  </si>
  <si>
    <t>dokonuje charakterystyki usług komunalnych oraz wymienia cechy usług komunalnych i ich konsekwencje</t>
  </si>
  <si>
    <t>LZO_W4</t>
  </si>
  <si>
    <t>definiuje pojęcia z zakresu ekonomiki i zarządzania w aspekcie usług komunalnych</t>
  </si>
  <si>
    <t>LZO_W5</t>
  </si>
  <si>
    <t>zna podstawowe pojęcia, systemy i procesy logistyczne. Rozumie pojęcie ekologistyka. Zna zasady magazynowania odpadów.</t>
  </si>
  <si>
    <t>LZO_W6</t>
  </si>
  <si>
    <t>zna zagadnienia związane z transportem i spedycją odpadów. Charakteryzuje wybrane procesy logistyczne w zakresie zagospodarowania odpadów.</t>
  </si>
  <si>
    <t>LZO_U1</t>
  </si>
  <si>
    <t>LZO_U2</t>
  </si>
  <si>
    <t xml:space="preserve">projektuje system usług komunalnych na terenie wiejskim i miejskim </t>
  </si>
  <si>
    <t>OZE1_U11
OZE1_U12</t>
  </si>
  <si>
    <t>LZO_U3</t>
  </si>
  <si>
    <t>projektuje strukturę organizacyjna przedsiębiorstwa świadczącego usługi komunalne, kalkuluje koszty działalności oraz końcowy wynik finansowy</t>
  </si>
  <si>
    <t>LZO_U4</t>
  </si>
  <si>
    <t>LZO_U5</t>
  </si>
  <si>
    <t>LZO_K1</t>
  </si>
  <si>
    <t>LZO_K2</t>
  </si>
  <si>
    <t>Podstawowe pojęcia dotyczące usług komunalnych. Społeczny i gospodarczy kontekst zaspokajania potrzeb w sferze publicznej. 
Diagnoza potrzeb publicznych i komunalnych. Analiza rynku usług komunalnych w różnych obszarach w kategoriach potrzeb, oczekiwań oraz ocen działalności instytucji
zaspakajających te potrzeby 
Charakterystyka usług komunalnych. Cechy usług i ich konsekwencje. Specyfika i funkcjonowanie rynku usług komunalnych 
Struktura podmiotowa sektora usług. Typy własności  i formy organizowania sie firm usługowych
Organizacja i zarzadzanie w firmie świadczącej usługi komunalne w zależności od profilu prowadzonej działalności
Organizacja wybranych procesów produkcyjnych związanych ze świadczeniem usług komunalnych
Zasady kalkulacji kosztów działalności przedsiębiorstw, których przedmiotem działalności są usługi komunalne, bez względu na formę organizacyjno-prawną
Wprowadzenie do logistyki, podstawowe pojęcia, klasyfikacje, cel, systemy i procesy logistyczne. Logistyka procesów zaopatrzenia, produkcji (przetwarzania) i dystrybucji w aspekcie gospodarki wybranymi rodzajami odpadów. Ekologistyka.
Transport odpadów w systemach logistycznych. Gospodarka magazynowa. Magazynowanie odpadów - zasady i wytyczne.
Logistyka zagospodarowania odpadów (studium wybranych przypadków).</t>
  </si>
  <si>
    <t>LZO_W1, LZO_W2, LZO_W3, LZO_W4, LZO_W5, LZO_W6, LZO_K1, LZO_K2</t>
  </si>
  <si>
    <t xml:space="preserve">Egzamin pisemny, udział w ocenie końcowej modułu - 60%.                                                                                                                                                                 </t>
  </si>
  <si>
    <t xml:space="preserve">Analiza rynku pod katem zapotrzebowania na poszczególne rodzaje usług oraz organizacji usług komunalnych 
Projekt firmy zajmującej sie świadczeniem organizacji usług komunalnych na danym terenie. Wstępne założenia projektowe. Struktura organizacyjna firmy
Projekt firmy zajmującej sie świadczeniem organizacji usług komunalnych na danym terenie. Analiza SWOT 
Projekt firmy zajmującej sie świadczeniem usług komunalnych na danym terenie. Opracowanie technologii produkcji przedsiębiorstwa usług komunalnych
Projekt firmy zajmującej sie świadczeniem usług komunalnych na danym terenie. Dobór wyposażenia technicznego
Projekt firmy zajmującej sie świadczeniem usług komunalnych na danym terenie. Obliczenia wykorzystania środków technicznych i zapotrzebowania na siłę robocza. Kalkulacja kosztów prowadzenia działalności usługowej i końcowego efektu ekonomicznego
Projekt organizacji wybranych usług komunalnych na danym terenie.
Logistyka dystrybucji na przykładzie zagadnienia transportowego. Projekt optymalizacji dostaw surowców wtórnych do organizacji odzysku (zakładów recyklingu ) w wybranym regionie.
Logistka produkcji - Modelowanie produkcji - graf Gozinto. Projekt doboru mieszanek paliwa alternatywnego z odpadów dla cementowni. Klasyfikacja ABC, XYZ. Projekt optymalizacji zapasów surowców do produkcji paliwa alternatywnego. Harmonogram transportowy projekt doboru środków transportowych dla prognozowanego zapotrzebowania na surowce do produkcji paliwa alternatywnego w określonym horyzoncie czasowym.
Transport odpadów segregowanych - optymalizacja tras zbierania odpadów - minimalne drzewo rozpinajace.  
Projekt stacji przełaunkowej odpadów dla transportu łamanego (dobór parametrów technicznych oraz wykonanie rzutu sytuacyjnego) lub lokalizacji stacji przeładunkowej metodą środka ciężkości. </t>
  </si>
  <si>
    <t>LZO_U1, LZO_U2, LZO_U3, LZO_U4, LZO_U5, LZO_K1, LZO_K2</t>
  </si>
  <si>
    <t xml:space="preserve">Zaliczenie projektu, udział w ocenie końcowej modułu - 40%.                                                                                                                             </t>
  </si>
  <si>
    <t>podstawowa wiedza z matematyki na poziomie szkoły średniej</t>
  </si>
  <si>
    <t>MAT_W1</t>
  </si>
  <si>
    <t xml:space="preserve"> OZE1_W01</t>
  </si>
  <si>
    <t>MAT_W2</t>
  </si>
  <si>
    <t>podstawowe pojęcia analizy matematycznej dotyczące własności odpowiednio regularnych funkcji oraz sposobów ich określania</t>
  </si>
  <si>
    <t>MAT_U1</t>
  </si>
  <si>
    <t>przeprowadzić działania na zbiorach i wyciągać wnioski</t>
  </si>
  <si>
    <t>MAT_U2</t>
  </si>
  <si>
    <t>MAT_U3</t>
  </si>
  <si>
    <t>klasyfikować oraz przeprowadzić analizę przebiegu zmienności funkcji elementarnych i narysować ich wykresy</t>
  </si>
  <si>
    <t>MAT_K1</t>
  </si>
  <si>
    <t>Elementy logiki i teorii mnogości</t>
  </si>
  <si>
    <t>Przegląd funkcji elementarnych</t>
  </si>
  <si>
    <t>Ciągi nieskończone. Granice ciągów i ich własności. Liczba e. Logarytm naturalny</t>
  </si>
  <si>
    <t>Granica funkcji w punkcie i w nieskończoności. Granice jednostronne. Funkcja ciągła</t>
  </si>
  <si>
    <t>Pochodna funkcji w punkcie. Geometryczna interpretacja pochodnej. Działania na pochodnych. Pochodne funkcji elementarnych. Pochodna funkcji złożonej</t>
  </si>
  <si>
    <t>Pochodne wyższych rzędów. Twierdzenie de’l Hospitala</t>
  </si>
  <si>
    <t>Zastosowanie pochodnych do badania zmienności funkcji – monotoniczność, ekstrema lokalne, wypukłość, wklęsłość, punkty przegięcia</t>
  </si>
  <si>
    <t xml:space="preserve">Asymptoty pionowe i asymptoty ukośne. Różniczka funkcji </t>
  </si>
  <si>
    <t>MAT_W1, MAT_W2, MAT_K1</t>
  </si>
  <si>
    <t xml:space="preserve">Sprawdzian pisemny na zaliczenie. Wymagany poziom zaliczenia 60%.
</t>
  </si>
  <si>
    <t>Elementy logiki i teorii mnogości
Przegląd funkcji elementarnych
Ciągi nieskończone. Granice ciągów i ich własności. Liczba e. Logarytm naturalny
Granica funkcji w punkcie i w nieskończoności. Granice jednostronne. Funkcja ciągła
Pochodna funkcji w punkcie. Geometryczna interpretacja pochodnej. Działania na pochodnych. Pochodne funkcji elementarnych. Pochodna funkcji złożonej
Pochodne wyższych rzędów. Twierdzenie de’l Hospitala
Zastosowanie pochodnych do badania zmienności funkcji – monotoniczność, ekstrema lokalne, wypukłość, wklęsłość, punkty przegięcia
Asymptoty pionowe i asymptoty ukośne 
Różniczka funkcji jako źródło wzorów przybliżonych</t>
  </si>
  <si>
    <t>MAT_U1, MAT_U2, MAT_U3, MAT_K1</t>
  </si>
  <si>
    <t>Zaliczenie na podstawie pisemnych sprawdzianów umiejętności obejmujących każdy wyodrębniony temat zajęć.</t>
  </si>
  <si>
    <t>Krysicki W., Włodarski L. 2015 Analiza matematyczna w zadaniach cz. 1 PWN SA, Warszawa,
Ptak  M. 2013 Matematyka dla studentów kierunków technicznych i przyrodniczych Wydawnictwo Uniwersytetu Rolniczego w Krakowie, Kraków,
Kukuła K. 2007 Elementy statystyki w zadaniach  Wydawnictwo Naukowe PWN SA, Warszawa.</t>
  </si>
  <si>
    <t>Gryglaszewska A., Kosiorowska M., Paszek B. 2012 Ćwiczenia z matematyki, część 1 i 2 Wydawnictwo AE w Krakowie,
Sobczyk M. 2010 Statystyka matematyczna Wyd C. H. Beck, Warszawa.</t>
  </si>
  <si>
    <t>własności całek, macierzy i przestrzeni wektorowych oraz podstawowe metody rachunku całkowego i macierzowego a także działań na wektorach</t>
  </si>
  <si>
    <t>podstawowe metody rachunku prawdopodobieństwa oraz metody i narzędzia stosowane w statystyce, z elementami komputerowego opracowania danych</t>
  </si>
  <si>
    <t>wykonać podstawowe obliczenia z zakresu rachunku całkowego i macierzowego oraz rozwiązywać układy równań</t>
  </si>
  <si>
    <t>zestawiać dane oraz określać miary i wykorzystywać metody statystyczne do wyznaczania zależności</t>
  </si>
  <si>
    <t>wykorzystać metody matematyczne i statystyczne oraz techniki informatyczne do statystycznej analizy danych</t>
  </si>
  <si>
    <t xml:space="preserve"> OZE1_U05</t>
  </si>
  <si>
    <t>ciągłego zdobywania wiedzy w celu doskonalenia poznania metod rachunku całkowego i macierzowego oraz analizy statystycznej, umożliwiających rozwiązywanie problemów praktycznych</t>
  </si>
  <si>
    <t xml:space="preserve">Całka nieoznaczona. Całkowanie przez części i przez podstawienie. </t>
  </si>
  <si>
    <t>Całkowanie funkcji wymiernych. Całka oznaczona</t>
  </si>
  <si>
    <t>Całki niewłaściwe. Zastosowanie całki oznaczonej do obliczania pola obszaru, długości 
łuku i objętości bryły obrotowej</t>
  </si>
  <si>
    <t>Macierz. Działania na macierzach. Macierz odwrotna. Wyznaczniki. Rząd macierzy</t>
  </si>
  <si>
    <t>Układy równań liniowych. Twierdzenie Cramera. Twierdzenie Kroneckera – Capelliego</t>
  </si>
  <si>
    <t>Przestrzeń wektorowa. Działania na wektorach. Kombinacja liniowa wektorów, liniowa zależność i 
niezależność wektorów</t>
  </si>
  <si>
    <t>Przedmiot i cel statystyki. Zmienna losowa – rozkład zmiennej losowej, dystrybuanta, gęstość</t>
  </si>
  <si>
    <t>Zmienne losowe ciągłe i dyskretne. Rozkład normalny</t>
  </si>
  <si>
    <t>Populacja i próba. Warunki reprezentatywności próby. Prezentacja danych. Miary statystyczne</t>
  </si>
  <si>
    <t>Szereg czasowy. Trend liniowy i krzywoliniowy. Współczynnik determinacji</t>
  </si>
  <si>
    <t>Współzależność dwóch cech. Współczynnik korelacji. Regresja. Metoda najmniejszych kwadratów. Interpretacja wyników. Zależności nieliniowe</t>
  </si>
  <si>
    <t xml:space="preserve">Egzamin pisemny, udział w ocenie końcowej modułu - 1/3. Wymagany poziom zaliczenia 60%.
</t>
  </si>
  <si>
    <t xml:space="preserve">Całkowanie funkcji wymiernych </t>
  </si>
  <si>
    <t>Całka oznaczona.  Zastosowanie całki oznaczonej do obliczania pola obszaru, długości
 łuku i objętości bryły obrotowej</t>
  </si>
  <si>
    <t>Układy równań liniowych. Twierdzenie Cramera. Twierdzenie Kroneckera – Capellego. Metoda eliminacji
Gaussa</t>
  </si>
  <si>
    <t>Ocena na podstawie pisemnych sprawdzianów umiejętności obejmujących każdy wyodrębniony temat zajęć. Ocena średnia ze sprawdzianów stanowi 1/3 oceny końcowej modułu w semestrze.</t>
  </si>
  <si>
    <t>Szeregi liczbowe, kryteria zbieżności szeregów</t>
  </si>
  <si>
    <t>Liczby zespolone</t>
  </si>
  <si>
    <t>Iloczyn skalarny, wektorowy i mieszany</t>
  </si>
  <si>
    <t>Płaszczyzna i prosta w przestrzeni trójwymiarowej</t>
  </si>
  <si>
    <t>Równania różniczkowe zwyczajne o zmiennych rozdzielonych jednorodne</t>
  </si>
  <si>
    <t>Równania różniczkowe liniowe rzędu pierwszego</t>
  </si>
  <si>
    <t>Zmienna losowa, wybrane przykłady zmiennych losowych; rozkład normalny</t>
  </si>
  <si>
    <t>Prezentacja danych, miary statystyczne</t>
  </si>
  <si>
    <t>Szereg rozdzielczy, szereg szczegółowy</t>
  </si>
  <si>
    <t>Szeregi czasowe</t>
  </si>
  <si>
    <t>Korelacja; współczynnik korelacji liniowej</t>
  </si>
  <si>
    <t>Regresja liniowa i krzywoliniowa. Współczynnik regresji, współczynnik determinacji.</t>
  </si>
  <si>
    <t>MAT_U5, MAT_U6, MAT_K2</t>
  </si>
  <si>
    <t>Ocena na podstawie pisemnych sprawdzianów umiejętności oraz indywidualnego zaliczenia projektu z zakresu analizy statystycznej.</t>
  </si>
  <si>
    <t>Ocena średnia ze sprawdzianów stanowi 1/3 oceny końcowej modułu w semestrze.</t>
  </si>
  <si>
    <t>realizacja przedmiotu: Fizyka</t>
  </si>
  <si>
    <t>UPR_W1</t>
  </si>
  <si>
    <t>zjawiska występujące w przepływie wymuszonym i swobodnym</t>
  </si>
  <si>
    <t>UPR_W2</t>
  </si>
  <si>
    <t>rodzaje i  zasadę działania urządzeń przepływowych</t>
  </si>
  <si>
    <t>UPR_U1</t>
  </si>
  <si>
    <t>zaprojektować proste układy pompowe wykorzystywane w pozyskiwaniu energii odnawialnej i zagospodarowaniu odpadów</t>
  </si>
  <si>
    <t>UPR_U2</t>
  </si>
  <si>
    <t>obliczyć wydatek przelewu</t>
  </si>
  <si>
    <t>UPR_K1</t>
  </si>
  <si>
    <t xml:space="preserve">ciągłego uzupełniania zdobytej wiedzy i samodoskonalenia </t>
  </si>
  <si>
    <t>Pojęcie płynu, płynność i ciągłość płynu. Parametry opisujące stan płynu. Podstawowe własności fizyczne płynów.</t>
  </si>
  <si>
    <t>Hydrostatyka cienienie i napór hydrostatyczny, równania równowagi płynu, pływanie ciał. Napór cieczy na ściany płaskie i zakrzywione.</t>
  </si>
  <si>
    <t>Przepływy swobodne i wymuszone. Podstawowe pojęcia kinetyki płynów. Równanie różniczkowe ciągłości przepływu. Równanie Bernoulliego dla płynu doskonałego i rzeczywistego.</t>
  </si>
  <si>
    <t>Przepływ laminarny i burzliwy. Opory ruchu. Obliczanie przepływów w przewodach pod ciśnieniem. Wypływ cieczy przez otwory i przystawki. Uderzenie hydrauliczne.</t>
  </si>
  <si>
    <t>Reakcja strumienia cieczy. Przelewy. Ruch cieczy w korytach i kanałach otwartych. Ruch wód gruntowych.</t>
  </si>
  <si>
    <t>Transport płynów: rurociągi, połączenia rurowe, zawory, zasuwy, uszczelnienia.</t>
  </si>
  <si>
    <t>Pompy, wentylatory, dmuchawy, sprężarki.</t>
  </si>
  <si>
    <t>UPR_W1, UPR_W2, UPR_K1</t>
  </si>
  <si>
    <t>Zaliczenie treści wykładowych, udział w ocenie końcowej modułu - 50%.</t>
  </si>
  <si>
    <t xml:space="preserve">Zespołowe (2-3 osoby) wykonanie projektu układu hydraulicznego lub pneumatycznego typowego dla procesów pozyskiwania energii z OZE </t>
  </si>
  <si>
    <t xml:space="preserve">Wykonanie projektu układu wykorzystującego przepływ swobodny. </t>
  </si>
  <si>
    <t>UPR_U1, UPR_U2, UPR_K1</t>
  </si>
  <si>
    <t>Zaliczenie projektów, udział w ocenie końcowej modułu - 50%.</t>
  </si>
  <si>
    <t>Katalogi firmowe pomp, wentylatorów, dmuchaw, sprężarek
Katalogi firmowe przewodów, złączek, zaworów, akumulatorów hydraulicznych i pneumatycznych.</t>
  </si>
  <si>
    <t>wykonać analizę statycznych układów brył sztywnych</t>
  </si>
  <si>
    <t>OZE1_U05
OZE1_U10</t>
  </si>
  <si>
    <t xml:space="preserve">Podstawowe pojęcia w mechanice. Siła wypadkowa, rozkładanie siły na składowe. Para sił. Środek ciężkości. Prawa statyki. Określenie równowagi bryły w ogólnym przypadku. Płaski i przestrzenny dowolny układ sił. Redukcja dowolnego układu sił. </t>
  </si>
  <si>
    <t xml:space="preserve">Tarcie. Siła tarcia statycznego. Tarcie kinetyczne. </t>
  </si>
  <si>
    <t xml:space="preserve">Klasyfikacja i charakterystyka ruchów. Podstawowe określenia z zakresu kinematyki. Równanie ruchu. Prędkość i przyspieszenie. Ruch prostoliniowy. </t>
  </si>
  <si>
    <t>Ruch po okręgu. Ruch płaski ciała. Ruch złożony. Przyspieszenie Coriolisa.</t>
  </si>
  <si>
    <t>Praca, moc, energia mechaniczna. Zasada d'Alamberta. Zasada równowagi energii i pracy.</t>
  </si>
  <si>
    <t xml:space="preserve">Rozwiązywanie zadań z zakresu dowolnego płaskiego układu sił.  </t>
  </si>
  <si>
    <t>Rozwiązywanie zadań z zakresu przestrzennego układu sił.</t>
  </si>
  <si>
    <t>Równanie ruchu. Obliczanie prędkości i przyspieszenia.</t>
  </si>
  <si>
    <t>Ruch prostoliniowy. Ruch po okręgu. Ruch złożony.</t>
  </si>
  <si>
    <t>Równanie dynamiczne ruchu.</t>
  </si>
  <si>
    <t>Praca, moc, energia - rozwiązywanie zadań.</t>
  </si>
  <si>
    <t>Katedra Inżynierii Mechanicznej i Agrofizyki,                                                                                   Wydział Inżynierii Produkcji i Energetyki</t>
  </si>
  <si>
    <t xml:space="preserve">Przedmiot i zadania wytrzymałości materiałów. </t>
  </si>
  <si>
    <t>Momenty geometryczne figur płaskich</t>
  </si>
  <si>
    <t xml:space="preserve">Odkształcalność ciała stałego pod wpływem sił. </t>
  </si>
  <si>
    <t>Prawo Poissona. Naprężenie styczne i normalne. Prawo Hooke'a. Naprężenia dopuszczalne.</t>
  </si>
  <si>
    <t>Rozciąganie i ściskanie. Wyboczenie.</t>
  </si>
  <si>
    <t>Ścinanie czyste. Obliczanie połączeń nitowych, śrubowych i spawanych.</t>
  </si>
  <si>
    <t>Skręcanie czyste. Kąt skręcenia</t>
  </si>
  <si>
    <t>Zginanie czyste. Obliczenia wytrzymałościowe belek. Ugięcie belki.</t>
  </si>
  <si>
    <t xml:space="preserve">Podstawowe wiadomości z zakresu hipotez wytrzymałościowych. </t>
  </si>
  <si>
    <t>Zginanie z rozciąganiem lub ściskaniem. Zginanie ze skręcaniem.</t>
  </si>
  <si>
    <t>Egzamin z treści wykładowych, udział w ocenie końcowej modułu - 50%.</t>
  </si>
  <si>
    <t>wiedza ogólna z zakresu biologii na poziomie szkoły średniej</t>
  </si>
  <si>
    <t>MTM_W1</t>
  </si>
  <si>
    <t xml:space="preserve">złożone zjawiska przyrodnicze i procesy biotechnologiczne </t>
  </si>
  <si>
    <t>MTM_W2</t>
  </si>
  <si>
    <t>MTM_U1</t>
  </si>
  <si>
    <t>ocenić zagrożenia i wymienia korzyści płynące z zastosowania mikroorganizmów w transformacji materii organicznej</t>
  </si>
  <si>
    <t>MTM_U2</t>
  </si>
  <si>
    <t>zaproponować rozwiązania o charakterze praktycznym na podstawie wyników badań własnych lub danych literaturowych</t>
  </si>
  <si>
    <t xml:space="preserve"> OZE1_U08</t>
  </si>
  <si>
    <t>MTM_K1</t>
  </si>
  <si>
    <t xml:space="preserve">identyfikowania i rozstrzygania dylematów etycznych związanych ze współczesną biotechnologią </t>
  </si>
  <si>
    <t>MTM_K2</t>
  </si>
  <si>
    <t xml:space="preserve">rzetelnego informowania społeczeństwa o zagrożeniach wynikających z niewłaściwego przetwarzania i składowania odpadów komunalnych </t>
  </si>
  <si>
    <t xml:space="preserve">Miejsce drobnoustrojów w świecie organizmów żywych; Systematyka oparta o współczesne badania molekularne; Przystosowania drobnoustrojów do życia w różnych środowiskach (naturalnych i sztucznych); Saprofity i pasożyty </t>
  </si>
  <si>
    <t xml:space="preserve">Rola drobnoustrojów w biodegradacji i biodeterioracji materiałów i związków nieorganicznych i organicznych pochodzenia naturalnego i antropogenicznego </t>
  </si>
  <si>
    <t xml:space="preserve">Drobnoustroje ważne z biotechnologicznego punktu widzenia izolowane ze środowiska; Procesy biologiczne zachodzące na składowisku odpadów </t>
  </si>
  <si>
    <t>Główne grupy mikroorganizmów zasiedlające odpady</t>
  </si>
  <si>
    <t>Wybrane metody higienizacji odpadów</t>
  </si>
  <si>
    <t>Oddziaływanie zakładów składujących i przetwarzających odpady na środowisko, mikroorganizmy wskaźnikowe i metody ich oznaczania</t>
  </si>
  <si>
    <t>Obecność odpadów niebezpiecznych w środowisku</t>
  </si>
  <si>
    <t>MTM_W1, MTM_W2, MTM_K1, MTM_K2</t>
  </si>
  <si>
    <t>Egzamin z treści wykładowych, jednokrotnego wyboru, udział w ocenie końcowej modułu - 50%.</t>
  </si>
  <si>
    <t xml:space="preserve">BHP na ćwiczeniach z mikrobiologicznej transformacji materii organicznej. Podstawowa aparatura stosowana w pracowni mikrobiologicznej. Podstawowe metody stosowane w laboratorium mikrobiologicznym: sterylizacja, dezynfekcja, pasteryzacja. Podstawowe podłoża stosowane do hodowli drobnoustrojów. Hodowla drobnoustrojów. Teoretyczne podstawy barwienia drobnoustrojów, barwniki. Założenie hodowli bakterii. </t>
  </si>
  <si>
    <t xml:space="preserve">Morfologia bakterii. Technika sporządzania preparatów bakteriologicznych: utrwalanych i barwionych. Barwienie bakterii metodą pozytywną. Technika posługiwania się mikroskopem immersyjnym. </t>
  </si>
  <si>
    <t>Barwienie bakterii metodą prostą negatywną. Zjawisko atrakcji barwnika. Barwienie złożone metodą Grama.</t>
  </si>
  <si>
    <t>Morfologia, systematyka i znaczenie promieniowców. Morfologia i systematyka drożdży. Wykonanie testów na żywotność i odżywianie drożdży.</t>
  </si>
  <si>
    <t>Morfologia, systematyka i znaczenie grzybów strzępkowych (1)</t>
  </si>
  <si>
    <t>Morfologia, systematyka i znaczenie grzybów strzępkowych (2)</t>
  </si>
  <si>
    <t>Mikroorganizmy będące szkodnikami produktów spożywczych – barwienie, identyfikacja</t>
  </si>
  <si>
    <t>Analiza seryjnych rozcieńczeń wg Kocha – odpady komunalne</t>
  </si>
  <si>
    <t>Odczyt analizy, identyfikacja mikroorganizmów zasiedlających odpady</t>
  </si>
  <si>
    <t>Mikroorganizmy wskaźnikowe, metody ich oznaczania i ocena wpływu na środowisko</t>
  </si>
  <si>
    <t>Analiza seryjnych rozcieńczeń wg Kocha – kompost</t>
  </si>
  <si>
    <t>Odczyt analizy, identyfikacja mikroorganizmów zasiedlających kompost</t>
  </si>
  <si>
    <t>Analiza seryjnych rozcieńczeń wg Kocha – gleby przemysłowe, skażone</t>
  </si>
  <si>
    <t>Odczyt analizy, identyfikacja mikroorganizmów zasiedlających glebę przemysłową</t>
  </si>
  <si>
    <t>MTM_U1, MTM_U2, MTM_K1, MTM_K2</t>
  </si>
  <si>
    <t>Zaliczenie pisemne, ograniczone czasowo, demonstracja praktycznych umiejętności, udział w ocenie końcowej modułu - 50%.</t>
  </si>
  <si>
    <t>Schlegel H.G.: Mikrobiologia ogólna. Wydawnictwo Naukowe, PWN. Warszawa, 2003 
Salyers A.A., Whitt D.D.: Mikrobiologia, różnorodność, chorobotwórczość i środowisko. Wydawnictwo Naukowe, PWN, Warszawa,2003 
Kunicki-Goldfinger W.J.H.: Życie bakterii. Wydawnictwo Naukowe PWN, Warszawa, 2005</t>
  </si>
  <si>
    <t>Leśniak W.: Biotechnologia żywności – procesy fermentacji i biosyntezy.</t>
  </si>
  <si>
    <t>Katedra Inżynierii Bioprocesów, Energetyki i Automatyzacji                                                                              Katedra Inżynierii Mechanicznej i Agrofizyki                                                                                                 Wydział Inżynierii Produkcji i Energetyki</t>
  </si>
  <si>
    <t>OPG_W1</t>
  </si>
  <si>
    <t>funkcjonowanie ekosystemów oraz metod wykorzystywanych do kształtowania środowiska</t>
  </si>
  <si>
    <t>OPG_W2</t>
  </si>
  <si>
    <t>podstawowe zasady związane z realizacją zadań inżynierskich dotyczących projektowania urządzeń, instalacji oraz obiektów służących ochronie powietrza</t>
  </si>
  <si>
    <t>OPG_U1</t>
  </si>
  <si>
    <t>dostrzegać aspekty systemowe i pozatechniczne (środowiskowe, ekonomiczne, prawne) podejmowanych działań inżynierskich z zakresu ochrony powietrza, wskazuje ich wady i zalety</t>
  </si>
  <si>
    <t>OPG_U2</t>
  </si>
  <si>
    <t xml:space="preserve">zaprojektować proste urządzenie lub system ochorny powietrza, wykorzystując właściwe metody, techniki i narzędzia </t>
  </si>
  <si>
    <t>OPG_K1</t>
  </si>
  <si>
    <t>OPG_K2</t>
  </si>
  <si>
    <t>Podstawy prawne ochrony powietrza w Polsce i Unii Europejskiej
Meteorologiczne podstawy ochrony powietrza
Ochrona powietrza w systemie Państwowego Monitoring Środowiska
Gazy palne jako czynniki zagrożenia wybuchem
Referencyjne metody pomiaru poziomów substancji w powietrzu
Planowanie i zasady gospodarki niskoemisyjnej w Polsce
Naturalne i antropogeniczne  źródła zanieczyszczeń powietrza - charakterystyka. 
Zanieczyszczenia powstałe podczas spalania paliw (stałych, ciekłych i gazowych), rodzaje zanieczyszczeń, szkodliwość poszczególnych substancji.
Technologie wykorzystywane w celu ograniczenia emisji substancji szkodliwych: metody pierwotne i wtórne.
Technologie oczyszczania spalin z kwaśnych produktów spalania – odsiarczanie i odazotowanie spalin – zasady działania, parametry pracy, sprawności, przykładowe instalacje.
Technologie ograniczania emisji pyłów: zasady działania, parametry pracy, sprawności, przykładowe instalacje.
Usuwanie innych zanieczyszczeń gazowych ze spalin: podstawy opartych na adsorpcji, absorpcji I utlenianiu (w tym katalitycznym); zasady działania, parametry pracy, sprawności, przykładowe instalacje</t>
  </si>
  <si>
    <t xml:space="preserve">OPG_W1, OPG_W2, OPG_K1, OPG_K2 </t>
  </si>
  <si>
    <t>Zaliczenie pisemne, zaliczenie od 60% punktów.</t>
  </si>
  <si>
    <t>Referencyjna metoda modelowania poziomu substancji w powietrzu 
Projektowanie programu gospodarki niskoemisyjnej
Analiza zagrożenia wybuchem gazów w obiektach przemysłowych</t>
  </si>
  <si>
    <t>OPG_U1, IPG_U2, OPG_K1, OPG_K2</t>
  </si>
  <si>
    <t>Zaliczenie projektu i kolokwium.</t>
  </si>
  <si>
    <t>Ocena sprawności różnych układów odpylania spalin i gazów procesowych
Ocena emisji z kotła małej mocy do spalania biomasy – wpływ różnych parametrów na emisję
Zapoznanie z podstawowymi metodami pomiarowymi WIOŚ w zakresie ochrony powietrza (wyjście terenowe)
Ocena emisji zanieczyszczeń gazowych ze stacjonarnych źródeł emisji
Ocena emisji odorów ze źródeł stacjonarnych metodą olfaktometrii dynamicznej</t>
  </si>
  <si>
    <t>Zaliczenie sprawozdania z laboratorium.</t>
  </si>
  <si>
    <t xml:space="preserve">obowiązkowy podstawowy  </t>
  </si>
  <si>
    <t>wiedza ogólna z zakresu ekologii na poziomie szkoły średniej</t>
  </si>
  <si>
    <t>OCH_W1</t>
  </si>
  <si>
    <t>opisuje procesy zachodzące w biosferze, rozpoznaje źródła zanieczyszczeń i ich oddziaływanie na środowisko</t>
  </si>
  <si>
    <t xml:space="preserve"> OZE1_W02</t>
  </si>
  <si>
    <t>OCH_W2</t>
  </si>
  <si>
    <t>zna metody zapobiegania degradacji środowiska, w szczególności powodowane przez działalność rolniczą</t>
  </si>
  <si>
    <t>OCH_W3</t>
  </si>
  <si>
    <t>OCH_U1</t>
  </si>
  <si>
    <t>OCH_U2</t>
  </si>
  <si>
    <t xml:space="preserve">proponuje sposoby i technologie mające na celu zmniejszenie wpływu środowiskowego działalności człowieka </t>
  </si>
  <si>
    <t>OCH_K1</t>
  </si>
  <si>
    <t xml:space="preserve">przyjmuje otwartą postawę w swoich działaniach wobec problemów ochrony środowiska przyrodniczego </t>
  </si>
  <si>
    <t xml:space="preserve">	Definicje, podstawowe pojęcia ekologiczne, klasyfikacja ekosystemów, czynniki środowiskowe</t>
  </si>
  <si>
    <t xml:space="preserve">	Źródła i skutki zanieczyszczenia powietrza </t>
  </si>
  <si>
    <t xml:space="preserve">	Wpływ zanieczyszczeń powietrza na ekosystemy leśne  </t>
  </si>
  <si>
    <t xml:space="preserve">	Zanieczyszczenia wód, eutrofizacja ekosystemów wodnych</t>
  </si>
  <si>
    <t xml:space="preserve">	Typy i kierunki degradacji gleb</t>
  </si>
  <si>
    <t xml:space="preserve">	Zagrożenia środowiskowe działalności rolniczej</t>
  </si>
  <si>
    <t>OCH_W1, OCH_W2, OCH_W3, OCH_K1</t>
  </si>
  <si>
    <t>Test pisemny, udział w ocenie końcowej modułu - 50%.</t>
  </si>
  <si>
    <t xml:space="preserve">	System ochrony środowiska w Polsce </t>
  </si>
  <si>
    <t>OCH_U1, OCH_U2, OCH_K1</t>
  </si>
  <si>
    <t>Zaliczenie ustne, udział w ocenie końcowej modułu -25%. Praca pisemna-projekt, udział w ocenie końcowej modułu -25%.</t>
  </si>
  <si>
    <t xml:space="preserve">Dobrzańska B., Dobrzański G., Kiełczewski D. , Ochrona środowiska przyrodniczego. PWN, 2008, 
Karaczun Z. M., Indeka L. G. Ochrona środowiska., Aries, 1999 </t>
  </si>
  <si>
    <t>OKG_W1</t>
  </si>
  <si>
    <t>podstawowe zasady eksploatacji urządzeń, instalacji oraz obiektów służących do zagospodarowania odpadów komunalnych</t>
  </si>
  <si>
    <t>OKG_U1</t>
  </si>
  <si>
    <t>dostrzegać aspekty systemowe i pozatechniczne związane z gospodarką odpadami komunalnymi</t>
  </si>
  <si>
    <t>OKG_U2</t>
  </si>
  <si>
    <t>dostrzegać wady i zalety działań i rozwiązań inżynierskich
stosowanych w GO. Student potrafi dokonać krytycznej analizy sposobu funkcjonowania instalacji lub systemu zagospodarowania odpadów komunalnych</t>
  </si>
  <si>
    <t>OKG_U3</t>
  </si>
  <si>
    <t>zaprojektować proste urządzenie lub dobrać parametry techniczne instalacji do zagospodarowania odpadów komunalnych</t>
  </si>
  <si>
    <t>OKG_K1</t>
  </si>
  <si>
    <t>OKG_W1, OKG_K1</t>
  </si>
  <si>
    <t>Test pisemny ograniczony czasowo, udział w ocenie końcowej modułu - 60%.</t>
  </si>
  <si>
    <t>OKG_U1, OKG_U2, OKG_U3, OKG_K1</t>
  </si>
  <si>
    <t>Przygotowanie kilku różnych projektów oraz demonstracja praktycznych umiejętności – zaliczenie projektów, zaliczenie sprawozdania z wizyty studyjnej w zakładzie zajmującym się gospodarką odpadami, udział w ocenie końcowej modułu - 40%.</t>
  </si>
  <si>
    <t>Rosik-Dulewska Cz. 2015 Podstawy gospodarki odpadami PWN, Warszawa
Marcinkowski T. 2009 Kompleksowe zarządzanie gospodarka odpadami PZITS, Poznań
d'Obyrn K., Szalinska E. 2005 Odpady komunalne - zbiórka, recykling, unieszkodliwianie Wydawnictwo PK, Kraków</t>
  </si>
  <si>
    <t>Petryk A., Malinowski M., 2019. Inżynieria i ochrona środowiska - Wybrane zagadnienia. wyd. UEK. Kraków                                                                                                                                 
Baran S., Łabetowicz J., Krzywy E. (red). 2011 Przyrodnicze wykorzystanie odpadów. PWRiL, Warszawa</t>
  </si>
  <si>
    <t>zrealizowanie przedmiotu: Gospodarka odpadami z elementami prawa</t>
  </si>
  <si>
    <t>OPP_W1</t>
  </si>
  <si>
    <t>właściwości surowców pochodzenia rolniczego i nierolniczego oraz odpadów z przetwórstwa rolno-spożywczego</t>
  </si>
  <si>
    <t>OPP_W2</t>
  </si>
  <si>
    <t>metody wykorzystywane do ograniczenia negatywnego oddziaływania prowadzonej działalności w sektorze rolnictwa i przetwórstwa rolno-spożywczego na środowisko</t>
  </si>
  <si>
    <t>OPP_W3</t>
  </si>
  <si>
    <t>zagrożenia wynikające z prowadzenia działalności w zakresie produkcji i przetwarzania surowców</t>
  </si>
  <si>
    <t>OPP_U1</t>
  </si>
  <si>
    <t>OPP_U2</t>
  </si>
  <si>
    <t>przygotować i przedstawić ustne wystąpienie dotyczące zagadnień 
z zakresu gospodarki odpadami, z wykorzystaniem podstawowych ujęć teoretycznych, a także różnych źródeł</t>
  </si>
  <si>
    <t>OPP_U3</t>
  </si>
  <si>
    <t xml:space="preserve">zaprojektować proces typowy dla produkcji surowcowej i przetwórstwa rolno-spożywczego, wykorzystując właściwe metody, techniki 
i narzędzia </t>
  </si>
  <si>
    <t>OPP_K1</t>
  </si>
  <si>
    <t>OPP_K2</t>
  </si>
  <si>
    <t>działalności na rzecz interesu publicznego</t>
  </si>
  <si>
    <t xml:space="preserve">	Podstawowa terminologia i definicje z zakresu gospodarki odpadami z produkcji surowcowej i przetwórstwa rolno – spożywczego. Przykłady utylitarnego wykorzystania wiedzy inżynieryjnej w odniesieniu do pozostałości poprodukcyjnych.
	Podstawy prawne zagospodarowania odpadów i produktów ubocznych 
z poszczególnych działów produkcji będących przedmiotem ćwiczeń. Kierunki wykorzystania i przetwarzania wybranych rodzajów odpadów z rolnictwa 
i  przetwórstwa.
	Stosowane rozwiązania techniczne i technologiczne minimalizujące ilość odpadów 
i produktów ubocznych w przemyśle rolno – spożywczym.
	Ilościowo – jakościowa charakterystyka odpadów w systemach produkcji surowców biologicznych: (a) roślinnych, (b) zwierzęcych.
	Ilościowo – jakościowa charakterystyka odpadów w systemach przetwórstwa rolno – spożywczego surowców: (a) roślinnych, (b) zwierzęcych.
	Lokalny, regionalny, krajowy i globalny wymiar problematyki wytwarzania 
i zagospodarowania odpadów z produkcji i przetwórstwa surowców biologicznych.</t>
  </si>
  <si>
    <t>OPP_W1, OPP_W2, OPP_W3, OPP_K1, OPP_K2</t>
  </si>
  <si>
    <t>Zaliczenie na ocenę, udział w ocenie końcowej modułu - 40%.</t>
  </si>
  <si>
    <t>Analiza wojewódzkich baz danych o odpadach (prowadzonych przez Urzędy Marszałkowskie) dokumentujących gospodarkę odpadami w wybranym dziale produkcji. Analiza jest przygotowaniem do opracowania projektu w ramach ćwiczeń projektowych. Prezentacja analizy odbywa się na forum publicznym w zakresie następujących działań:
1.	Określenie miejsc potencjalnego powstawania odpadów. 
2.	Szczegółowa charakterystyka odpadów i produktów ubocznych powstających 
w procesie przetwarzania surowców biologicznych oraz kierunki ich zagospodarowania.
3.	Selekcja danych z baz. 
4.	Analiza masy odpadów. Oznaczenie składu morfologicznego odpadów.</t>
  </si>
  <si>
    <t>OPP_U1, OPP_U2, OPP_K1, OPP_K2</t>
  </si>
  <si>
    <t>Zaliczenie ustne na ocenę, udział w ocenie końcowej modułu - 15%.</t>
  </si>
  <si>
    <t>Opracowanie projektu inżynierii wytwarzania, magazynowania, transportu i przetwarzania odpadów w technologii produkcji i przetwórstwa surowca biologicznego określonego przez prowadzącego ćwiczenia. Zakres analizowanych technologii obejmuje przetwarzanie surowców – roślinnych (zboża, okopowe, warzywa, owoce, rośliny przemysłowe, drewno) oraz zwierzęcych (mleko, mięso, skóry zwierzęce).
Etapy przygotowania zespołowego projektu:
	Wybór technologii będącej przedmiotem inżynieryjnego opracowania.
	Przyjęcie założeń do projektu.
	Opracowanie wstępnej koncepcji technologii odzysku odpadów. Wybór spośród alternatywnych rozwiązań.
	Inżynieryjny projekt odzysku odpadów z ich charakterystyką ilościowo – jakościową  oraz wykazem urządzeń technicznych do przemieszczania, magazynowania 
i przetwarzania odpadów.
	Prezentacja projektu na forum publicznym z dyskusją proponowanego rozwiązania zagospodarowania odpadów.</t>
  </si>
  <si>
    <t>OPP_U1, OPP_U2, OPP_U3, OPP_K1, OPP_K2</t>
  </si>
  <si>
    <t>Zaliczenie ustne na ocenę, udział w ocenie końcowej modułu - 45%.</t>
  </si>
  <si>
    <t>Baran St. i in. Przyrodnicze wykorzystanie odpadów. Podstawy teoretyczne i praktyczne. PWRiL, Warszawa 2011
Czyżyk F. i in. Wytyczne w zakresie wykorzystania produktów ubocznych oraz zalecanego postępowania z odpadami w rolnictwie i przemyśle rolno-spożywczym. Ministerstwo Rolnictwa I Rozwoju Wsi, Instytut Technologiczno-Przyrodniczy. Falenty – Warszawa 2010
Kopeć M., Gondek K. Nawozowe zagospodarowanie odpadów. UR Kraków 2011</t>
  </si>
  <si>
    <t>Prace zbiorowe. Metodyki integrowanej produkcji roślin. PIORiN Warszawa 2014
Rosik-Dulewska Cz. Podstawy gospodarki odpadami. PWN, Warszawa 2015</t>
  </si>
  <si>
    <t>przedmioty humanistyczne i społeczne - obowiązkowy</t>
  </si>
  <si>
    <t>przygotowanie w zakresie kompetencji społecznych wynikających z programu szkoły średniej</t>
  </si>
  <si>
    <t>PDG_W1</t>
  </si>
  <si>
    <t>PDG_W2</t>
  </si>
  <si>
    <t>PDG_U1</t>
  </si>
  <si>
    <t>PDG_K1</t>
  </si>
  <si>
    <t xml:space="preserve">Przedsiębiorczość – stereotypy i rzeczywistość, powadzenie działalności gospodarczej - podstawowe pojęcia, definicje </t>
  </si>
  <si>
    <t>Formy prowadzenia działalności gospodarczej. Biznes na własny rachunek - samozatrudnienie</t>
  </si>
  <si>
    <t>Prawa i obowiązki przedsiębiorcy jako podatnika.</t>
  </si>
  <si>
    <t xml:space="preserve">Otoczenie makroekonomiczne przedsiębiorstwa, wymiary otoczenia ogólnego firmy. </t>
  </si>
  <si>
    <t xml:space="preserve">Szanse i zagrożenia tkwiące w otoczeniu przedsiębiorstwa. </t>
  </si>
  <si>
    <t>Z nauki do biznes - B+R oraz rola jednostek otoczenia biznesu.</t>
  </si>
  <si>
    <t xml:space="preserve">Mechanizmy wsparcia innowacyjności przedsiębiorstw.  </t>
  </si>
  <si>
    <t>Finansowe wsparcie startu i rozwoju działalności gospodarczej. Źródła i sposoby pozyskiwania pieniędzy na rozwój przedsiębiorczości.</t>
  </si>
  <si>
    <t>Podstawowe założenia towarzyszące zarzadzaniu w przedsiębiorczości, style kierowania, podstawowe zadania pracy menadżerów.</t>
  </si>
  <si>
    <t xml:space="preserve"> Rola marketingu w zarzadzaniu.</t>
  </si>
  <si>
    <t>PDG_W1, PDG_W2, PDG_K1</t>
  </si>
  <si>
    <t>Test pisemny, ograniczony czasowo, udział w ocenie końcowej modułu – 50%.</t>
  </si>
  <si>
    <t>Uruchomiania nowego przedsiębiorstwa - rejestracja działalności - krok po kroku</t>
  </si>
  <si>
    <t>Podatki dochodowe w praktyce</t>
  </si>
  <si>
    <t>Rozliczanie i opłacanie składek ZUS</t>
  </si>
  <si>
    <t>Style kierowania w przedsiębiorczości</t>
  </si>
  <si>
    <t>Biznes plan w praktyce</t>
  </si>
  <si>
    <t>PDG_U1, PDG_K1</t>
  </si>
  <si>
    <t>Zaliczenie kolokwiów oraz przeprowadzenie studium przypadku, udział w ocenie końcowej modułu – 50%.</t>
  </si>
  <si>
    <t>realizacja przedmiotów: Propedeutyka OZE i GO, Gospodarka energetyczna</t>
  </si>
  <si>
    <t>PEO_W1</t>
  </si>
  <si>
    <t xml:space="preserve">budowę oraz zasadę działania urządzeń wykorzystywanych w energetyce odnawialnej ze szczególnym uwzględnieniem urządzeń energetyki wodnej </t>
  </si>
  <si>
    <t>OZE1_W08 OZE1_W09</t>
  </si>
  <si>
    <t>PEO_U1</t>
  </si>
  <si>
    <t>określić oraz scharakteryzować technologie stosowane w energetyce odnawialnej</t>
  </si>
  <si>
    <t>PEO_U2</t>
  </si>
  <si>
    <t>samodzielnie wykonać obliczenia, prowadzące do określenia parametrów pracy turbin wodnych (sprawność, moc teoretyczna, wyróżnik szybkobieżności itp.)</t>
  </si>
  <si>
    <t>OZE1_U10 OZE1_U12</t>
  </si>
  <si>
    <t>PEO_K1</t>
  </si>
  <si>
    <t xml:space="preserve">świadomej społecznej, zawodowej i etycznej odpowiedzialności za skutki wykonywanej działalności </t>
  </si>
  <si>
    <t>Pojęcia, definicje, aspekty społeczne i podstawy prawne stosowania OZE.</t>
  </si>
  <si>
    <t>Przegląd istniejących systemów OZE w skali mikro i mini.</t>
  </si>
  <si>
    <t>Rozwiązania konstrukcyjne stosowane w elektrowniach przepływowych, problemy eksploatacyjne, kawitacja.</t>
  </si>
  <si>
    <t>Rozwiązania konstrukcyjne stosowane w elektrowniach szczytowo-pompowych. Wyznaczanie parametrów pracy elektrowni.</t>
  </si>
  <si>
    <t>Analiza możliwości realizacji inwestycji związanej z małą energetyką wodną.</t>
  </si>
  <si>
    <t>PEO_W1, PEO_K1</t>
  </si>
  <si>
    <t>Zaliczenie pisemne, udział w ocenie końcowej modułu – 50%.</t>
  </si>
  <si>
    <t>PEO_U1, PEO_U2, PEO_K1</t>
  </si>
  <si>
    <t>Zaliczenie ustne, udział w ocenie końcowej modułu – 20%.</t>
  </si>
  <si>
    <t xml:space="preserve">Wyznaczanie mocy oraz podstawowych parametrów małej elektrowni wodnej. </t>
  </si>
  <si>
    <t>Określanie parametrów energetycznych i charakterystyk wybranych rodzajów turbin wodnych.</t>
  </si>
  <si>
    <t>Określanie opłacalności ekonomicznych inwestycji w MEW</t>
  </si>
  <si>
    <t>Oddanie projektów cząstkowych, udział w ocenie końcowej modułu – 30%.</t>
  </si>
  <si>
    <t xml:space="preserve">Breeze P. (2018). Hydropower. Elsevier Inc., London
Warać K., Wójcik R., Kołacki M. (2010). Elektrownie wodne. Ich funkcjonowanie i oddziaływanie na najbliższe środowisko. Słupsk
Europejskie Stowarzyszenie Małej Energetyki Wodnej (ESHA). (2014). Mikroelektrownie i małe elektrownie wodne. Kompletny podręcznik odbudowy. </t>
  </si>
  <si>
    <t>wiedza ogólna z zakresu geografii i fizyki na poziomie szkoły średniej</t>
  </si>
  <si>
    <t>Katedra Eksploatacji Maszyn, Ergonomii i Procesów Produkcyjnych, 	                                                                             Wydział Inżynierii Produkcji i Energetyki</t>
  </si>
  <si>
    <t>PHH_W1</t>
  </si>
  <si>
    <t xml:space="preserve">podstawowe metody stosowane przy rozwiązywaniu prostych zadań inżynierskich w zakresie hydrologii i hydrogeologii pozwalające wykorzystywać i kształtować potencjał przyrody w zakresie kierunku OZE i GO </t>
  </si>
  <si>
    <t>PHH _U1</t>
  </si>
  <si>
    <t>ocenić przydatność, wybrać i zastosować właściwe metody i narzędzia rozwiązywania zadań inżynierskich w zakresie hydrologii i hydrogeologii charakterystycznych dla kierunku OZE i GO</t>
  </si>
  <si>
    <t>PHH _K1</t>
  </si>
  <si>
    <t xml:space="preserve">do świadomej społecznej, zawodowej i etycznej odpowiedzialności za stan środowiska przyrodniczego (ma świadomość ryzyka i potrafi ocenić skutki wykonywanej działalności w zakresie gospodarowania zasobami wodnymi) </t>
  </si>
  <si>
    <t xml:space="preserve"> OZE1_K06</t>
  </si>
  <si>
    <t xml:space="preserve">Podstawowe definicje i podział hydrologii. Metody badawcze hydrologii. Hydrosfera, obieg wody, zasoby wodne. Bilans wodny. Wody podziemne. </t>
  </si>
  <si>
    <t xml:space="preserve">Liniowe i punktowe obiekty hydrograficzne. Elementy potamologii, limnologii i glacjologii. Kartowanie hydrograficzne. Gospodarka wodna. Ochrona wód. </t>
  </si>
  <si>
    <t xml:space="preserve">Hydrometria: stany wody, głębokość cieku, prędkość i natężenie przepływu. 
Hydrografia: krzywa przepływu, przepływy charakterystyczne.
Hydronomia: opady średnie w zlewni, retencja, parowanie. 
Hydrogeologia: zasoby wód podziemnych.   </t>
  </si>
  <si>
    <t>PHH_W1, PHH _K1</t>
  </si>
  <si>
    <t xml:space="preserve">Stany wody i głębokość cieku, zasoby wód podziemnych.   </t>
  </si>
  <si>
    <t>PHH_U1, PHH_K1</t>
  </si>
  <si>
    <t xml:space="preserve">Prędkość i natężenie przepływu, krzywa przepływu, przepływy charakterystyczne. </t>
  </si>
  <si>
    <t>realizacja przedmiotów: Grafika inżynierska, Inżynieria materiałowa, Mechanika techniczna i wytrzymałość materiałów (I i II)</t>
  </si>
  <si>
    <t>PKM_W1</t>
  </si>
  <si>
    <t>elementy mechanizmów, algorytm analizy strukturalnej i metody analizy kinematycznej i dynamicznej mechanizmu.</t>
  </si>
  <si>
    <t>PKM_W2</t>
  </si>
  <si>
    <t>zna podstawowe części maszyn, ich przeznaczenie, zasadę działania, wady i zalety</t>
  </si>
  <si>
    <t>PKM_W3</t>
  </si>
  <si>
    <t>metody wykonywania podstawowych obliczeń dotyczących wybranych elementów</t>
  </si>
  <si>
    <t xml:space="preserve"> OZE1_W10</t>
  </si>
  <si>
    <t>PKM_U1</t>
  </si>
  <si>
    <t>wyznaczyć trajektorie ruchu, prędkości, przyśpieszenia i siły w mechanizmach płaskich</t>
  </si>
  <si>
    <t>PKM_U2</t>
  </si>
  <si>
    <t>wykonać podstawowe obliczenia dotyczące wybranych części i zespołów maszyn, projektować podstawowe zespoły maszyn i dobierać znormalizowane części maszyn</t>
  </si>
  <si>
    <t>OZE1_U10
OZE1_U16</t>
  </si>
  <si>
    <t>PKM_U3</t>
  </si>
  <si>
    <t>wykonać rysunki techniczne zaprojektowanych części i zespołów maszyn</t>
  </si>
  <si>
    <t>PKM_K1</t>
  </si>
  <si>
    <t xml:space="preserve">określania priorytetów przy realizacji zadania projektowego oraz wypełniania zobowiązań na rzecz środowiska społecznego </t>
  </si>
  <si>
    <t>Podstawy teorii mechanizmów: elementy mechanizmów, człony kinematyczne, zespoły kinematyczne, klasyfikacja par i zespołów kinematycznych. 
Rodzaje mechanizmów. Struktura mechanizmów. 
Analiza kinematyczna mechanizmów, graficzna metoda wyznaczania: trajektorii ruchu, prędkości, przyspieszeń. 
Metoda kinetostatyki. Wyznaczanie sił w parach kinematycznych.</t>
  </si>
  <si>
    <t>Rodzaje połączeń rozłącznych i nierozłącznych. Osie i wały.
Elementy teorii smarowania. Rodzaje łożysk i sposoby łożyskowania. 
Sprzęgła - klasyfikacja, budowa i zasada działania. 
Klasyfikacja i podstawowe parametry przekładni.
Przekładnie cięgnowe, cierne, zębate - klasyfikacja, budowa i zasada działania.</t>
  </si>
  <si>
    <t>Podstawowe zasady konstruowania. Zasady prowadzenia obliczeń wytrzymałościowych części maszyn. Normalizacja części. Tolerancje i pasowania.</t>
  </si>
  <si>
    <t>PKM_W1, PKM_W2, PKM_W3, PKM_K1</t>
  </si>
  <si>
    <t>Kolokwium sprawdzające wiedzę, udział w ocenie końcowej modułu – 10%.	
Egzamin sprawdzający wiedzę, udział w ocenie końcowej modułu – 20%.</t>
  </si>
  <si>
    <t>Przykłady tablicowe: Graficzne wyznaczenie  prędkości i przyspieszeń w mechanizmach płaskich. Wyznaczenie sił w parach kinematycznych dla zadanego mechanizmu (metoda kinetostatyki).</t>
  </si>
  <si>
    <t>PKM_U1, PKM_U2, PKM_U3, PKM_K1</t>
  </si>
  <si>
    <t>Kolokwium sprawdzające umiejętności, udział w ocenie końcowej modułu – 10%.
Zaliczenie projektów, udział w ocenie końcowej modułu – 40%.
Egzamin sprawdzający umiejętności, udział w ocenie końcowej modułu – 20%.</t>
  </si>
  <si>
    <r>
      <t>ECTS</t>
    </r>
    <r>
      <rPr>
        <vertAlign val="superscript"/>
        <sz val="10"/>
        <color indexed="8"/>
        <rFont val="Arial Narrow"/>
        <family val="2"/>
        <charset val="238"/>
      </rPr>
      <t>*</t>
    </r>
  </si>
  <si>
    <t>Podstawy produkcji biopaliw I</t>
  </si>
  <si>
    <t>kierunkowy obowiązkowy</t>
  </si>
  <si>
    <t>zaliczenie przedmiotu: Fizyka</t>
  </si>
  <si>
    <t>2</t>
  </si>
  <si>
    <t>PPB_W1</t>
  </si>
  <si>
    <t xml:space="preserve">zjawiska i procesy zachodzące w biosferze, związane z procesami biologicznymi i chemicznymi </t>
  </si>
  <si>
    <t>PPB_W2</t>
  </si>
  <si>
    <t>wiedzę z zakresu biologii surowców biopaliwowych przydatną do rozwiązywania zadań dla kierunku Odnawialne źródła energii i gospodarka odpadami</t>
  </si>
  <si>
    <t>PPB_W3</t>
  </si>
  <si>
    <t xml:space="preserve">podstawowe zasady związane z realizacją zadań inżynierskich dotyczących projektowania urządzeń, instalacji oraz obiektów służących do pozyskiwania energii ze źródeł odnawialnych </t>
  </si>
  <si>
    <t>PPB_W4</t>
  </si>
  <si>
    <t>podstawowe metody, techniki, technologie stosowane przy rozwiązywaniu prostych zadań inżynierskich i pozwalające wykorzystywać biosurowce przeznaczone do produkcji biopaliw i kształtować potencjał przyrody w zakresie kierunku OZE i GO</t>
  </si>
  <si>
    <t xml:space="preserve"> PPB _U1</t>
  </si>
  <si>
    <t>PPB _U2</t>
  </si>
  <si>
    <t>planować i przeprowadzać proste eksperymenty (pod kierunkiem opiekuna), wykonywać pomiary , interpretować uzyskiwane wyniki związane z wytwarzaniem biopaliw ciekłych, stałych i gazowych, wy-
konywać pomiary otrzymanego paliwa, interpretować
uzyskiwane wyniki i wyciągać wnioski</t>
  </si>
  <si>
    <t>PPB _U3</t>
  </si>
  <si>
    <t>zaprojektować prosty proces wytwarzania biopaliw ciekłych, stałych i gazowych, wykorzystując właściwe metody, techniki i narzędzia</t>
  </si>
  <si>
    <t>PPB _K1</t>
  </si>
  <si>
    <t>PPB _K2</t>
  </si>
  <si>
    <t xml:space="preserve">Podstawowe pojęcia z zakresu energetyki (jednostki energii, ciepło spalania, wartość  opałowa, sprawność energetyczna, efektywność energetyczna) </t>
  </si>
  <si>
    <t xml:space="preserve">Prognozy wielkości produkcji surowców biopaliwowych i biopaliw w kraju i na świecie (porównanie z innymi odtwarzalnymi źródłami energii i paliwami konwencjonalny-mi) </t>
  </si>
  <si>
    <t xml:space="preserve">Ogólna charakterystyka surowców biopaliwowych pochodzenia roślinnego i zwierzęcego (plantacje roślin energetycznych, biomasa odpadowa) i biopaliw (konieczność do-
stosowania parametrów fizyko-chemicznych biopaliw do parametrów eksploatacyjnych urządzeń technicznych do spalania- kotłów, silników) </t>
  </si>
  <si>
    <t>Rośliny energetyczne uprawiane w krótkiej rotacji (SRWC). Uwarunkowania glebowo-klimatyczne uprawy. Podstawowa charakterystyka ilościowo-jakościowa plonu.Zielne rośliny energetyczne (HEC). Fotosynteza typu C3 i C4). Uwarunkowania glebowo-klimatyczne uprawy. Podstawowa charakterystyka ilościowo-jakościowa plonu.</t>
  </si>
  <si>
    <t>Biomasa odpadowa jako surowiec biopaliwowy (odpady produkcji zwierzęcej i przetwórstwa rolno-spożywczego). Słoma zbóż chlebowych - ogólna charakterystyka fizyczna i chemiczna.</t>
  </si>
  <si>
    <t>Techniczno-organizacyjne aspekty procesu produkcji biomasy z roślin energetycznych wieloletnich (założenie i prowadzenie plantacji)</t>
  </si>
  <si>
    <t>Nakłady pracy i koszty założenia plantacji roślin energetycznych oraz technologie zbioru i transportu biomasy. 
Możliwości obniżenia kosztów założenia plantacji.</t>
  </si>
  <si>
    <t>Podstawy kalkulacji kosztów produkcji biomasy jako surowca do produkcji biopaliw. Efektywność ekonomiczna produkcji biomasy.</t>
  </si>
  <si>
    <t>Przemysłowe technologie wytwarzania biopaliw stałych. Urządzenia techniczne w liniach technologicznych. Podstawowe parametry eksploatacyjne linii technologicznych.</t>
  </si>
  <si>
    <t>PPB_W1, PPB_W2, PPB_W3, PPB_W4, PPB _K1, PPB _K2</t>
  </si>
  <si>
    <t xml:space="preserve">Zaliczenie pisemne, ograniczone czasowo.
</t>
  </si>
  <si>
    <t xml:space="preserve">Projekt zaopatrzenia zakładu produkującego biopaliwa w biomasę Założenia: masa, wartość opałowa,rodzaj biomasy. Warianty obliczenia: powierzchnia uprawy, nakła-
dy robocizny,koszty, nakłady energetyczne, powierzchnia składowania, kubatura, czas zbioru, wydajność maszyn. </t>
  </si>
  <si>
    <t>PPB _U1, PPB _U2, PPB _U3, PPB _K1, PPB _K2</t>
  </si>
  <si>
    <t xml:space="preserve">Zaliczenie raportu/sprawozdania z prac projektowych (indywidualne,grupowe).
Zaliczenie prezentacji ustnej, umiejętności wypowiedzi ustnej, udzielania instruktażu.
</t>
  </si>
  <si>
    <t xml:space="preserve">Ćwiczenia laboratoryjne </t>
  </si>
  <si>
    <t>Rozpoznawanie roślin energetycznych.</t>
  </si>
  <si>
    <t>Charakterystyka poszczególnych organów roślin wykorzystywanych do produkcji biopaliw. Podstawowe parametry (długość i średnica łodyg głównych i pędów bocznych, masa i masa objętościowa, masa tysiąca nasion).</t>
  </si>
  <si>
    <t>Przygotowanie biomasy do brykietowania i brykietowanie. Ocena wybranego parametru biopaliwa</t>
  </si>
  <si>
    <t>Zaliczenie raportu/sprawozdania z prac labolatoryjnych (indywidualne,grupowe).
Zaliczenie prezentacji ustnej, umiejętności wypowiedzi ustnej, udzielania instruktażu.</t>
  </si>
  <si>
    <t>CIGR Handbook of Agricultural Engineering 1999 Energy and Biomass Engi-
neering American Society of Agricultural Engineers All Rights Reserved, USA
Kołodziej B., Matyka M. (redakcja) 2012 Odnawialne źródła energii. Rolnicze
surowce energetyczne. Wyd. PWRiL, Poznań
Lewandowski W. M., Ryms M. 2013 Biopaliwa. Proekologiczne odnawialne
źródła energii Wyd. WNT., Warszawa</t>
  </si>
  <si>
    <t>Podstawy produkcji biopaliw II</t>
  </si>
  <si>
    <t xml:space="preserve">egzamin </t>
  </si>
  <si>
    <t>zrealizowanie przedmiotu: Podstawy produkcji biopaliw I</t>
  </si>
  <si>
    <t>3</t>
  </si>
  <si>
    <t>Instytut Eksploatacji Maszyn, Ergonomii i Procesów Produkcyjnych,                                                                Wydział Inżynierii Produkcji i Energetyki</t>
  </si>
  <si>
    <t>Porównanie parametrów konstrukcyjno-eksploatacyjnych urządzeń do spalania biomasy i biopaliw i spalania paliw konwencjonalnych</t>
  </si>
  <si>
    <t>Uwarunkowania prawno-organizacyjne wytwarzania energii elektrycznej z biomasy (zielone certyfikaty).</t>
  </si>
  <si>
    <t>Przemysłowe technologie wytwarzania biogazu i gazu generatorowego. Urządzenia techniczne w liniach technologicznych. Podstawowe parametry eksploatacyjne linii technologicznych</t>
  </si>
  <si>
    <t>Przemysłowe technologie wytwarzania biopaliw ciekłych.
Urządzenia techniczne w liniach technologicznych.</t>
  </si>
  <si>
    <t>Egzamin pisemny, ograniczony czasowo, udział w ocenie końcowej modułu – 60%.</t>
  </si>
  <si>
    <t>Projekt dotyczący obliczania wsadu do biogazowni (mieszanie różnych surowców dla optymalizacji procesu biogazowego).</t>
  </si>
  <si>
    <t xml:space="preserve">Projekt linii technologicznej do wytwarzania biopaliwa.
Założenia: .Zakładana ilość biopaliwa (dobowa/roczna). Warianty obliczania: 1.Wydajność urządzeń 2.Nakłady energetyczne 3.Powierzchnia dla linii technologicznej 4.Powierzchnia magazynowa 5.Koszty produkcji 6.Sprawność energetyczna </t>
  </si>
  <si>
    <t>Zaliczenie raportu/sprawozdania z prac projektowych (indywidualne,grupowe).
Ocena prezentacji ustnej, umiejętności wypowiedzi ustnej, udzielania instruktażu,
udział w ocenie końcowej modułu - 20%.</t>
  </si>
  <si>
    <t>Podstawowe parametry fizyczne: wilgotność, ciepłospalania, wartość opałowa- zawartość oleju, ilość oleju</t>
  </si>
  <si>
    <t>Przygotowanie biomasy do fermentacji metanowej z rejestracją procesu. Ocena wybranego parametru biopaliwa</t>
  </si>
  <si>
    <t>Przygotowanie biomasy do produkcji RME i transestryfikacja. Ocena wybranego parametru biopaliwa</t>
  </si>
  <si>
    <t>Ocena wybranych parametrów fizycznych biomasy odpadowej jako surowca biopaliwowego</t>
  </si>
  <si>
    <t>Zaliczenie raportu/sprawozdania z prac labolatoryjnych (indywidualne,grupowe).
Ocena prezentacji ustnej, umiejętności wypowiedzi ustnej, udzielania instruktażu,
udział w ocenie końcowej modułu - 20%.</t>
  </si>
  <si>
    <t>uzupełniający do wyboru GO</t>
  </si>
  <si>
    <t>recenzje</t>
  </si>
  <si>
    <t xml:space="preserve">realizacja zajęć podstawowych i kierunkowych </t>
  </si>
  <si>
    <t>GSD_W1</t>
  </si>
  <si>
    <t xml:space="preserve">metody i narzędzia stosowane w zarządzaniu procesami produkcyjnymi i usługowymi w zakresie ochrony środowiska i gospodarki odpadami </t>
  </si>
  <si>
    <t>zasady korzystania z różnych źródeł informacji z zachowaniem zasad ochrony dóbr niematerialnych</t>
  </si>
  <si>
    <t>OZE1_W01 OZE1_W15 OZE1_W17</t>
  </si>
  <si>
    <t>GSD_W2</t>
  </si>
  <si>
    <t xml:space="preserve">zagadnienia związane z technologiami informacyjnymi i ich zastosowaniem w zakresie ochrony środowiska i gospodarki odpadami </t>
  </si>
  <si>
    <t>GSD_U1</t>
  </si>
  <si>
    <t>korzystać z różnych technik informatycznych do realizacji projektów inżynierskich, oraz samodzielnie wyszukać informacje i literaturę niezbędną do przeprowadzenia dyskusji wyników badań lub analiz</t>
  </si>
  <si>
    <t>wyszukiwać i twórczo korzystać z informacji pochodzących z różnych źródeł, integrować zdobytą wiedzę</t>
  </si>
  <si>
    <t>OZE1_U02 OZE1_U04 OZE1_U05</t>
  </si>
  <si>
    <t>GSD_U2</t>
  </si>
  <si>
    <t xml:space="preserve">wykonać pracę badawczą lub projektową pod kierunkiem opiekuna naukowego z zakresu ochrony środowiska i gospodarki odpadami </t>
  </si>
  <si>
    <t>OZE1_U01 OZE1_U06</t>
  </si>
  <si>
    <t>GSD_U3</t>
  </si>
  <si>
    <t>ocenić i krytycznie przeanalizować proces produkcyjny oraz zaproponować zmiany techniczne i organizacyjne</t>
  </si>
  <si>
    <t>GSD_U4</t>
  </si>
  <si>
    <t>przygotować pisemne opracowanie z zakresu ochorny środowiska ze szczególnym uwzględnieniem gospodarki odpadami, na podstawie własnych obserwacji i zebranych materiałów</t>
  </si>
  <si>
    <t>GSD_K1</t>
  </si>
  <si>
    <t xml:space="preserve">uznawania znaczenia wiedzy oraz jej krytycznej analizy i oceny w rozstrzyganiu problemów poznawczych i praktycznych z zakresu ochrony środowiska i gospodarki odpadami </t>
  </si>
  <si>
    <t>Praca dyplomowa</t>
  </si>
  <si>
    <t>Realizacja projektów, badań lub eksperymentów z zakresu:</t>
  </si>
  <si>
    <t xml:space="preserve">- metody i narzędzi stosowanych zarządzaniu ochroną środowiska i gospodarce odpadami </t>
  </si>
  <si>
    <t xml:space="preserve">- analizy struktury i wzajemnych powiązań właściwych dla systemów produkcyjnych oraz oceny efektów wprowadzanych zmian w zakresie ochrony środowiska i gospodarki odpadami </t>
  </si>
  <si>
    <t>- zastosowania technologii komputerowych w projektowaniu, modelowaniu i optymalizacji procesów realizowanych przez przedsiębiorstwa</t>
  </si>
  <si>
    <t>GSD_W1, GSD_W2, GSD_U1, GSD_U2, GSD_U3, GSD_U4, GSD_K1</t>
  </si>
  <si>
    <t xml:space="preserve">Przygotowanie opracowania z zakresu ochrony środowiska i gospodarki odpadami </t>
  </si>
  <si>
    <t>Recenzja opracowania wg kryteriów określonych w Regulaminie studiów.</t>
  </si>
  <si>
    <t>Szkutnik Z. 2005: Metodyka pisania pracy dyplomowej. Wyd. Poznańskie</t>
  </si>
  <si>
    <t>Opoka E. 2001: Uwagi o pisaniu i redagowaniu prac dyplomowych na studiach technicznych. Wydawnictwo Politechniki Śląskiej, Gliwice</t>
  </si>
  <si>
    <t>Durlik I. 2004. Inżynieria zarządzania cz. I. Placet, Warszawa</t>
  </si>
  <si>
    <t>Durlik I. 2005. Inżynieria zarządzania cz. II Placet, Warszawa</t>
  </si>
  <si>
    <t>Knosala R. 2017. Inżynieria produkcji - kompendium wiedzy. PWE, Warszawa</t>
  </si>
  <si>
    <t>uzupełniający do wyboru OZE</t>
  </si>
  <si>
    <t>OSD_W1</t>
  </si>
  <si>
    <t>metody i narzędzia stosowane w zarządzaniu procesami produkcyjnymi i usługowymi w zakresie ochrony środowiska i odnawialnych źródeł energi</t>
  </si>
  <si>
    <t>OSD_W2</t>
  </si>
  <si>
    <t>zagadnienia związane z technologiami informacyjnymi i ich zastosowaniem w zakresie ochrony środowiska i odnawialnych źródeł energi</t>
  </si>
  <si>
    <t>OSD_U1</t>
  </si>
  <si>
    <t>OSD_U2</t>
  </si>
  <si>
    <t>wykonać pracę badawczą lub projektową pod kierunkiem opiekuna naukowego z zakresu ochrony środowiska i odnawialnych źródeł energi</t>
  </si>
  <si>
    <t>OSD_U3</t>
  </si>
  <si>
    <t>OSD_U4</t>
  </si>
  <si>
    <t>przygotować pisemne opracowanie z zakresu ochorny środowiska ze szczególnym uwzględnieniem odnawialnych źródeł energi, na podstawie własnych obserwacji i zebranych materiałów</t>
  </si>
  <si>
    <t>OSD_K1</t>
  </si>
  <si>
    <t>uznawania znaczenia wiedzy oraz jej krytycznej analizy i oceny w rozstrzyganiu problemów poznawczych i praktycznych z zakresu ochrony środowiska i odnawialnych źródeł energi</t>
  </si>
  <si>
    <t>- metody i narzędzi stosowanych zarządzaniu ochroną środowiska i energią</t>
  </si>
  <si>
    <t>- analizy struktury i wzajemnych powiązań właściwych dla systemów produkcyjnych oraz oceny efektów wprowadzanych zmian w zakresie ochrony środowiska i poszanowaniu energi</t>
  </si>
  <si>
    <t>- zastosowania technologii komputerowych w projektowaniu, modelowaniu i sterowaniu procesami realizowanymi przez przedsiębiorstwa</t>
  </si>
  <si>
    <t>OSD_W1, OSD_W2, OSD_U1, OSD_U2, OSD_U3, OSD_U4, OSD_K1</t>
  </si>
  <si>
    <t>Przygotowanie opracowania z zakresu ochrony środowiska i odnawialnych źródeł energi</t>
  </si>
  <si>
    <t>Praktyka zawodowa</t>
  </si>
  <si>
    <t>obowiązkowa praktyka GO</t>
  </si>
  <si>
    <t>realizacja zajęć z zakresu gospodarki odpadami w produkcji surowcowej i przetwórstwie</t>
  </si>
  <si>
    <t>SEZ_U1</t>
  </si>
  <si>
    <t xml:space="preserve">identyfikować i analizować zjawiska wpływające na przebieg wybranych procesów produkcyjnych i usługowych realizowanych zgodnie z ideą gospodarki o obiegu zamkniętym </t>
  </si>
  <si>
    <t>SEZ_U2</t>
  </si>
  <si>
    <t>dostrzegać aspekty systemowe i pozatechniczne działalności produkcyjnej lub usługowej w zakresie ochorny środowiska i poszanowania energii</t>
  </si>
  <si>
    <t>SEZ_U3</t>
  </si>
  <si>
    <t>wykorzystać typowe techniki i technologie w wybranych procesach produkcyjnych i usługowych</t>
  </si>
  <si>
    <t>wykorzystać typowe techniki i technologie w procesach produkcyjnych i  logistycznych</t>
  </si>
  <si>
    <t>SEZ_U4</t>
  </si>
  <si>
    <t xml:space="preserve">stosować zasady ergonomicznej i bezpiecznej eksploatacji maszyn i urządzeń służących ochronie środowiska i poszanowania energii </t>
  </si>
  <si>
    <t>SEZ_K1</t>
  </si>
  <si>
    <t>uznawania znaczenia i wykorzystywania wiedzy z zakresu zarządzania i inżynierii produkcji do rozwiązywania problemów praktycznych</t>
  </si>
  <si>
    <t>SEZ_K2</t>
  </si>
  <si>
    <t>działania ze świadomością znaczenia aspektów ekonomicznych i pozaekonomicznych w funkcjonowaniu przedsiębiorstwa</t>
  </si>
  <si>
    <t>SEZ_K3</t>
  </si>
  <si>
    <t>przestrzegania zasad etyki zawodowej</t>
  </si>
  <si>
    <t>przestrzegania zasad etyki zawodowej i wymaga tego od innych</t>
  </si>
  <si>
    <t xml:space="preserve">Praktyka zawodowa trwa minimum 4 tygodnie. </t>
  </si>
  <si>
    <t>Swoim zakresem obejmuje zapoznanie się z organizacją i zasadami funkcjonowania przedsiębiorstwa sektora produkcji i przetwórstwa rolno-spożywczego lub usług sektora agrobiznesu, w tym instytucji publicznych tego sektora.</t>
  </si>
  <si>
    <t>Praktyka zawodowa może być realizowana w jednostkach krajowych i zagranicznych, których działalność związana jest z kierunkiem studiów:</t>
  </si>
  <si>
    <t>Kontrachenci muszą spełnić wymagania dotyczące możliwości realizacji programu praktyki i wszystkich efektów nauczania, określonych dla tych zajęć.</t>
  </si>
  <si>
    <t>Szczególne znaczenie ma współpraca w zespole realizujacym określone zadania produkcyjne, usługowe lub administracyjne, w tym w zespole interdyscyplinarnym, co umożliwia kompleksowe rozwiązanie realizowanych zdań.</t>
  </si>
  <si>
    <t>Praktyka może być wykorzystana do realizacji pomiarów i opracowań stanowiących podstawę opracowania pracy dyplomowej.</t>
  </si>
  <si>
    <t>SEZ_U1, SEZ_U2, SEZ_U3, SEZ_U4, SEZ_K1, SEZ_K2, SEZ_K3</t>
  </si>
  <si>
    <t>Zaliczenie praktyki na podstawie rozmowy weryfikacyjnej i zapisów dziennika praktyk.</t>
  </si>
  <si>
    <t>Regulaminy i instrukcje obowiązujące w przedsiębiorstwie.</t>
  </si>
  <si>
    <t>obowiązkowa praktyka OZE</t>
  </si>
  <si>
    <t>realizacja zajęć z zakresu właściwości i produkcji biomasy oraz biopaliw</t>
  </si>
  <si>
    <t>Katedra Inżynierii Mechanicznej i Agrofizyki</t>
  </si>
  <si>
    <t>Regulaminy i instrukcje obowiązujące w przedsiębiorstwie</t>
  </si>
  <si>
    <t xml:space="preserve">realizacja przedmiotów: Ochrona środowiska, Podstawy konstrukcji maszyn </t>
  </si>
  <si>
    <t>PWB_W1</t>
  </si>
  <si>
    <t>właściwości surowców pochodzących z produkcji roślin energetycznych, ma wiedzę z zakresu właściwości fizycznych i chemicznych roślin, przydatną do rozwiązywania zadań związanych z uprawą i wstępnym przetwarzaniem biomasy roślinnej na cele energetyczne</t>
  </si>
  <si>
    <t> OZE1_W03</t>
  </si>
  <si>
    <t>PWB_W2</t>
  </si>
  <si>
    <t xml:space="preserve"> miejsce w ekosystemie upraw roślin energetycznych kształtujących środowisko</t>
  </si>
  <si>
    <t>PWB_W3</t>
  </si>
  <si>
    <t>techniki i technologie związanie z uprawą roślin energetycznych, w tym opisuje budowę maszyn, zasadę ich działania, przeznaczenie oraz wskazuje oddziaływanie na glebę i zbierany plon</t>
  </si>
  <si>
    <r>
      <t>PWB_</t>
    </r>
    <r>
      <rPr>
        <sz val="10"/>
        <color rgb="FF000000"/>
        <rFont val="Arial Narrow"/>
        <family val="2"/>
        <charset val="238"/>
      </rPr>
      <t>U1</t>
    </r>
  </si>
  <si>
    <t>dostrzegać aspekty środowiskowe związane z produkcją roślin energetycznych oraz wskazuje ich wady i zalety</t>
  </si>
  <si>
    <r>
      <t>PWB_</t>
    </r>
    <r>
      <rPr>
        <sz val="10"/>
        <color rgb="FF000000"/>
        <rFont val="Arial Narrow"/>
        <family val="2"/>
        <charset val="238"/>
      </rPr>
      <t>U2</t>
    </r>
    <r>
      <rPr>
        <sz val="11"/>
        <color theme="1"/>
        <rFont val="Calibri"/>
        <family val="2"/>
        <charset val="238"/>
        <scheme val="minor"/>
      </rPr>
      <t/>
    </r>
  </si>
  <si>
    <t>ocenić przydatność i wybrać właściwe metody produkcji roślin energetycznych</t>
  </si>
  <si>
    <t> OZE1_U10</t>
  </si>
  <si>
    <r>
      <t>PWB_</t>
    </r>
    <r>
      <rPr>
        <sz val="10"/>
        <color rgb="FF000000"/>
        <rFont val="Arial Narrow"/>
        <family val="2"/>
        <charset val="238"/>
      </rPr>
      <t>U3</t>
    </r>
    <r>
      <rPr>
        <sz val="11"/>
        <color theme="1"/>
        <rFont val="Calibri"/>
        <family val="2"/>
        <charset val="238"/>
        <scheme val="minor"/>
      </rPr>
      <t/>
    </r>
  </si>
  <si>
    <t>zaprojektować podstawową technologię produkcji wybranych roślin energetycznych</t>
  </si>
  <si>
    <t>OZE1_U12 OZE1_U17</t>
  </si>
  <si>
    <r>
      <t>PWB_</t>
    </r>
    <r>
      <rPr>
        <sz val="10"/>
        <color rgb="FF000000"/>
        <rFont val="Arial Narrow"/>
        <family val="2"/>
        <charset val="238"/>
      </rPr>
      <t>K1</t>
    </r>
  </si>
  <si>
    <t>dokształcania się i samodoskonalenia w zakresie metod produkcji biomasy przeznaczonej na cele energetyczne</t>
  </si>
  <si>
    <r>
      <t>PWB_</t>
    </r>
    <r>
      <rPr>
        <sz val="10"/>
        <color rgb="FF000000"/>
        <rFont val="Arial Narrow"/>
        <family val="2"/>
        <charset val="238"/>
      </rPr>
      <t>K2</t>
    </r>
    <r>
      <rPr>
        <sz val="11"/>
        <color theme="1"/>
        <rFont val="Calibri"/>
        <family val="2"/>
        <charset val="238"/>
        <scheme val="minor"/>
      </rPr>
      <t/>
    </r>
  </si>
  <si>
    <t xml:space="preserve">określania priorytetów związanych z techniką i technologią produkcji oraz właściwości biomasy na cele energetyczne </t>
  </si>
  <si>
    <t>Podstawowe terminy związane z produkcją roślin energetycznych na gruntach ornych (miedzy innymi: użytki rolne a grunty orne, struktura zasiewów, plon główny i uboczny możliwości wykorzystania energetycznego, zmianowanie a płodozmian - przykłady, monokultury, plony główne i międzyplony, gatunek a odmiana uprawna). </t>
  </si>
  <si>
    <t>Czynniki wpływające na plonowanie roślin energetycznych: a) antropogeniczne (rola postępu biologicznego w produkcji roślin energetycznych, dominujący wpływ genotypu, zarys tworzenia nowych odmian, rola powszechnego wprowadzania do uprawy kwalifikowanego materiału siewnego, nawożenie roślin, stosowanie środków chemicznej ochrony) b) czynniki glebowo klimatyczne (glebowe - klasy bonitacyjne gleb, klimatyczne w kontekście przebiegu procesów fizjologicznych mających wpływ na wielkość produkcji roślin energetycznych wernalizacja, fotoperiod, fotosynteza, oddychanie). </t>
  </si>
  <si>
    <t xml:space="preserve">Technologie uprawy roślin rolniczych na cele energetyczne (rośliny zbożowe: żyto, owies, kukurydza, rośliny oleiste rzepak, okopowe: buraki cukrowe, ziemniaki). </t>
  </si>
  <si>
    <t xml:space="preserve">Systematyka, analiza najczęściej stosowanych konstrukcji oraz zasady działania maszyn używanych w technologiach: przygotowania gleby, nawożenia siewu i sadzenia roślin energetycznych. </t>
  </si>
  <si>
    <t>Systematyka, analiza najczęściej stosowanych konstrukcji oraz zasady działania maszyn używanych w technologiach zbioru ziemniaka i buraka cukrowego.</t>
  </si>
  <si>
    <t>PWB_W1, PWB_W2, PWB_W3, PWB_K1</t>
  </si>
  <si>
    <t xml:space="preserve">Egzamin pisemny, udział w ocenie końcowej modułu – 55%.	</t>
  </si>
  <si>
    <t>Analiza budowy i zasady działania maszyn używanych w technologii produkcji biomasy. Zakres ćwiczeń obejmuje maszyny do podstawowej uprawy gleby, doprawiania, nawożenia, siewu i sadzenia oraz zbioru okopowych.</t>
  </si>
  <si>
    <t>PWB_U2, PWB_K2</t>
  </si>
  <si>
    <t xml:space="preserve">Kolokwium zaliczeniowe, udział w ocenie końcowej modułu – 15%.	</t>
  </si>
  <si>
    <t>Projekt technologiczny produkcji wybranej biomasy wykorzystywanej na cele energetyczne (technologie produkcji rzepaku jarego i ozimego, ziemniaka, kukurydzy oraz buraka cukrowego).</t>
  </si>
  <si>
    <t>PWB_U3, PWB_K2</t>
  </si>
  <si>
    <t xml:space="preserve">Zaliczenie projektu, udział w ocenie końcowej modułu – 15%.	</t>
  </si>
  <si>
    <t>Analiza cech budowy morfologicznej roślin na podstawie wybranych gatunków, w aspekcie ich przydatności na cele energetyczne. </t>
  </si>
  <si>
    <t>Organy wegetatywne roślin energetycznych (korzeń, łodyga, liść) różnice w budowie morfologicznej, anatomicznej i składzie chemicznym. Analiza cech budowy anatomicznej na podstawie obserwacji mikroskopowych. </t>
  </si>
  <si>
    <t>Zapoznawanie sie z materiałem do reprodukcji roślin energetycznych (owoce, owocostany, nasiona) analiza cech budowy anatomicznej i morfologicznej, skład chemiczny. </t>
  </si>
  <si>
    <t>PWB_U1, PWB_K2</t>
  </si>
  <si>
    <t>Szymczyk R. 2006 Odmianoznawstwo i ocena odmian. PWRiL, Poznań
Praca zbiorowa 2005 Integrowana produkcja. Państwowa Inspekcja Ochrony Roślin i Nasiennictwa, Główny Inspektorat, Warszawa
Marks N. 1997 Maszyny rolnicze cz. 1, 2. Wydawnictwo AR w Krakowie, Kraków</t>
  </si>
  <si>
    <t xml:space="preserve">Kołodziej B., Matyka M 2012 Odnawialne źródła energii. Rolnicze surowce energetyczne PWRiL, Warszawa
Żabiński A., Sadowska U. 2013 Ciepło spalania słomy jęczmienia uprawianego w warunkach zmiennego poziomu nawożenia potasowego. Inżynieria Rolnicza, 3(145) T.1, s. 387-392., Kraków
</t>
  </si>
  <si>
    <t>Katedra Inżynierii Mechanicznej i Agrofizyki                                                                                                 Katedra Inżynierii Bioprocesów, Energetyki i Automatyzacji                                                                          Wydział Inżynierii Produkcji i Energetyki</t>
  </si>
  <si>
    <t>PRO_W1</t>
  </si>
  <si>
    <t>zjawiska ekonomiczne; społeczne oraz uwarunkowania prawne w zakresie odnawialnych źródeł energii i gospodarki odpadami</t>
  </si>
  <si>
    <t>PRO_K1</t>
  </si>
  <si>
    <t>rozstrzygania dylematów zawodowe z zakresu OZE i GO</t>
  </si>
  <si>
    <t>Podstawowe pojęcia z zakresu energetyki zawodowej</t>
  </si>
  <si>
    <t>Prawne i środowiskowe uwarunkowania rozwoju OZE w Polsce i na świecie</t>
  </si>
  <si>
    <t>Charakterystyka wybranych technologii produkcji energii ze źródeł odnawialnych (biopaliwa, PV, kolektory słoneczne, biomasa, wiatr).</t>
  </si>
  <si>
    <t>Podstawowa terminologia związana z gospodarką odpadami</t>
  </si>
  <si>
    <t>Hierarchia postępowania z odpadami. Najważniejsze zapisy dyrektywy o odpadach i ustawy o odpadach</t>
  </si>
  <si>
    <t>Gromadzenie, transport i zagospodarowanie odpadów na przykładzie odpadów komunalnych</t>
  </si>
  <si>
    <t>Podstawy recyklingu i odzysku odpadów. Historia, założenia i przykłady technologii</t>
  </si>
  <si>
    <t>PRO_W1 oraz PRO_K1</t>
  </si>
  <si>
    <t xml:space="preserve">Wandrasz J, Wandrasz A. 2006. Paliwa formowane. 
Rosik-Dulewska Cz. 2015. Podstawy gospodarki odpadami. </t>
  </si>
  <si>
    <t>Petryk A., Malinowski M. 2019. Inżynieria i ochrona środowiska - wybrane zagadnienia. Wyd. UEK w Krakowie</t>
  </si>
  <si>
    <t>realizacja przedmiotów: Urządzenia energetyki konwencjonalnej i niekonwencjonalnej, Gospodarka odpadami z elementami prawa</t>
  </si>
  <si>
    <t>SMP_W1</t>
  </si>
  <si>
    <t>obszary, problematykę oraz zakres badań i wdrożeń realizowanych w obszarze OZE i GO</t>
  </si>
  <si>
    <t>P7S_WK</t>
  </si>
  <si>
    <t>w pogłębionym stopniu metodologię badań naukowych w zakresie inżynierii rolniczej</t>
  </si>
  <si>
    <t>SMP_W2</t>
  </si>
  <si>
    <t>źródła innowacji oraz podstawowe pojęcia i zasady z zakresu własności przemysłowej i prawa autorskiego</t>
  </si>
  <si>
    <t>SMP_U1</t>
  </si>
  <si>
    <t>przygotować wystąpienie dotyczące zagadnień z zakresu OZE i GO</t>
  </si>
  <si>
    <t>SMP_K1</t>
  </si>
  <si>
    <t>rozumie potrzebę ciągłego zdobywania wiedzy, wynikającą z postępu w zakresie zarządzania procesami produkcyjnymi oraz inżynirii produkcji i przetwórstwa rolno-spożywczego</t>
  </si>
  <si>
    <t>odpowiedzialnego pełnienie ról zawodowych, z uwzględnieniem zmieniających się potrzeb społecznych, w tym: rozwijania dorobku i podtrzymywania etosu zawodu, przestrzegania i rozwijania zasad etyki zawodowej oraz działania na rzecz przestrzegania tych zasad</t>
  </si>
  <si>
    <t>Semnarium</t>
  </si>
  <si>
    <t>Problemy inżynierskie i badawcze dyscypliny inżynieria mechaniczna, rolnictwo i ogrodnictwo oraz dyscypliny inżynieria środowiska, górnictwo i energetyka w zakresie OZE i GO</t>
  </si>
  <si>
    <t>Obszary badań i innowacji jednostek Uczelni w zakresie gospodarki odpadami oraz odnawialnych źródeł energii</t>
  </si>
  <si>
    <t xml:space="preserve">Obszary badań i innowacji jednostek Uczelni w zakresie zarządzania procesami produkcyjnymi i logistycznymi </t>
  </si>
  <si>
    <t>Podstawowe pojęcia i zasady z zakresu ochrony własności przemysłowej i prawa autorskiego</t>
  </si>
  <si>
    <t>SMP_W1, SMP_W2, SMP_U1, SMP_K1</t>
  </si>
  <si>
    <t>Zaliczenie ustne - przygotowanie i przedstawenie prezentacji. Udział w ocenie końcowej: 100%</t>
  </si>
  <si>
    <t>Pająk E. 2007. Zarządzanie produkcją. Produkt, technologia, organizacja. Wydawnictwo Naukowe PWN, Warszawa</t>
  </si>
  <si>
    <t xml:space="preserve">realizacja przedmiotu: Ekonomia  </t>
  </si>
  <si>
    <t>ERK_W1</t>
  </si>
  <si>
    <t>rolę i funkcje rachunku kosztów w systemie zarządzania przedsiębiorstwem i realizowanymi procesami</t>
  </si>
  <si>
    <t>ERK_W2</t>
  </si>
  <si>
    <t>metody kalkulacji oraz wskazuje problemy związane z ich zastosowaniem do rozwiązania problemów inżynierskich</t>
  </si>
  <si>
    <t>ERK_W3</t>
  </si>
  <si>
    <t>wpływ kosztów na osiągane efekty produkcyjne realizowanych procesów</t>
  </si>
  <si>
    <t>OZE1_W14 OZE1_W16</t>
  </si>
  <si>
    <t>ERK_U1</t>
  </si>
  <si>
    <t>dokonać kalkulacji kosztów oraz rozwiązać problemy typowe dla wyceny działalności produkcyjnej i inżynierskiej</t>
  </si>
  <si>
    <t>OZE1_U08 OZE1_U17</t>
  </si>
  <si>
    <t>ERK_U2</t>
  </si>
  <si>
    <t>określić związki pomiędzy programem produkcji, technologią i organizacją procesów produkcji oraz wielkością i organizacją przedsiębiorstwa a kosztami</t>
  </si>
  <si>
    <t>ERK_U3</t>
  </si>
  <si>
    <t>ocenić efekty produkcyjne i uzasadnić racjonalność realizowanych procesów, w tym działań inżynierskich</t>
  </si>
  <si>
    <t>ERK_K1</t>
  </si>
  <si>
    <t>dostrzega znaczenie wiedzy teoretycznej z zakresu rachunku kosztów i jej utylitarny charakter w rozwiązywaniu problemów inżynierskich</t>
  </si>
  <si>
    <t>OZE1_K01 OZE1_K02</t>
  </si>
  <si>
    <t>ERK_K2</t>
  </si>
  <si>
    <t>kreatywnego myślenia oraz rozwijania kompetencji niezbędnych w pacy zespołowej i w rozwiązywaniu złożonych problemów inżynierskich</t>
  </si>
  <si>
    <t>OZE1_K01 OZE1_K02 OZE1_K05</t>
  </si>
  <si>
    <t>Istota rachunkowości w przedsiębiorstwie oraz ewolucja i zakres sytemu kosztów</t>
  </si>
  <si>
    <t>Istota kosztu, kryteria i podział kosztów oraz wzorce zachowania się kosztów</t>
  </si>
  <si>
    <t>Pomiar i wycena kosztów dla celów decyzyjnych i kontrolnych - rachunek kosztów pełnych i zmiennych</t>
  </si>
  <si>
    <t>Nowoczesne koncepcje modeli rachunku kosztów - rachunek kosztów rzeczywistych, normalnych i postulowanych</t>
  </si>
  <si>
    <t>Wycena zużycia czynników produkcji</t>
  </si>
  <si>
    <t>Efekty i efektywność produkcji</t>
  </si>
  <si>
    <t>Wykorzystanie informacji kosztowych w wybranych obszarach decyzyjnych</t>
  </si>
  <si>
    <t>ERK_W1, ERK_W2, ERK_W3, ERK_K1, ERK_K2</t>
  </si>
  <si>
    <t>Egzamin teoretyczny i praktyczny pisemny - obowiązuje wiedza z wykładów (4 zagadnienia) i ćwiczeń (1 zadanie).</t>
  </si>
  <si>
    <t>Minimalny próg zaliczenia 60% - poniżej ocena 2,0 (ndst.).</t>
  </si>
  <si>
    <t>Skala ocen:    60-65%     - 3,0 (dostateczny)</t>
  </si>
  <si>
    <t xml:space="preserve">                     66-72%     - 3,5 (dostateczny plus)</t>
  </si>
  <si>
    <t xml:space="preserve">                     73-82%     - 4,0 (dobry)</t>
  </si>
  <si>
    <t xml:space="preserve">                     83-91%     - 4,5 (dobry plus)</t>
  </si>
  <si>
    <t xml:space="preserve">                     92-100%   - 5,0 (bardzo dobry)</t>
  </si>
  <si>
    <t>Udział w ocenie końcowej modułu - 50%.</t>
  </si>
  <si>
    <t>System rozliczeniowo-ewidencyjny kosztów</t>
  </si>
  <si>
    <t>Rozliczenia międzyokresowe kosztów</t>
  </si>
  <si>
    <t>Rozliczanie kosztów pośrednich</t>
  </si>
  <si>
    <t>Kalkulacje podziałowe</t>
  </si>
  <si>
    <t>Kalkulacje doliczeniowe</t>
  </si>
  <si>
    <t>Kalkulacje według metody kosztów działań</t>
  </si>
  <si>
    <t>Rachunek kosztów cyklu życia produktu</t>
  </si>
  <si>
    <t>Efektywność produkcji i optimum produkcyjne</t>
  </si>
  <si>
    <t>ERK_U1, ERK_U2, ERK_U3, ERK_K1, ERK_K2</t>
  </si>
  <si>
    <t>Zajęcia obliczeniowe:</t>
  </si>
  <si>
    <t>3 sprawdziany okresowe - ocena stopnia osiągnięcia umiejętności poprzez wykonanie zadań obliczeniowych i przeprowadzenie analizy przypadku właściwego dla produkcji energii ze źródeł odnawialnych oraz zagospodarowania odpadów.</t>
  </si>
  <si>
    <t>Udział w ocenie końcowej modułu - 25%.</t>
  </si>
  <si>
    <t>Zajęcia projektowe:</t>
  </si>
  <si>
    <t>Wykonanie i zaliczenie 3 projektów rozliczenia kosztów wybranych procesów produkcji energii ze źródeł odnawialnych i zagospodarowania odpadów w ujęciu przyjętych systemów rozliczeniowo-ewidencyjnych.</t>
  </si>
  <si>
    <t>Matuszek J., Krokosz-Krynke Z., Kołosowski M. 2011. Rachunek kosztów dla inżynierów. PWE, Warszawa</t>
  </si>
  <si>
    <t>Wdowiak W. 2013. Wybrane metody rachunku kosztów w zarządzaniu produkcją i przetwórstwem płodów rolniczych. Wydawnictwo UR w Krakowie</t>
  </si>
  <si>
    <t>Stronczek A., Surowiec A., Sawicka. J., Marcinkowska E., Białas M. 2010. Rachunek kosztów. Wybrane zagadnienia w teorii i przykładach, C.H. BECK, Warszawa</t>
  </si>
  <si>
    <t>Matuszewicz J. 2009. Rachunek kosztów. FINANS-SERVIS, Warszawa</t>
  </si>
  <si>
    <t>Dyscyplina:</t>
  </si>
  <si>
    <t>nauki inżynieryjno-techniczne - dyscyplina inżynieria mechaniczna (IZ)</t>
  </si>
  <si>
    <r>
      <t>ECTS</t>
    </r>
    <r>
      <rPr>
        <vertAlign val="superscript"/>
        <sz val="10"/>
        <rFont val="Arial Narrow"/>
        <family val="2"/>
        <charset val="238"/>
      </rPr>
      <t>*</t>
    </r>
  </si>
  <si>
    <t>uzupełniający do wyboru - fakultatywny OZE</t>
  </si>
  <si>
    <t xml:space="preserve">Katedra Inżynierii Produkcji, Logistyki i Informatyki Stosowanej; Katedra Eksploatacji Maszym, Ergonomii i Procesów Produkcyjnych; Katedra Inżynierii Bioprocesów Energetyki i Automatyzacji; Katedra Inżynierii Mechanicznej i Agrofizyki    </t>
  </si>
  <si>
    <t>OSM_W1</t>
  </si>
  <si>
    <t>OSM_W2</t>
  </si>
  <si>
    <t>metody wykorzystywane w analizie cyklu życia obiektów i systemów technicznych</t>
  </si>
  <si>
    <t>OSM_U1</t>
  </si>
  <si>
    <t>OSM_U2</t>
  </si>
  <si>
    <t>OSM_U3</t>
  </si>
  <si>
    <t>OSM_U4</t>
  </si>
  <si>
    <t>OSM_U5</t>
  </si>
  <si>
    <t>OSM_U6</t>
  </si>
  <si>
    <t xml:space="preserve">przygotować pracę pisemną w obszarze kierunku OZE i GO na podstawie samodzielnie wykonanych badań lub z wykorzystaniem innych źródeł </t>
  </si>
  <si>
    <t>OSM_U7</t>
  </si>
  <si>
    <t>OSM_K1</t>
  </si>
  <si>
    <t xml:space="preserve">uznawania znaczenia wiedzy oraz jej krytycznej analizy i oceny w rozstrzyganiu problemów poznawczych i praktycznych z zakresu odnawilanych źródeł energii i gospodrki odpadami </t>
  </si>
  <si>
    <t xml:space="preserve">OZE1_K01 OZE1_K02 </t>
  </si>
  <si>
    <t>Seminarium</t>
  </si>
  <si>
    <t>Forma oraz struktura pracy inżynierskiej.</t>
  </si>
  <si>
    <t>Metodyka pisania pracy inżynierskiej i opracowania koncepcji projektowej lub projektu inżynierskiego.</t>
  </si>
  <si>
    <t>Warunki realizacji i zakres badań oraz analiz wyników badań.</t>
  </si>
  <si>
    <t>Zasady wnioskowania i uzasadnienie przyjętych rozwiązań.</t>
  </si>
  <si>
    <t>OSM_W1, OSM_W2, OSM_U1, OSM_U2, OSM_U3, OSM_U4, OSM_U5, OSM_U6, OSM_U7, OSM_K1</t>
  </si>
  <si>
    <t>Przygotowanie i przedstawienie opracowań z zakresu:</t>
  </si>
  <si>
    <t>1) Cel, zakres i metodyka pracy,</t>
  </si>
  <si>
    <t>2) Wyniki pracy i wnioskowanie.</t>
  </si>
  <si>
    <t>Udział w ocenie końcowej seminarium - 50%.</t>
  </si>
  <si>
    <t>Aktywność i zaprezentowanie własnego stanowiska na temat analizowanych zagadnień. Udział w ocenie końcowej seminarium - 50%.</t>
  </si>
  <si>
    <t>uzupełniający do wyboru - fakultatywny GO</t>
  </si>
  <si>
    <t>SUT_W1</t>
  </si>
  <si>
    <t>SUT_U1</t>
  </si>
  <si>
    <t xml:space="preserve"> 
OZE1_U09</t>
  </si>
  <si>
    <t>SUT_U2</t>
  </si>
  <si>
    <t>SUT_K1</t>
  </si>
  <si>
    <t>Podstawowe definicje i zagadnienia związane z transportem, rola i miejsce transportu w gospodarce, charakterystyka ładunków.</t>
  </si>
  <si>
    <t xml:space="preserve">Budowa, zasada działania i zastosowanie stacjonarnych urządzeń transportowych. </t>
  </si>
  <si>
    <t>Budowa i zastosowanie różnych rodzajów kołowych urządzeń transportowych (środków transportowych).</t>
  </si>
  <si>
    <t>Systemy przeładunkowe w transporcie.</t>
  </si>
  <si>
    <t>Transport biomasy - urządzenia transportu wewnętrznego i zewnętrznego.</t>
  </si>
  <si>
    <t>Systemy transportowe w transporcie wewnętrznym i zewnętrznym (układ - podział pionowy i poziomy).</t>
  </si>
  <si>
    <t>Techniki i technologie przewozów i ich wpływ na efekty pracy w transporcie.</t>
  </si>
  <si>
    <t xml:space="preserve">Wskaźniki oceny efektów pracy i zasady doboru urządzeń
i śródków transportowych. </t>
  </si>
  <si>
    <t>SUT_W1, SUT_K1</t>
  </si>
  <si>
    <t xml:space="preserve">Zaliczenie pisemne, udział w ocenie końcowej modułu – 50%.					
</t>
  </si>
  <si>
    <t>Zasady doboru przenośników  taśmowych wykorzystywanych na liniach sortowania odpadów.</t>
  </si>
  <si>
    <t>Zasady doboru przenośników wykorzystywanych do dozowania materiałów .</t>
  </si>
  <si>
    <t xml:space="preserve">Metody oceny technologii i technik transportowych. </t>
  </si>
  <si>
    <t>SUT_U1,  SUT_U2, SUT_K1</t>
  </si>
  <si>
    <t xml:space="preserve">Odpowiedź ustna i oddanie projektów cząstkowych, udział w ocenie końcowej modułu – 20%.	</t>
  </si>
  <si>
    <t xml:space="preserve">Dobór i ocena kołowych środków transportowych do transportu materiałów stałych wykorzystywanych jako odnawialne źródła energii </t>
  </si>
  <si>
    <t>Dobór i ocena środków transportowych do transportu odpadów stałych, płynnych, wielkogabarytowych.</t>
  </si>
  <si>
    <t xml:space="preserve">Dobór i ocena przenośników taśmowych. </t>
  </si>
  <si>
    <t>Dobór i ocena przenośników śrubowych.</t>
  </si>
  <si>
    <t>Dobór i ocena przenośników z czynnikiem pośredniczącym.</t>
  </si>
  <si>
    <t xml:space="preserve">Odpowiedź ustna i oddanie projektów cząstkowych, udział w ocenie końcowej modułu – 30%.	</t>
  </si>
  <si>
    <t>Kokoszka S. 1996 Transport w rolnictwie (wykłady i cwiczenia) AR Kraków,
Kraków
Starkowski D. i inni 2007 Samochodowy transport krajowy i miedzynmarodowy.
Kompendium wiedzy praktycznej. Systherm, Poznan
Prochowski L. 2009 Technika transportu ładunków WKiŁ, Warszawa</t>
  </si>
  <si>
    <t>Mendyk E. 2002 Ekonomika i organizacja transportu WSL, Poznan
Madeyski M., Lissowska E. 1975 Badania analityczne transportu samochodowego
WKiŁ, Warszawa
Ostaszewski J. Szczypta M. 1988 Ekonomika transportu samochodowego
SGPiS, Warszawa</t>
  </si>
  <si>
    <t>realizacja przedmiotu: Ochrona środowiska</t>
  </si>
  <si>
    <t xml:space="preserve">Katedra Eksploatacji Maszyn, Ergonomii i Procesów Produkcyjnych 
Katedra Inżynierii Bioprocesów, Energetyki i Automatyzacji                                                                                                        Wydział Inżynierii Produkcji i Energetyki                                                           </t>
  </si>
  <si>
    <t>SIP_W1</t>
  </si>
  <si>
    <t>SIP_W2</t>
  </si>
  <si>
    <t>SIP_U1</t>
  </si>
  <si>
    <t>OZE1_U05, OZE1_U08,</t>
  </si>
  <si>
    <t>SIP_U2</t>
  </si>
  <si>
    <t>stosować metody informacyjno-komunikacyjne do zarządzania procesami inwestycyjnymi na obszarach wiejskich, potrafi wykonywać pomiary odbiornikami GPS, analizować i interpretować wyniki pod kątem środowiskowym, ekonomicznym i prawnym podejmowanych działań inżynierskich z zakresu OZE, wskazuje ich wady i zalety.</t>
  </si>
  <si>
    <r>
      <t>OZE</t>
    </r>
    <r>
      <rPr>
        <sz val="10"/>
        <color rgb="FF000000"/>
        <rFont val="Arial Narrow"/>
        <family val="2"/>
        <charset val="238"/>
      </rPr>
      <t>1_U08</t>
    </r>
  </si>
  <si>
    <t>SIP_K1</t>
  </si>
  <si>
    <t>określania priorytetów służących realizacji określonego przez siebie lub innych zadania</t>
  </si>
  <si>
    <t>SIP_K2</t>
  </si>
  <si>
    <t>Podstawowe cechy systemów informacji przestrzennej.
Funkcje systemów informacji przestrzennej (pozyskiwanie
i wprowadzanie danych, zarządzanie bazami danych).
Modele danych przestrzennych (rastrowe, wektorowe).
Pojecie mapy kartograficznej i mapy cyfrowej. Odwzorowania
kartograficzne. Współrzędne geograficzne. Układy
odniesienia.
Systemy nawigacji satelitarnych GNSS (GPS, GLONASS, GALILEO). 
Odbiorniki GNSS i urządzenia rejestrujące dane przestrzenne
w gospodarce OZE.
Programy wykorzystujące informacje przestrzenne w ramach OZE.</t>
  </si>
  <si>
    <t>SIP_W1, SIP_W2</t>
  </si>
  <si>
    <t xml:space="preserve">Zaliczenie pisemne na ocenę, udział w ocenie końcowej modułu – 50%.	</t>
  </si>
  <si>
    <t>SIP_U1, SIP_U2, SIP_K1, SIP_K2</t>
  </si>
  <si>
    <t>Dyscyplina - dziedzina nauki inżynieryjno-techniczne, dyscyplina inżynieria mechaniczna (TZ)</t>
  </si>
  <si>
    <t>realizacja przedmiotów: Gospodarka odpadami z elementami prawa, Technologie informacyjne</t>
  </si>
  <si>
    <t>SIZ_W1</t>
  </si>
  <si>
    <t>SIZ_W2</t>
  </si>
  <si>
    <t>SIZ_U1</t>
  </si>
  <si>
    <t>OZE1_U05 OZE1_U08</t>
  </si>
  <si>
    <t>SIZ_U2</t>
  </si>
  <si>
    <t>SIZ_K1</t>
  </si>
  <si>
    <t>SIZ_K2</t>
  </si>
  <si>
    <t>SIZ_W1, SIZ_W2, SIZ_K1, SIZ_K2</t>
  </si>
  <si>
    <t xml:space="preserve">Egzamin pisemny, udział w ocenie końcowej modułu – 50%.	</t>
  </si>
  <si>
    <t>SIZ_U1, SIZ_U2, SIZ_K1, SIZ_K2</t>
  </si>
  <si>
    <t>SIZ_U1, SIZ_U2, SIZ_K1, SIZ_K2.</t>
  </si>
  <si>
    <t xml:space="preserve">realizacja przedmiotu: Podstawy produkcji biopaliw </t>
  </si>
  <si>
    <t>TTC_W1</t>
  </si>
  <si>
    <t>ma wiedzę na temat biopaliw, technologii produkcji oraz zasad badania jakości biopaliw.</t>
  </si>
  <si>
    <t>OZE1_W07 OZE1_W09</t>
  </si>
  <si>
    <t>TTC_W2</t>
  </si>
  <si>
    <t>ma wiedzę na temat działań racjonalizujących dotyczących optymalizacji produkcji biopaliw, produkcji surowców i wykorzystania do wytwarzania biopaliw. Zastosowanie biopaliw do napędu silników pojazdów  jest  uzasadnione ekonomicznie i ekologicznie</t>
  </si>
  <si>
    <t> OZE1_W09 OZE1_W12</t>
  </si>
  <si>
    <t>TTC_U1</t>
  </si>
  <si>
    <t>TTC_U2</t>
  </si>
  <si>
    <t>TTC_K1</t>
  </si>
  <si>
    <t>ograniczenia zużycia paliw i zastępowania ich biopaliwami, co przyczynia się do ograniczenia negatywnego oddziaływania motoryzacji na środowisko.</t>
  </si>
  <si>
    <t>OZE1_K01
OZE1_K06</t>
  </si>
  <si>
    <t>Podstawowe definicje, rodzaje biopaliw. Różnice pomiędzy paliwami konwencjonalnymi i biopaliwami.
Prawne aspekty w zakresie produkcji biopaliw w Polsce zgodnie z Ustawa z dnia 25 sierpnia 2006 r. o biokomponentach i biopaliwach ciekłych (Dz.U. 2006 nr 169 poz. 1199) oraz stosownymi rozporządzeniami. Perspektywy rozwoju biopaliw w Polsce, UE i Świecie. 
Technologie i Techniki produkcji biopaliw do silników z zapłonem samoczynnym.
Technologie i techniki produkcji biopaliw do samochodów z silnikami z zapłonem iskrowym.
Biopaliwa nowej generacji (II i III generacji). Technologie wytwarzania.
Zasady badania jakości biopaliw, normy, procedury, metodyka badań. Budowa i zasada działania aparatów i metoda pomiaru wartości parametru.
Urządzenia do produkcji biopaliw. Wpływ zasilania silnika biopaliwami na charakterystyki mocy i momentu obrotowego, godzinowego i jednostkowego zużycia paliwa oraz toksyczność spalin.Podstawowe definicje, rodzaje biopaliw. Różnice pomiędzy paliwami konwencjonalnymi i biopaliwami.
Prawne aspekty w zakresie produkcji biopaliw w Polsce zgodnie z Ustawa z dnia 25 sierpnia 2006 r. o biokomponentach i biopaliwach ciekłych (Dz.U. 2006 nr 169 poz. 1199) oraz stosownymi rozporządzeniami. Perspektywy rozwoju biopaliw w Polsce, UE i Świecie. 
Technologie i Techniki produkcji biopaliw do silników z zapłonem samoczynnym.
Technologie i techniki produkcji biopaliw do samochodów z silnikami z zapłonem iskrowym.
Biopaliwa nowej generacji (II i III generacji). Technologie wytwarzania.
Zasady badania jakości biopaliw, normy, procedury, metodyka badań. Budowa i zasada działania aparatów i metoda pomiaru wartości parametru.
Urządzenia do produkcji biopaliw. Wpływ zasilania silnika biopaliwami na charakterystyki mocy i momentu obrotowego, godzinowego i jednostkowego zużycia paliwa oraz toksyczność spalin.</t>
  </si>
  <si>
    <t>TTC_W1, TTC_W2, TTC_K1</t>
  </si>
  <si>
    <t>Egzamin pisemny na ocenę, udział w ocenie końcowej modułu – 40%.</t>
  </si>
  <si>
    <t>Pozyskanie olejów w procesie tłoczenia do produkcji biopaliw. Okreslenie tłoczności różnych odmian roślin oleistych pod kątem uzyskania jaknajwiększej ilości oleju. Określenie ekonomicznych aspektów wykorzystania rzepaku i innych roślin oleistych na biopaliwa. Badanie jakości podstawowych surowców do produkcji biopaliw. Określenie wpływu temperatury na ilość i jakość powstałych biopaliw ciekłych typu FAME. Określenie wpływu czasu prowadzenia procesu transestryfikacji na ilość i jakość powstałych biopaliw ciekłych typu FAME. Określenie wpływu rodzaju katalizatora na ilość i jakość powstałych biopaliw ciekłych typu FAME. Technologie produkcji biopaliw z olejów roślinnych. Technologie produkcji biopaliw z tłuszczów zwierzęcych. Technologie produkcji biopaliw z olejów i tłuszczów zużytych. Okreśnienie skuteczności produkcji bioetanolu z zacierów i/lub nastawu. Destylacja bioetanolu.
Badanie wpływu parametrów procesu na wybrane parametry jakościowe biopaliw FAME zgodnie z normą PN EN 590:2014 i PN EN 14214:2014 oraz innymi normami. Wyznaczanie podstawowych parametrów biopaliw takich jak: gęstość, lepkość dynamiczna w funkcji temperatury, ciepło spalania i wartość opałowa, skład frakcyjny, temperatury destylacji, temperaturę punktu zapłonu, szacowanie liczby cetanowej. Określenie wpływu dodatku biopaliwa typu FAME i bioetanolu do paliw konwencjonalnych na parametry paliwowe. Atestacja biopaliw. Wykonanie badań silnikowych (na Politechnice Krakowskiej) polegających na określeniu wpływu zasilania silnika na moc Ne i moment obrotowy Mo oraz toksyczność spalin.</t>
  </si>
  <si>
    <t>TTC_U1, TTC_U2, TTC_K1</t>
  </si>
  <si>
    <t xml:space="preserve">Ocena sprawozdań i odpowiedzi ustnych z ćwiczeń, udział w ocenie końcowej modułu – 60%.	</t>
  </si>
  <si>
    <t xml:space="preserve">Ustawa z dnia 25 sierpnia 2006 r. o biokomponentach i biopaliwach ciekłych (Dz.U. 2006 nr 169 poz. 1199) z późniejszymi poprawkami.
Ustawa z dnia 15 stycznia 2015 r. o zmianie ustawy o biokomponentach i biopaliwach ciekłych oraz niektórych innych ustaw (Dz.U. 2015 poz. 151)
Rozporządzenie Ministra Gospodarki z dnia 9 października 2015 r. w sprawie wymagań jakościowych dla paliw ciekłych (Dz.U. 2015 poz. 1680) z późniejszymi poprawkami.
Ustawa z dnia 21 marca 2014 r. o zmianie ustawy o biokomponentach i biopaliwach ciekłych oraz niektórych innych ustaw (Dz.U. 2014 poz. 457).
Rozporządzenie Ministra Gospodarki z dnia 18 stycznia 2017 r. w sprawie metod badania jakości paliw ciekłych (Dz.U. z 2017 r., poz. 247)
</t>
  </si>
  <si>
    <t>Wcisło G. 2013. Monografia pt. Analiza wpływu odmian rzepaku na własności biopaliw RME oraz parametry pracy silnika o zapłonie samoczynnym. ISBN 978-83-62275-77-9.
Frączek J., Cieślikowski B., Kiboń M., Mudryk K., Sikora J., Szelong-Sikora A., Wcisło G. Wróbel M. 2014. MONOGRAFIA. PRODUKCJA BIOPALIW – PROBLEMY WYBRANE. ISBN 978-83-64-37-70-20 
Wcislo G., Pracuch B. 2015 Determination of the rheological properties of biofuels containing CME biocomponent. Combustion Engines. Vol. 162(3), ISSN 2300-9896.</t>
  </si>
  <si>
    <t>realizacja przedmiotów: Ochrona środowiska, Gospodarka odpadami z elementami prawa</t>
  </si>
  <si>
    <t>TWŚ_W1</t>
  </si>
  <si>
    <t>zjawiska ekonomiczne; społeczne oraz uwarunkowania prawne dotyczące technologii uzdatniania wody i oczyszczania ścieków oraz budowy systemów wod-kan</t>
  </si>
  <si>
    <t>TWŚ_W2</t>
  </si>
  <si>
    <t>podstawowe zasady eksploatacji urządzeń, instalacji oraz obiektów służących do uzdatniania wody i oczyszczania ścieków</t>
  </si>
  <si>
    <t>TWŚ_W3</t>
  </si>
  <si>
    <t>TWŚ _U1</t>
  </si>
  <si>
    <t>zastosować właściwe metody i narzędzia do obliczania i rozwiązywania zadań inżynierskich charakterystycznych dla infrastruktury wod-kan</t>
  </si>
  <si>
    <t>TWŚ _U2</t>
  </si>
  <si>
    <t>zaprojektować proste urządzenie lub system uzdatniania wody lub oczyszczania ściekwó, wykorzystując właściwe metody, techniki i narzędzia</t>
  </si>
  <si>
    <t>TWŚ _K1</t>
  </si>
  <si>
    <t>TWŚ _K2</t>
  </si>
  <si>
    <t>TWŚ_W1, TWŚ_W2, TWŚ_W3, TWŚ_K1</t>
  </si>
  <si>
    <t xml:space="preserve">Egzamin pisemny, ograniczony czasowo, zalicznie od 51% uzyskanych punktów, udział w ocenie końcowej modułu – 60%.	</t>
  </si>
  <si>
    <t>TWŚ_U1, TWŚ_U2, TWŚ_K1, TWŚ_K2</t>
  </si>
  <si>
    <t xml:space="preserve">Przygotowanie wszystkich projektów oraz demonstracja praktycznych umiejętności – zaliczenie projektów, zaliczenie sprawozdania z wizyty studyjnej, udział w ocenie końcowej modułu – 30%.	</t>
  </si>
  <si>
    <t xml:space="preserve">Zaliczenie sprawozdania z laboratorium, udział w ocenie końcowej modułu – 10%.	</t>
  </si>
  <si>
    <t xml:space="preserve">zrealizowanie przedmiotu: Podstawy produkcji biopaliw </t>
  </si>
  <si>
    <t>TTG_W1</t>
  </si>
  <si>
    <t>TTG_W2</t>
  </si>
  <si>
    <t xml:space="preserve">rolę i znaczenie środowiska przyrodniczego oraz zagrożenia wynikające z eksploatacji odnawialnych źródeł energii oraz gospodarki odpadami  </t>
  </si>
  <si>
    <t>OZE1_W09 OZE1_W12</t>
  </si>
  <si>
    <t>TTG_U1</t>
  </si>
  <si>
    <t>TTG_U2</t>
  </si>
  <si>
    <t>TTG_K1</t>
  </si>
  <si>
    <t>TTG_K2</t>
  </si>
  <si>
    <t>TTG_W1, TTG_W2, TTG_K1, TTG_K2</t>
  </si>
  <si>
    <t>Egzamin pisemny na ocenę, udział w ocenie końcowej modułu - 40%.</t>
  </si>
  <si>
    <t>TTG_U1, TTG_U2, TTG_K1, TTG_K2</t>
  </si>
  <si>
    <t>Zaliczenie pisemne na ocenę, udział w ocenie końcowej modułu - 30%.</t>
  </si>
  <si>
    <t>1. Zapoznanie się z urządzeniami w biogazowni laboratoryjnej i omówienia zasad bezpieczeństwa i higieny pracy- 2h
2. Wyznaczenie wilgotności frakcji oraz określenie pH, na podstawie wyznaczonych parametrów skomponowanie  mono i miksów wsadowych do fermentora laboratoryjnego -  9h,
3. Podłączenie fermentorów laboratoryjnych do zbiornika ze zmienna objętością i monitorowanie ilości wydzielanego biogazu – 2h,
4. Podłączenie zbiorników ze zmienną objętości do analizatora biogazu oraz wykonanie podłączenia systemu sterująco-monitorującego i archiwizacja danych pozyskanych z procesu – 2h.</t>
  </si>
  <si>
    <t>Ocena sprawozdań i odpowiedzi ustnych  z ćwiczeń, udział w ocenie końcowej modułu - 30%.</t>
  </si>
  <si>
    <t>Sikora J., Żabnicka K. 2015. Ilość wytworzonego biogazu podczas fermentacji beztlenowej w zależności od wysokości CHZT w ściekach surowych wybranego browaru. Infrastruktura i Ekologia Terenów Wiejskich. Nr 2015/ I (1 (Mar 2015)) 
Sikora J., Mruk B. 2016. Analiza wydzielanego biogazu z wsadów skomponowanych na bazie dostępnych frakcji w gospodarstwie rolnym. Infrastruktura i Ekologia Terenów Wiejskich. Nr 2016/ III (2 (Jun 2016))
Włodek S., Biskupski A., Pawęska K., Sikora J. 2015. Uprawa roślin energetycznych ekologicznym kierunkiem rozwoju wsi. Infrastruktura i Ekologia Terenów Wiejskich. Nr 2015/ I (1 (Mar 2015))</t>
  </si>
  <si>
    <t>Sikora J., Stawowski W., Woźniak A., Zemanek J. 2008. Określenie ilości biogazu z różnych odpadów organicznych pochodzenia komunalnego. Infrastruktura i Ekologia Terenów Wiejskich. Nr 2008/ 08
Sikora J. 2012. Badanie efektywności produkcji biogazu z frakcji organicznej odpadów komunalnych zmieszanej z biomasą pochodzenia rolniczego. Infrastruktura i Ekologia Terenów Wiejskich. Nr 2012/ 02 (4 (Dec 2012))
Sikora J., Wolny-Koładka K., Malinowski M. 2013. Biodiversity of microorganisms isolated from selected substrates used in agricultural biogas plants versus the quantity and quality of obtained biogas. Infrastruktura i Ekologia Terenów Wiejskich. Nr 2013/ 04 (2 (Dec 2013))</t>
  </si>
  <si>
    <t>realizacja przedmiotów: Podstawy produkcji biopaliw, Fizyka</t>
  </si>
  <si>
    <t>Katedra Inżynierii Mechanicznej i Agrofizyki,                                                                                     Wydział Inżynierii Produkcji i Energetyki</t>
  </si>
  <si>
    <t>TTS_W1</t>
  </si>
  <si>
    <t xml:space="preserve"> klasyfikację biopaliw stałych, techniki ich wytwarzania oraz ich najważniejsze właściwości fizykochemiczne.</t>
  </si>
  <si>
    <t>TTS_W2</t>
  </si>
  <si>
    <t>przebieg procesów produkcji biopaliw stałych oraz sposobów sterowania ich jakością.</t>
  </si>
  <si>
    <t>TTS_U1</t>
  </si>
  <si>
    <t>planować i przeprowadzić pomiary właściwości w aspekcie oceny jakościowej biopaliw stałych wraz z interpretacją uzyskanych wyników.</t>
  </si>
  <si>
    <t> OZE1_U06</t>
  </si>
  <si>
    <t>TTS_U2</t>
  </si>
  <si>
    <t>ocenić przydatność, wskazać optymalne rozwiązania dotyczące technologii oraz technik produkcji biopaliw stałych.</t>
  </si>
  <si>
    <t>TTS_U3</t>
  </si>
  <si>
    <t>zaprojektować prosty proces produkcji biopaliw stałych wraz z doborem parku maszyn.</t>
  </si>
  <si>
    <t>TTS_K1</t>
  </si>
  <si>
    <t>świadomego stosowania systemów jakości biopaliw stałych w gospodarce energetycznej jak i ciągłego pogłębiania wiedzy z tego zakresu.</t>
  </si>
  <si>
    <t>TTS_K2</t>
  </si>
  <si>
    <t>krytycznej oceny ekologicznego znaczenia OZE (w szczególności biopaliw stałych) w gospodarce energetycznej.</t>
  </si>
  <si>
    <t> OZE1_K02</t>
  </si>
  <si>
    <t xml:space="preserve">Biopaliwa stałe- klasyfikacja i charakterystyka zgodnie z EN-PN, Źródła surowców do produkcji biopaliw stałych </t>
  </si>
  <si>
    <t xml:space="preserve">Pozyskanie biomasy do produkcji biopaliw stałych - aspekty technologiczno-techniczne </t>
  </si>
  <si>
    <t xml:space="preserve">Drewno kominkowe – charakterystyka, techniki i technologie produkcji </t>
  </si>
  <si>
    <t>Zrębka opałowa- charakterystyka techniki i technologie produkcji</t>
  </si>
  <si>
    <t>Procesy suszenia biomasy do celów energetycznych</t>
  </si>
  <si>
    <t>Procesy mielenia biomasy drzewnej oraz zielnej, techniki i technologie</t>
  </si>
  <si>
    <t>Techniki i technologie procesu produkcji brykietów, charakterystyka surowca, parametrów procesu</t>
  </si>
  <si>
    <t>Techniki i technologie procesu produkcji peletów, Charakterystyka surowca, parametrów procesu</t>
  </si>
  <si>
    <t>Systemy jakości biopaliw stałych, metody pomiaru parametrów jakościowych oraz ich znaczenie praktyczne.</t>
  </si>
  <si>
    <t>Innowacyjne systemy produkcji biopaliw stałych/wyjazd studyjny do przedsiębiorstwa zajmującego się produkcją biopaliw stałych</t>
  </si>
  <si>
    <t>TTS_W1, TTS_W2, TTS_K1, TTS_K2</t>
  </si>
  <si>
    <t>TTS_U1, TTS_U2, TTS_U3, TTS_K1, TTS_K2</t>
  </si>
  <si>
    <t xml:space="preserve">Oznaczenie podstawowej charakterystyki surowca na cele energetyczne </t>
  </si>
  <si>
    <t xml:space="preserve">Ciśnieniowe wytwarzanie paliw stałych - brykietowanie </t>
  </si>
  <si>
    <t>Ciśnieniowe wytwarzanie paliw stałych - peletowanie</t>
  </si>
  <si>
    <t>Ocena jakościowa biopaliw stałych- wytrzymałość mechaniczna, gęstość usypana oraz właściwa.</t>
  </si>
  <si>
    <t xml:space="preserve">Oznaczenie parametrów jakościowych biopaliw stałych - zawartość popiołu, wartość opałowa. </t>
  </si>
  <si>
    <t>obowiązkowy</t>
  </si>
  <si>
    <t xml:space="preserve">wiedza ogólna w zakresie kompetencji społecznych na poziomie szkoły średniej </t>
  </si>
  <si>
    <t>TIN_W1</t>
  </si>
  <si>
    <t>TIN_U1</t>
  </si>
  <si>
    <t>projektować i zestawiać dokumenty oraz tworzyć prezentacje graficzne z zastosowaniem aplikacji komputerowych</t>
  </si>
  <si>
    <t>TIN_U2</t>
  </si>
  <si>
    <t>zestawiać dane i przeprowadzać obliczenia oraz tworzyć wizualizuję danych z wykorzystaniem aplikacji komputerowych</t>
  </si>
  <si>
    <t>TIN_K1</t>
  </si>
  <si>
    <t xml:space="preserve">poznawania i stosowania nowych technologii informatycznych z poszanowaniem praw właśności intelektualnej </t>
  </si>
  <si>
    <t xml:space="preserve">Obsługa urządzeń techniki komputerowej. </t>
  </si>
  <si>
    <t xml:space="preserve">Korzystanie z platformy e-learning, Usos, oraz innych systemów na Wydziale. </t>
  </si>
  <si>
    <t xml:space="preserve">Korzystanie z usług sieciowych. </t>
  </si>
  <si>
    <t xml:space="preserve">Systemy operacyjne - podstawowe informacje. </t>
  </si>
  <si>
    <t xml:space="preserve">Oprogramowanie Open Source. </t>
  </si>
  <si>
    <t xml:space="preserve">System operacyjny Linux, Środowisko graficznye KDE. </t>
  </si>
  <si>
    <t xml:space="preserve">Aplikacje użytkowe w systemie. </t>
  </si>
  <si>
    <t xml:space="preserve">Komputerowe bazy danych. </t>
  </si>
  <si>
    <t>TIN_W1, TIN_K1</t>
  </si>
  <si>
    <t>Zaliczenie - test jednokrotnego wyboru, udział w ocenie końcowej modułu - 50%.</t>
  </si>
  <si>
    <t xml:space="preserve">Aplikacje użytkowe - edytory tekstów (MS Word). </t>
  </si>
  <si>
    <t xml:space="preserve">Aplikacje użytkowe - arkusze kalkulacyjne (MS Excel). </t>
  </si>
  <si>
    <t xml:space="preserve">Aplikacje użytkowe - grafika prezentacyjna (MS PowerPoint). </t>
  </si>
  <si>
    <t xml:space="preserve">Aplikacje użytkowe - bazy danych (MS Access). </t>
  </si>
  <si>
    <t>Praca w chmurze, aplikacje Google, praca w zespole projektowym.</t>
  </si>
  <si>
    <t>TIN_U1, TIN_U2, TIN_K1</t>
  </si>
  <si>
    <t>Sprawdzian umiejętności praktycznych, zaliczenie projektu, udział w ocenie końcowej modułu - 50%.</t>
  </si>
  <si>
    <t>realizacja przedmiotów: Podstawy produkcji biopaliw, Systemy i urządzenia transportowe</t>
  </si>
  <si>
    <t>TPB_W1</t>
  </si>
  <si>
    <t>zjawiska i procesy występujących w biosferze, źródła pochodzenia biomasy oraz charakteryzuje potencjalne możliwości produkcji biomasy z różnych źródeł</t>
  </si>
  <si>
    <t> OZE1_W04</t>
  </si>
  <si>
    <t>TPB_W2</t>
  </si>
  <si>
    <t>podstawowe metody oraz techniki i technologie pozwalające wykorzystać potencjał przyrody w zakresie pozyskiwania i magazynowania biomasy, słabe i mocne strony technologii pozyskiwania biomasy</t>
  </si>
  <si>
    <t> OZE1_W08</t>
  </si>
  <si>
    <t>TPB_U1</t>
  </si>
  <si>
    <t>dokonać krytycznej analizy technologii pozyskiwania biomasy i ocenić istniejące rozwiązania techniczne, określić nakłady pracy i koszty zbioru dla różnych technologii zbioru biomasy</t>
  </si>
  <si>
    <t> OZE1_U09</t>
  </si>
  <si>
    <t>TPB_U2</t>
  </si>
  <si>
    <t>zaprojektować proces technologiczny zbioru biomasy oraz ocenić przydatność wybranej technologii zbioru biomasy w zależności od rodzaju biomasy </t>
  </si>
  <si>
    <t>TPB_U3</t>
  </si>
  <si>
    <t>przedstawić systematykę, budowę i zasadę działania maszyn wykorzystywanych do założenia plantacji energetycznych i do zbioru biomasy</t>
  </si>
  <si>
    <t>TPB_K1</t>
  </si>
  <si>
    <t>działania ze świadomością znaczenia aspektów ekonomicznych zbioru biomasy, ciągłego doskonalenia technologii i techniki związanej z pozyskiwaniem biomasy w różnej postaci</t>
  </si>
  <si>
    <t>Źródła pochodzenia biomasy. Potencjał techniczny, ekonomiczny oraz rynkowy biomasy w Polsce. Powierzchnia uprawy roślin energetycznych wieloletnich oraz potencjalne
możliwości produkcji biomasy. 
Zbiór biomasy z roślin energetycznych jako proces technologiczny i jako etap procesu produkcji biomasy. Rodzaj rośliny a technologie zbioru roślin energetycznych. Zbiór jedno i dwuetapowy - zalety i wady. 
Nowoczesne technologie zbioru wierzby energetycznej i rozwiązania konstrukcyjne i maszyny do zbioru oraz ich parametry techniczne. Modelowe technologie zbioru biomasy z roślin energetycznych wieloletnich na przykładzie wierzby energetycznej. 
Technologie zbioru biomasy z roślin energetycznych tj. miskant, ślazowiec pensylwański, topinambur. Klasyfikacja czasu pracy agregatów maszynowych wykorzystywanych do zbioru biomasy.
Magazynowanie biomasy jako surowca do dalszego przetwarzania - rola i sposoby magazynowania. Podział budowli magazynowych.
Technika ochrony roślin przed agrofagami. 
Technika ścinania oraz naturalnego suszenia traw i bylin.
Technika zbioru ziarna. Technika zbioru materiałów w postaci zagęszczonej. 
Technika zbioru materiałów w postaci niesprasowanej. 
Technika pozyskiwania biomasy leśnej.</t>
  </si>
  <si>
    <t>TPB_W1, TPB_W2, TPB_K1</t>
  </si>
  <si>
    <t>TPB_U1, TPB_U2, TPB_U3, TPB_K1</t>
  </si>
  <si>
    <t xml:space="preserve">Zaliczenie pisemne na ocenę, udział w ocenie końcowej modułu – 20%.					
</t>
  </si>
  <si>
    <t>Ćwiczenia laboraotryjne</t>
  </si>
  <si>
    <t>Lisowski A. i inni 2010. Technologie zbioru roślin energetycznych. Wydawnictwo SGGW. ISBN 978-83-7583-222-8. Warszawa.
Bocian P., Golec T., Rakowski J. (redakcja) 2010. Nowoczesne technologie pozyskiwania i energetycznego wykorzystywania biomasy. Monografia. Wyd. Instytut Energetyki. Warszawa. ISBN 978-83-925924-6-4. Warszawa.
Kołodziej B., Matyka M. (redakcja) 2012 Odnawialne źródła energii. Rolnicze surowce energetyczne. Wyd. PWRiL. Poznań. ISBN 978-83-09-01139-2.</t>
  </si>
  <si>
    <t>realizacja przedmiotów: Inżynieria materiałowa oraz Gospodarka odpadami z elementami prawa</t>
  </si>
  <si>
    <t>Katedra Inżynierii Mechanicznej i Agrofizyki,                                                                                                                   Wydział Inżynierii Produkcji i Energetyki</t>
  </si>
  <si>
    <t>TUG_W1</t>
  </si>
  <si>
    <t xml:space="preserve">systemy zagospodarowania odpadów o różnym składzie morfologicznym (w tym odpadów organicznych) w aspekcie zadań inżynierskich. </t>
  </si>
  <si>
    <t>TUG_W2</t>
  </si>
  <si>
    <t>student posiada wiedzę z zakresu unieszkodliwiania odpadów dla potrzeb projektowania zadań inżynierskich i nowoczesnych technologii.</t>
  </si>
  <si>
    <t>TUG_U1</t>
  </si>
  <si>
    <t>TUG_U2</t>
  </si>
  <si>
    <t>OZE1_U17 </t>
  </si>
  <si>
    <t>TUG_K1</t>
  </si>
  <si>
    <t xml:space="preserve">realizacji zadań wraz z motywacją potrzeb doskonalenia technologii utylizacji odpadów  </t>
  </si>
  <si>
    <t>TUG_K2</t>
  </si>
  <si>
    <t xml:space="preserve">myślenia i działania w sposób przedsiębiorczy środowisko. </t>
  </si>
  <si>
    <t>TUG_W1, TUG_W2, TUG_K1, TUG_K2</t>
  </si>
  <si>
    <t>TUG_U1, TUG_U2, TUG_K1, TUG_K2</t>
  </si>
  <si>
    <t>Rosik - Dulewska Cz. 2015. Podstawy gospodarki odpadami PWN, Warszawa.
Holtzer M. 2010. Podstawy ochrony środowiska AGH, Kraków.</t>
  </si>
  <si>
    <t>realizacja przedmiotów: Fizyka, Chemia, Termodynamika</t>
  </si>
  <si>
    <t xml:space="preserve">podstawowe pojęcia oraz opisuje i wyjaśnia, w oparciu o prawa termodynamiki chemicznej, wymiany ciepła i masy, aerodynamiki oraz kinetyki chemicznej, procesy spalania biopaliw stałych, ciekłych i gazowych. </t>
  </si>
  <si>
    <t>zasadę działania: urządzeń oraz technologii stosowanych do konwersji energii z biopaliw stałych, ciekłych i gazowych, urządzeń do oczyszczania spalin oraz sposób oddziaływania na środowisko produktów gazowych i stałych, powstających podczas spalania.</t>
  </si>
  <si>
    <t>sformułować bilanse substancji i energii urządzeń przeznaczonych
do spalania biomasy oraz określić wielkości charakteryzujące proces konwersji energii z biomasy na podstawie obliczeń stechiometrycznych i bilansowych.</t>
  </si>
  <si>
    <t>wykonać projekt koncepcyjny systemu konwersji energii z biomasy dla celów grzewczych małych obiektów oraz obliczyć za pomocą bilansu substancji i energii, równań stechiometrycznych oraz praw aerodynamiki, a także dokonać oceny zaprojektowanego systemu.</t>
  </si>
  <si>
    <t>przeprowadzić proste eksperymenty związane z procesem spalania i wykonywać pomiary badanych wielkości, zinterpretować uzyskane wyniki i wyciągnąć wnioski.</t>
  </si>
  <si>
    <t>Podstawy termodynamiki chemicznej procesu spalania. Charakterystyka energetyczna biopaliw. Stechiometria procesów spalania. Bilans substancji - pierwiastków. Kontrola procesu spalania. Temperatura spalania. Podstawy kinetyki chemicznej. Podstawy aerodynamiki spalania. Spalanie laminarne, turbulentne i dyfuzyjne. Zapłon mieszanki palnej. Stabilizacja płomienia. Granice palności i warunki gaszenia płomieni. Mechanizmy spalania biopaliw gazowych, ciekłych i stałych. Współspalanie biomasy z węglem. Budowa i zasada działania palników gazowych, cieczowych i pyłowych. Paleniska do spalania biomasy .Instalacje do spalania biomasy. Budowa i zasada działania kotłów do spalania biomasy. Systemy kogeneracyjne. Spalanie a środowisko naturalne. Zanieczyszczenia powstające podczas spalania. Bilans zanieczyszczeń i ogólne metody zmniejszania emisji składników toksycznych. Metody ograniczania emisji składników toksycznych w urządzeniach przemysłowych. Metody ograniczania toksyczności spalin w silnikach spalinowych.</t>
  </si>
  <si>
    <t>TTS_W1, TTS_W2, TTS_K1</t>
  </si>
  <si>
    <t>Zaliczenie pisemne na ocenę, udział w ocenie końcowej modułu – 50%.</t>
  </si>
  <si>
    <t>TTS_U1, TTS_U2, TTS_U3, TTS_K1</t>
  </si>
  <si>
    <t>Sprawdzian umiejętności z zakresu rozwiązywania zadań, udział w ocenie końcowej modułu – 25%.</t>
  </si>
  <si>
    <t>Kordylewski W. (pod redakcja) 2008 Spalanie i paliwa Oficyna Wydawnicza
Politechniki Wrocławskiej, Wrocław
Nocoń J., Poznański J., Słupek S., Rywotycki M. 2007 Technika cieplna.
Przykłady z techniki procesów spalania, Uczelniane Wydawnictwo Naukowo-
Dydaktyczne, Kraków
Kowalewicz A. 2000 Podstawy procesów spalania, WNT, Warszawa</t>
  </si>
  <si>
    <t>Termodynamika</t>
  </si>
  <si>
    <t xml:space="preserve">kierunkowy obowiązkowy </t>
  </si>
  <si>
    <t>realizacja przedmiotów: Matematyka i ststystyka opisowa, Fizyka</t>
  </si>
  <si>
    <t>Katedra Inżynierii Mechanicznej i Agrofizyki,                                                                                       Wydział Inżynierii Produkcji i Energetyki</t>
  </si>
  <si>
    <t>TER_W1</t>
  </si>
  <si>
    <t>podstawowe prawa z zakresu klasycznej termodynamiki oraz podstawy teorii wymiany ciepła i wykorzystuje do wyjaśniania zjawisk zachodzących w systemach technicznych i przyrodniczych.</t>
  </si>
  <si>
    <t>OZE1_W04
OZE1_W08
OZE1_W13</t>
  </si>
  <si>
    <t>TER_U1</t>
  </si>
  <si>
    <t>obliczyć stan termodynamiczny substancji i układu na podstawie znajomości jego parametrów oraz sformułować i rozwiązać: bilans energetyczny układu termodynamicznego, obliczeniowo problemy inżynierskie z zakresu termodynamiki i wymiany ciepła z uwzględnieniem różnych sposobów przekazywania energii.</t>
  </si>
  <si>
    <t>TER_U2</t>
  </si>
  <si>
    <t>wykonać pomiary cieplne i przeprowadzić proste eksperymenty, zinterpretować otrzymane wyniki i sformułować wnioski.</t>
  </si>
  <si>
    <t>OZE1_U06 OZE1_U12</t>
  </si>
  <si>
    <t>TER_K1</t>
  </si>
  <si>
    <t>dokształcania się w zakresie termodynamiki i nowoczesnych metod pomiarowych w technice, w celu doskonalenia i projektowania innowacyjnych procesów i systemów pomiarowych.</t>
  </si>
  <si>
    <t xml:space="preserve">Pojęcia podstawowe: układ termodynamiczny, czynnik termodynamiczny, parametry i funkcje stanu </t>
  </si>
  <si>
    <t xml:space="preserve">układu. Równanie stanu. Zerowa, pierwsza i druga zasada termodynamiki. Praca i ciepło </t>
  </si>
  <si>
    <t xml:space="preserve">przemiany. Równania kaloryczne. Charakterystyczne przemiany gazu doskonałego i </t>
  </si>
  <si>
    <t>półdoskonałego. Roztwory gazu doskonałego. Obiegi termodynamiczne prawo- i lewobieżne.</t>
  </si>
  <si>
    <t>Sprawność i współczynnik efektywności obiegu. Obiegi charakterystyczne maszyn cieplnych</t>
  </si>
  <si>
    <t xml:space="preserve">Pojęcie gazu rzeczywistego, równanie van der Waalsa. Przemiany fazowe, zmiana stanu skupienia. </t>
  </si>
  <si>
    <t xml:space="preserve">Elementy termodynamiki pary. Przemiany fazowe wody. Parametry i funkcje stanu pary wodnej. </t>
  </si>
  <si>
    <t xml:space="preserve">Wykresy p-t, p-v, t-s, i-s dla pary wodnej. Obiegi parowe. Gaz wilgotny i jego przemiany. Parametry </t>
  </si>
  <si>
    <t>i funkcje stanu gazu wilgotnego. Przemiany termodynamiczne powietrza wilgotnego i wykres Molliera.</t>
  </si>
  <si>
    <t xml:space="preserve">Procesy: mieszania, nawilżania i ogrzewania powietrza - bilans cieplny i masowy. </t>
  </si>
  <si>
    <t xml:space="preserve">Wymiana ciepła - podstawowe sposoby przekazywania ciepła: przewodzenie, konwekcja i promieniowanie. </t>
  </si>
  <si>
    <t>Przenikanie przez przegrodę płaska i cylindryczna. Podstawowe prawa wymiany ciepła.</t>
  </si>
  <si>
    <t>TER_W1, TER_K1</t>
  </si>
  <si>
    <t>Egzamin pisemny na ocenę, udział w ocenie końcowej modułu - 45%.</t>
  </si>
  <si>
    <t xml:space="preserve">Ćwiczenia audytoryjne </t>
  </si>
  <si>
    <t xml:space="preserve">Obliczanie parametrów termodynamicznych. Równanie gazu doskonałego. </t>
  </si>
  <si>
    <t xml:space="preserve">Obliczanie pracy i ciepła przemiany termodynamicznej. Obliczenie funkcji stanu. </t>
  </si>
  <si>
    <t xml:space="preserve">Bilans energii układu termodynamicznego  w oparciu o pierwszą i drugą zasadę termodynamiki. </t>
  </si>
  <si>
    <t>Przemiany gazu doskonałego -  obliczanie parametrów układu termodynamicznego w kolejnych stanach i ich bilansowanie.</t>
  </si>
  <si>
    <t>Obiegi termodynamiczne - obliczanie. Przemiany charakterystyczne pary wodnej - bilans energii dla pary wodnej nasyconej i przegrzanej. Posługiwanie się wykresem i-s. Parametry gazu wilgotnego.</t>
  </si>
  <si>
    <t xml:space="preserve">Określanie parametrów powietrza podczas przemian za pomocą wykresu i-X i obliczeń termodynamicznych. </t>
  </si>
  <si>
    <t>TER_U1, TER_K1</t>
  </si>
  <si>
    <t xml:space="preserve">Pomiar ciśnień i kalibracja manometrów sprężystych. Pomiar ciepła spalania paliw stałych oraz ciekłych. </t>
  </si>
  <si>
    <t>Pomiar temperatury za pomocą różnego typu czujników, badanie zjawisk fizycznych wykorzystywanych do pomiaru temperatury.</t>
  </si>
  <si>
    <t>TER_U2, TER_K1</t>
  </si>
  <si>
    <t>Zaliczenie sprawozdań labolatoryjnych, udział w ocenie końcowej modułu - 20%.</t>
  </si>
  <si>
    <t>Szargut J. 2012 Termodynamika PWN, Warszawa
Szargut J., Guzik A., Górniak H. 2008 Zadania z termodynamiki technicznej
Wyd. Politechniki Śl, Gliwice
Fodemski T. R. 2001 Pomiary cieplne cz.1 i 2 WNT, Warszawa</t>
  </si>
  <si>
    <t>Układy kogeneracyjne i magazynowanie energii I</t>
  </si>
  <si>
    <t>zrealizowanie przedmiotów: Urządzenia energetyki konwencjonalnej i niekonwencjonalnej, Gospodarka energetyczna, Elektrotechnika</t>
  </si>
  <si>
    <t>UKM_W1</t>
  </si>
  <si>
    <t>UKM_W2</t>
  </si>
  <si>
    <t>UKM_W3</t>
  </si>
  <si>
    <t>UKM_U1</t>
  </si>
  <si>
    <t>UKM_U2</t>
  </si>
  <si>
    <t>OZE1_U10 OZE1_U14</t>
  </si>
  <si>
    <t>UKM_U3</t>
  </si>
  <si>
    <t>zaprojektować proste urządzenie lub system typowe dla kierunku OZEiGO, wykorzystując właściwe metody, techniki i narzędzia</t>
  </si>
  <si>
    <t>UKM_K1</t>
  </si>
  <si>
    <t>identyfikowania oraz rozstrzygania dylematów w obszarze kierunku studiów</t>
  </si>
  <si>
    <t>UKM_K2</t>
  </si>
  <si>
    <t>inicjowania działalności na rzecz interesu publicznego oraz myślenia i działania w sposób przedsiębiorczy</t>
  </si>
  <si>
    <t>OZE1_K04 OZE1_K05</t>
  </si>
  <si>
    <t>Miejsce kogeneracji w współczesnych systemach energetycznych, potrzeby i zagrożenia.</t>
  </si>
  <si>
    <t>1.       Miejsce kogeneracji w współczesnych systemach energetycznych, potrzeby i zagrożenia.</t>
  </si>
  <si>
    <t>Budowa zasada działania układów kogeneracyjnych </t>
  </si>
  <si>
    <t>2.       Budowa zasada działania układów kogeneracyjnych </t>
  </si>
  <si>
    <t>Silniki z zamkniętą i otwarta komora spalania budowa i zasada działania </t>
  </si>
  <si>
    <t>3.       Silniki z zamkniętą i otwarta komora spalania budowa i zasada działania </t>
  </si>
  <si>
    <t>Naturalne paliwa do zasilania układów kogeneracyjnych</t>
  </si>
  <si>
    <t>7.       Naturalne paliwa do zasilania układów kogeneracyjnych</t>
  </si>
  <si>
    <t>Zasoby energii w biomasie na potrzeby kogeneracji w wybranych krajach UE</t>
  </si>
  <si>
    <t>9.       Zasoby energii w biomasie na potrzeby kogeneracji w wybranych krajach UE</t>
  </si>
  <si>
    <t>Przegląd czynników magazynujących ciepło</t>
  </si>
  <si>
    <t>12.    Przegląd czynników magazynujących ciepło</t>
  </si>
  <si>
    <t>UKM_W1, UKM_W2, UKM_W3, UKM_K1, UKM_K2</t>
  </si>
  <si>
    <t>Bilans potrzeb energetycznych w wybranym procesie lub systemie energetycznym z uwzględnieniem kosztów energii</t>
  </si>
  <si>
    <t>1.       Bilans potrzeb energetycznych w wybranym procesie lub systemie energetycznym z uwzględnieniem kosztów energii</t>
  </si>
  <si>
    <t>Obliczenie efektu kogeneracyjnego w aspekcie środowiskowym zmniejszenia zużycia paliw i emisji</t>
  </si>
  <si>
    <t>2.       Obliczenie efektu kogeneracyjnego w aspekcie środowiskowym zmniejszenia zużycia paliw i emisji</t>
  </si>
  <si>
    <t>Obliczenie efektu kogeneracyjnego w aspekcie ekonomicznym</t>
  </si>
  <si>
    <t>3.       Obliczenie efektu kogeneracyjnego w aspekcie ekonomicznym</t>
  </si>
  <si>
    <t>Obliczenia sprawności w układach kogeneracyjnych</t>
  </si>
  <si>
    <t>4.       Obliczenia sprawności w układach kogeneracyjnych</t>
  </si>
  <si>
    <t>Wymiana ciepła - zadania</t>
  </si>
  <si>
    <t>7.       Wymiana ciepła - zadania</t>
  </si>
  <si>
    <t>Wykorzystanie ciepła właściwego i przemiany fazowej w systemach energetycznych -zadania</t>
  </si>
  <si>
    <t>8.       Wykorzystanie ciepła właściwego i przemiany fazowej w systemach energetycznych -zadania</t>
  </si>
  <si>
    <t>UKM_U1, UKM_U2, UKM_U3, UKM_K1, UKM_K2</t>
  </si>
  <si>
    <t>Zaliczenie pisemne na ocenę, udział w ocenie końcowej modułu – 20%.</t>
  </si>
  <si>
    <t>Projekt układu kogeneracyjnego dla wybranego procesu lub systemu energetycznego</t>
  </si>
  <si>
    <t>1.       Projekt układu kogeneracyjnego dla wybranego procesu lub systemu energetycznego</t>
  </si>
  <si>
    <t>Ocena sprawozdań i odpowiedzi ustnych  z ćwiczeń, udział w ocenie końcowej modułu – 20%.</t>
  </si>
  <si>
    <t>Określenie zasobów energii w biomasie na potrzeby kogeneracji</t>
  </si>
  <si>
    <t>1.       Określenie zasobów energii w biomasie na potrzeby kogeneracji</t>
  </si>
  <si>
    <t>Wyznaczenie sprawności magazynowania energii w akumulatorze przemiany fazowej</t>
  </si>
  <si>
    <t>4.       Wyznaczenie sprawności magazynowania energii w akumulatorze przemiany fazowej</t>
  </si>
  <si>
    <t>Wyznaczenie sprawności magazynowania ciepła w akumulatorze ze złożem stałym</t>
  </si>
  <si>
    <t>5.       Wyznaczenie sprawności magazynowania ciepła w akumulatorze ze złożem stałym</t>
  </si>
  <si>
    <t>Ocena sprawozdań i odpowiedzi ustnych  z ćwiczeń, udział w ocenie końcowej modułu – 10%.</t>
  </si>
  <si>
    <t>J. Skorek, J. Kalina 2005 Gazowe układy kogeneracyjne WNT, Warszawa.
A. Czerwinski 2005 Akumulatory, baterie, ogniwa WKiŁ, Warszawa.
R. ZARZYCKI 2010 Wymiana ciepła i ruch masy w inzynierii środowiska WNT, Warszawa.</t>
  </si>
  <si>
    <t>S. Kurpaska; H. Latała, et al. 2015 Some Aspects of the Analysis Turing heating Plastic Tunnel by the Use of Heat from Stone Accumulator. David Publishing Company, USA, Journal of Environmental Science and Engineering.
T. Chmielniak 2008 Technologie Energetyczne PWN, Warszawa.
H. Latala, S. Kurpaska, J. Sikora, K. Mudryk, J. Knaga. 2016. Thermal effects of the stone battery depending on the bed volumes. E3S Web of Conferences 10, 00053 (2016). SEED 2016. DOI: 10.1051/e3sconf/20161000053.</t>
  </si>
  <si>
    <t>Układy kogeneracyjne i magazynowanie energii II</t>
  </si>
  <si>
    <t>zrealizowanie przedmiotu: Układy kogeneracyjne i mgazynowanie energii I</t>
  </si>
  <si>
    <t xml:space="preserve"> Metody i sposoby magazynowania energii elektrycznej</t>
  </si>
  <si>
    <t>4.       Metody i sposoby magazynowania energii elektrycznej</t>
  </si>
  <si>
    <t>Akumulatory energii elektrycznej rodzaje i zasada działania wybranych akumulatorów</t>
  </si>
  <si>
    <t>5.       Akumulatory energii elektrycznej rodzaje i zasada działania wybranych akumulatorów</t>
  </si>
  <si>
    <t xml:space="preserve"> Zasady doboru akumulatorów elektrycznych w systemach autonomicznych</t>
  </si>
  <si>
    <t>6.       Zasady doboru akumulatorów elektrycznych w systemach autonomicznych</t>
  </si>
  <si>
    <t xml:space="preserve"> Zasoby energii odnawialnej na potrzebny systemów kogeneracyjnych w wybranych krajach Unii Europejskiej</t>
  </si>
  <si>
    <t>8.       Zasoby energii odnawialnej na potrzebny systemów kogeneracyjnych w wybranych krajach Unii Europejskiej</t>
  </si>
  <si>
    <t>Magazynowanie ciepła</t>
  </si>
  <si>
    <t>10.    Magazynowanie ciepła</t>
  </si>
  <si>
    <t>Konstrukcje systemów magazynowania ciepła</t>
  </si>
  <si>
    <t>11.    Konstrukcje systemów magazynowania ciepła</t>
  </si>
  <si>
    <t xml:space="preserve">Egzamin pisemny na ocenę, udział w ocenie końcowej modułu – 50%.					
</t>
  </si>
  <si>
    <t>Kryteria i dobór akumulatorów w układach elektrycznych</t>
  </si>
  <si>
    <t>5.       Kryteria i dobór akumulatorów w układach elektrycznych</t>
  </si>
  <si>
    <t>Analiza ekonomiczno-eksploatacyjna dobranych akumulatorów</t>
  </si>
  <si>
    <t>6.       Analiza ekonomiczno-eksploatacyjna dobranych akumulatorów</t>
  </si>
  <si>
    <t>Określenia zasobów energii odnawialnej w wybranych krajach Unii Europejskiej</t>
  </si>
  <si>
    <t>9.       Określenia zasobów energii odnawialnej w wybranych krajach Unii Europejskiej</t>
  </si>
  <si>
    <t>Akumulator przemiany fazowej -projekt magazynowania energii pochodzącej ze źródła fotowoltaicznego</t>
  </si>
  <si>
    <t>2.       Akumulator przemiany fazowej -projekt magazynowania energii pochodzącej ze źródła fotowoltaicznego</t>
  </si>
  <si>
    <t>Akumulator kamienny - projekt magazynowania ciepła odpadowego w tunelu foliowym</t>
  </si>
  <si>
    <t>3.       Akumulator kamienny -projekt magazynowania ciepła odpadowego w tunelu foliowym</t>
  </si>
  <si>
    <t xml:space="preserve">Ocena sprawozdań i odpowiedzi ustnych z ćwiczeń, udział w ocenie końcowej modułu – 20%.					
</t>
  </si>
  <si>
    <t>Określenie sprawności magazynowania energii elektrycznej w akumulatorach</t>
  </si>
  <si>
    <t>2.       Określenie sprawności magazynowania energii elektrycznej w akumulatorach</t>
  </si>
  <si>
    <t>Określenie sprawności termoelektrycznej pompy ciepła</t>
  </si>
  <si>
    <t>3.       Określenie sprawności termoelektrycznej pompy ciepła</t>
  </si>
  <si>
    <t xml:space="preserve">Ocena sprawozdań i odpowiedzi ustnych  z ćwiczeń, udział w ocenie końcowej modułu – 10%.					
</t>
  </si>
  <si>
    <t xml:space="preserve">Układy poligeneracyjne </t>
  </si>
  <si>
    <t>realizacja przedmiotów: Termodynamika, Elektrotechnika, Mechanika, Urządzenia energetyki konwencjonalnej i niekonwencjonalnej</t>
  </si>
  <si>
    <t>UPL_W1</t>
  </si>
  <si>
    <t>zjawiska i procesy związane wymianą masy i energii w złożonych układach</t>
  </si>
  <si>
    <t>OZE1_W05 OZE1_W08</t>
  </si>
  <si>
    <t>UPL_W2</t>
  </si>
  <si>
    <t xml:space="preserve">zagrożenia środowiskowe wynikające z eksploatacji odnawialnych i nieodnawialnych  źródeł energii w złożonych systemach </t>
  </si>
  <si>
    <t>OZE1_W08 OZE1_W13</t>
  </si>
  <si>
    <t>UPL_U1</t>
  </si>
  <si>
    <t>planować i przeprowadzać proste obliczenia, badania - eksperymenty, wykonywać pomiary, interpretować uzyskiwane wyniki oraz wyciągać wnioski</t>
  </si>
  <si>
    <t>UPL_U2</t>
  </si>
  <si>
    <t>zaplanować współdziałanie maszyn, urządzeń energetyki konwencjonalnej i niekonwencjonalnej w złożonych systemach energetycznych, z uwzględnieniem poprawnej eksploatacji i cyklu życia</t>
  </si>
  <si>
    <t>UPL_K1</t>
  </si>
  <si>
    <t>UPL_K2</t>
  </si>
  <si>
    <t>Zasady przemian energetycznych i ich sprawności w układach złożonych</t>
  </si>
  <si>
    <t>1.       Zasady przemian energetycznych i ich sprawności w układach złożonych</t>
  </si>
  <si>
    <t>Konwencjonalne systemy wytwarzania energii i jej rozdział</t>
  </si>
  <si>
    <t>2.       Konwencjonalne systemy wytwarzania energii i jej rozdział</t>
  </si>
  <si>
    <t>Niekonwencjonalne systemy wytwarzania energii i jej rozdział</t>
  </si>
  <si>
    <t>3.       Niekonwencjonalne systemy wytwarzania energii i jej rozdział</t>
  </si>
  <si>
    <t xml:space="preserve">Układy odzysku energii w produkcji rolniczej i przetwórstwie rolno-spożywczym </t>
  </si>
  <si>
    <t xml:space="preserve">4.       Układy odzysku energii w produkcji rolniczej i przetwórstwie rolno-spożywczym </t>
  </si>
  <si>
    <t>Zasady opracowania profilu zapotrzebowania na energię w skali doby, tygodnia roku, oraz metod jej pokrycia.</t>
  </si>
  <si>
    <t>5.       Zasady opracowania profilu zapotrzebowania na energię w skali doby, tygodnia roku, oraz metod jej pokrycia.</t>
  </si>
  <si>
    <t>Zasady funkcjonowania złożonych układów wytwarzania energii i jej dystrybucji w obszarze zakładów przetwórstwa rolno spożywczego.</t>
  </si>
  <si>
    <t>6.       Zasady funkcjonowania złożonych układów wytwarzania energii i jej dystrybucji w obszarze zakładów przetwórstwa rolno spożywczego.</t>
  </si>
  <si>
    <t>Aspekt ekonomiczny w układach poligeneracyjnych</t>
  </si>
  <si>
    <t>7.       Aspekt ekonomiczny w układach poligeneracyjnych</t>
  </si>
  <si>
    <t>UPL_W1, UPL_W2, UPL_K1, UPL_K2</t>
  </si>
  <si>
    <t xml:space="preserve">Egzamin pisemny na ocenę, udział w ocenie końcowej modułu – 50%.	</t>
  </si>
  <si>
    <t>Obliczenia inżynierskie podstawowych przemian energetycznych w konwencjonalnych urządzeniach energetyki</t>
  </si>
  <si>
    <t>1.       Obliczenia inżynierskie podstawowych przemian energetycznych w konwencjonalnych urządzeniach energetyki</t>
  </si>
  <si>
    <t>Obliczenia inżynierskie podstawowych przemian energetycznych w urządzeniach energetyki odnawialnej</t>
  </si>
  <si>
    <t>2.       Obliczenia inżynierskie podstawowych przemian energetycznych w urządzeniach energetyki odnawialnej</t>
  </si>
  <si>
    <t>Obliczenia obciążenia energetycznego w wybranych procesach przetwórstwa rolno-spożywczego.</t>
  </si>
  <si>
    <t>3.       Obliczenia obciążenia energetycznego w wybranych procesach przetwórstwa rolno-spożywczego.</t>
  </si>
  <si>
    <t>Obciążenie środowiska energetyką konwencjonalną, emisja uniknięta</t>
  </si>
  <si>
    <t>4.       Obciążenie środowiska energetyką konwencjonalną, emisja uniknięta</t>
  </si>
  <si>
    <t>Analiza ekonomiczna stosowania układów poligeneracyjnych.</t>
  </si>
  <si>
    <t>5.       Analiza ekonomiczna stosowania układów poligeneracyjnych.</t>
  </si>
  <si>
    <t>UPL_U1, UPL_U2, UPL_K2</t>
  </si>
  <si>
    <t xml:space="preserve">Zaliczenie pisemne na ocenę, udział w ocenie końcowej modułu – 20%.	</t>
  </si>
  <si>
    <t>Projekt źródła energii pracującego w autonomii</t>
  </si>
  <si>
    <t>1.       Projekt źródła energii pracującego w autonomii</t>
  </si>
  <si>
    <t xml:space="preserve">Projekt źródła współpracującego z układem odzysku energii. </t>
  </si>
  <si>
    <t xml:space="preserve">2.       Projekt źródła współpracującego z układem odzysku energii. </t>
  </si>
  <si>
    <t>Projekt układu rozdziału energii w wybranym procesie przetwórstwa rolno-spożywczego</t>
  </si>
  <si>
    <t>3.       Projekt układu rozdziału energii w wybranym procesie przetwórstwa rolno-spożywczego</t>
  </si>
  <si>
    <t>Efekt ekonomiczno ekologiczny w układach poligenerecyjnych.</t>
  </si>
  <si>
    <t>4.       Efekt ekonomiczno ekologiczny w układach poligenerecyjnych.</t>
  </si>
  <si>
    <t xml:space="preserve">Zaliczenie pisemne na ocenę, udział w ocenie końcowej modułu – 15%.	</t>
  </si>
  <si>
    <t>Badanie zjawiska Jula- Lentza wyznaczenie charakterystyk.</t>
  </si>
  <si>
    <t>1.       Badanie zjawiska Jula- Lentza wyznaczenie charakterystyk.</t>
  </si>
  <si>
    <t>Wyznaczenie charakterystyki współpracy modułu fotowoltaicznego z ogniwem Peltiera.</t>
  </si>
  <si>
    <t>2.       Wyznaczenie charakterystyki współpracy modułu fotowoltaicznego z ogniwem Peltiera.</t>
  </si>
  <si>
    <t xml:space="preserve">Badanie efektu fotowoltaicznego w układzie odzysku ciepła. </t>
  </si>
  <si>
    <t xml:space="preserve">3.       Badanie efektu fotowoltaicznego w układzie odzysku ciepła. </t>
  </si>
  <si>
    <t>Badanie przewodności cieplnej wybranych złóż magazynowania ciepła.</t>
  </si>
  <si>
    <t>4.       Badanie przewodności cieplnej wybranych złóż magazynowania ciepła.</t>
  </si>
  <si>
    <t>Badanie układów napędowych zasilanych ze źródła DC.</t>
  </si>
  <si>
    <t>5.       Badanie układów napędowych zasilanych ze źródła DC.</t>
  </si>
  <si>
    <t>Stabilizacja napięcia z wykorzystaniem akumulatorów</t>
  </si>
  <si>
    <t>6.       Stabilizacja napięcia z wykorzystaniem akumulatorów</t>
  </si>
  <si>
    <t>UPL_U1, UPL_U2, UPL_K1</t>
  </si>
  <si>
    <t xml:space="preserve">Ocena sprawozdań i odpowiedzi ustnych  z ćwiczeń, udział w ocenie końcowej modułu – 15%.	</t>
  </si>
  <si>
    <t>Chmielniak T., 2015, Technologie energetyczne, Warszawa WNT, ISBN:    978-83-7926-032-4
Marecki J., 2014, Podstawy przemian energetycznych, Warszawa WNT
Knaga J. 2013 Modelowanie transferu energii elektrycznej i ciepła w małych autonomicznych układach solarnych Polskie Towarzystwo Inżynierii Rolniczej, Kraków</t>
  </si>
  <si>
    <t>Lewandowski W. 2012 Proekologiczne odnawialne źródła energii WNT, Warszawa
Zalewski W. 2001 Pompy ciepła AGNI, Pruszcz Gdański
Matla R. Bernatek M., 1989, Przemiany energetyczne, Wydawnictwo Politechniki Warszawskiej</t>
  </si>
  <si>
    <t xml:space="preserve">realizacja przedmiotów: Fizyka, Termodynamika, Elektrotechnika </t>
  </si>
  <si>
    <t>UEK_W1</t>
  </si>
  <si>
    <t>UEK_W2</t>
  </si>
  <si>
    <t xml:space="preserve">podstawowe zasady eksploatacji urządzeń, instalacji oraz obiektów służących do pozyskiwania energii ze źródeł odnawialnych </t>
  </si>
  <si>
    <t>UEK_W3</t>
  </si>
  <si>
    <t>UEK _U1</t>
  </si>
  <si>
    <t>dostrzegać aspekty systemowe i pozatechniczne (środowiskowe, ekonomiczne, prawne) podejmowanych działań inżynierskich z zakresu OZE, wskazuje ich wady i zalety</t>
  </si>
  <si>
    <t>UEK _U2</t>
  </si>
  <si>
    <t>UEK _U3</t>
  </si>
  <si>
    <t>zaprojektować proste urządzenie lub system typowe dla OZE, wykorzystując właściwe metody, techniki i narzędzia</t>
  </si>
  <si>
    <t>UEK _K1</t>
  </si>
  <si>
    <t>UEK _K2</t>
  </si>
  <si>
    <t xml:space="preserve">	Termiczne urządzenia solarne, instalacje solarne i możliwości wykorzystania ich w gospodarce </t>
  </si>
  <si>
    <t xml:space="preserve">	Wybrane urządzenia służące do generacji energii elektrycznej w układach OZE </t>
  </si>
  <si>
    <t xml:space="preserve">	Urządzenia w systemach cieplnych - wymienniki ciepła </t>
  </si>
  <si>
    <t xml:space="preserve">	Złożone systemy energetyczne układy monowalentne i biwalentne</t>
  </si>
  <si>
    <t>UEK_W1, UEK_W2, UEK_W3, UEK _K1, UEK _K2</t>
  </si>
  <si>
    <t xml:space="preserve">	Projekt instalacji CO i CWU zasilanych ze źródeł biwalentnych</t>
  </si>
  <si>
    <t xml:space="preserve">	Urządzenia w systemie zagospodarowania ciepła odpadowego</t>
  </si>
  <si>
    <t>UEK _U1, UEK _U2, UEK _U3, UEK _K2</t>
  </si>
  <si>
    <t>Zaliczenie na ocenę, udział w ocenie końcowej modułu - 25%.</t>
  </si>
  <si>
    <t>Ćwiczenia  laboratoryjne</t>
  </si>
  <si>
    <t xml:space="preserve">	Wyznaczenie charakterystyki prądowo-napięciowej modułu fotowoltaicznego</t>
  </si>
  <si>
    <t xml:space="preserve">	Wpływ kąta pochylenia i azymutu na sprawność modułu fotowoltaicznego </t>
  </si>
  <si>
    <t xml:space="preserve">	Zależność charakterystyki prądowo-napięciowej modułu fotowoltaicznego od gęstości strumienia promieniowania słonecznego </t>
  </si>
  <si>
    <t xml:space="preserve">	Wyznaczenie mocy chwilowej absorbowanej przez kolektor i jego sprawności </t>
  </si>
  <si>
    <t xml:space="preserve">	Stacje oczyszczania biogazu i ich oddziaływanie na wydajność energetyczną </t>
  </si>
  <si>
    <t xml:space="preserve">	Określenie wpływu kąta pochylenia i azymutu na sprawność kolektora słonecznego </t>
  </si>
  <si>
    <t xml:space="preserve">	Badanie jakości współpracy ogniwa fotowoltaicznego z kolektorem słonecznym </t>
  </si>
  <si>
    <t xml:space="preserve">	Wyznaczenie charakterystyk rozruchu dla sprężarkowej pompy ciepła </t>
  </si>
  <si>
    <t xml:space="preserve">	Wyznaczenie współczynnika efektywności energetycznej COP</t>
  </si>
  <si>
    <t xml:space="preserve">	Badanie wydajności rur grzejnych </t>
  </si>
  <si>
    <t xml:space="preserve">	Wyznaczenie charakterystyki prądowo-napięciowej dla ogniwa paliwowego </t>
  </si>
  <si>
    <t>UEK _U1, UEK _U2, UEK _U3, UEK _K1</t>
  </si>
  <si>
    <t xml:space="preserve">Właściwości fizyko-chemiczne odpadów </t>
  </si>
  <si>
    <t>realizacja przedmiotów: Gospodarka odpadami z elementami prawa, Mikrobiologiczna transformacja materii organicznej</t>
  </si>
  <si>
    <t xml:space="preserve">Kierunek studiów: </t>
  </si>
  <si>
    <t>WFG_W1</t>
  </si>
  <si>
    <t>WFG_W2</t>
  </si>
  <si>
    <t>WFG_U1</t>
  </si>
  <si>
    <t>WFG_U2</t>
  </si>
  <si>
    <t>WFG_K1</t>
  </si>
  <si>
    <t>WFG_K2</t>
  </si>
  <si>
    <t>świadomej społecznej, zawodowej i etycznej odpowiedzialności za stan środowiska przyrodniczego (ma świadomość ryzyka i potrafi ocenić skutki wykonywanej działalności)</t>
  </si>
  <si>
    <t>WFG_W1, WFG_W2, WFG_K1, WFG_K2</t>
  </si>
  <si>
    <t>Egzamin pisemny, udział w ocenie końcowej modułu – 60%.	
Na ocenę 3.0 - Ma ograniczoną wiedzę w odniesieniu do praw fizyki i właściwości fizykochemicznych odpadów pochodzenia rolniczego i nierolniczego w GO; 
Na ocenę 4.0 - Ma niekompletna wiedzę w odniesieniu do praw fizyki i właściwości fizykochemicznych odpadów pochodzenia rolniczego i nierolniczego w GO; 
Na ocenę 5,0 - Ma szeroką, ugruntowaną  wiedzę w odniesieniu do praw fizyki i właściwości fizykochemicznych odpadów pochodzenia rolniczego i nierolniczego w GO; 
Na ocenę 3,0 - Ma ograniczone  kompetencje  w zakresie identyfikowania i rozstrzygania dylematów związanych z wykonywaniem zawodu oraz odpowiedzialności za środowisko naturalne w obszarze GO;
Na ocenę 4,0 - Ma niepełne  kompetencje  w zakresie identyfikowania i rozstrzygania dylematów związanych z wykonywaniem zawodu oraz odpowiedzialności za środowisko naturalne w obszarze GO;
Na ocenę 5,0 - Ma szerokie  kompetencje  w zakresie identyfikowania i rozstrzygania dylematów związanych z wykonywaniem zawodu oraz odpowiedzialności za środowisko naturalne w obszarze GO;</t>
  </si>
  <si>
    <t>Metodyka wykonywania badań z zakresu fizykochemicznych właściwości odpadów</t>
  </si>
  <si>
    <t>WFG_U1, WFG_U2, WFG_U3, WFG_U4, WFG_K1, WFG_K2</t>
  </si>
  <si>
    <t>Kolokwium zaliczeniowe, udział w ocenie końcowej modułu - 10%.                                                                                                                 Na ocenę 3.0 - Ma ograniczone umiejętności z zakresu prowadzenia obserwacji i pomiarów oraz prowadzenia eksperymentów i interpretacji uzyskanych wyników w GO; 
Na ocenę 4.0 - Ma niepełne umiejętności z zakresu prowadzenia obserwacji i pomiarów oraz prowadzenia eksperymentów i interpretacji uzyskanych wyników w GO; 
Na ocenę 5,0 - Ma szerokie umiejętności z zakresu prowadzenia obserwacji i pomiarów oraz prowadzenia eksperymentów i interpretacji uzyskanych wyników w GO;                                                                                                                          Na ocenę 3,0 - Ma ograniczone  kompetencje  w zakresie identyfikowania i rozstrzygania dylematów związanych z wykonywaniem zawodu oraz odpowiedzialności za środowisko naturalne w obszarze GO;
Na ocenę 4,0 - Ma niepełne  kompetencje  w zakresie identyfikowania i rozstrzygania dylematów związanych z wykonywaniem zawodu oraz odpowiedzialności za środowisko naturalne w obszarze GO;
Na ocenę 5,0 - Ma szerokie  kompetencje  w zakresie identyfikowania i rozstrzygania dylematów związanych z wykonywaniem zawodu oraz odpowiedzialności za środowisko naturalne w obszarze GO;</t>
  </si>
  <si>
    <t>realizacja przedmiotów: Ochrona środowiska, Bezpieczeństwo pracy i ergonomia</t>
  </si>
  <si>
    <t>ZSR_W1</t>
  </si>
  <si>
    <t xml:space="preserve">podstawowe wiadomości z zakresu ochrony środowiska w tym także o zasadach polityki ekologicznej państwa </t>
  </si>
  <si>
    <t>ZSR_W2</t>
  </si>
  <si>
    <t>krajowe systemy zarządzania środowiskowego</t>
  </si>
  <si>
    <t>ZSR_U1</t>
  </si>
  <si>
    <t xml:space="preserve">wskazać aspekty i wpływy środowiskowe działalności gospodarczej </t>
  </si>
  <si>
    <t>ZSR_U2</t>
  </si>
  <si>
    <t>zaproponować rozwiązanie ograniczające wpływy środowiskowe przedsiębiorstwa</t>
  </si>
  <si>
    <t>ZSR_K1</t>
  </si>
  <si>
    <t>ograniczania oddziaływania środowiskowego przedsiębiorstw</t>
  </si>
  <si>
    <t>ZSR_W1, ZSR_W2, ZSR_K1</t>
  </si>
  <si>
    <t xml:space="preserve">Zaliczenie pisemne, udział w ocenie końcowej modułu – 50%.	</t>
  </si>
  <si>
    <t>Przegląd środowiskowy przedsiębiorstwa nierolniczego (studium przypadku)</t>
  </si>
  <si>
    <t>Przegląd środowiskowy przedsiębiorstwa rolniczego (studium przypadku)</t>
  </si>
  <si>
    <t>Ocena aspektów środowiskowych</t>
  </si>
  <si>
    <t>Wskaźniki efektywności środowiskowej</t>
  </si>
  <si>
    <t>ZSR_U1, ZSR_U2, ZSR_K1</t>
  </si>
  <si>
    <t>http://emas.gdos.gov.pl</t>
  </si>
  <si>
    <t>procesy biotechnologiczne na podstawie danych doświadczalnych</t>
  </si>
  <si>
    <t>TS, RR</t>
  </si>
  <si>
    <t>źródła emisji zanieczyszczeń wynikające z użytkowania systemów technicznych</t>
  </si>
  <si>
    <t>identyfikuje aspekty środowiskowe związane z działalnością gospodarczą</t>
  </si>
  <si>
    <t>analizować informacje o gospodarce odpadami z PRS z różnych źródeł wykorzystując technologie informatyczne oraz wyciągać wnioski</t>
  </si>
  <si>
    <t>TZ,TS</t>
  </si>
  <si>
    <t>ocenić i krytycznie przeanalizować proces technologiczny oraz zaproponować zmiany techniczne i organizacyjne</t>
  </si>
  <si>
    <t>rolę techniki i znaczenie środowiska przyrodniczego oraz zagrożenia wynikające z eksploatacji systemów wod-kan</t>
  </si>
  <si>
    <t xml:space="preserve">przeprowadzić proste doświadczenia laboratoryjne z zakresu wytwarzania biopaliw ciekłych
</t>
  </si>
  <si>
    <t xml:space="preserve">OZE1_U06
</t>
  </si>
  <si>
    <t xml:space="preserve">diagnozować system techniczny do produkcji biopaliw ciekłych </t>
  </si>
  <si>
    <t>dokonać krytycznej analizy w odniesieniu do sposobu funkcjonowania nowoczesnych rozwiązań technologicznych z zakresu utylizacji odpadów, służących ochronie środowiska.</t>
  </si>
  <si>
    <t>realizować zadania inżynierskie  kształtowania środowiska w zakresie kierunku OZEiGO dla potrzeb projektowania instalacji odzysku i recyklingu odpadów</t>
  </si>
  <si>
    <t>Bendkowski J i Wengierek M. 2004 Logistyka odpadów T II Politechnika Śląska, Gliwice.
Korzen Z. 2001.  Ekologistyka, Instytut Logistyki i Magazynowania WNT, Poznań.</t>
  </si>
  <si>
    <t>właściwości fizyko-chemiczne odpadów pochodzenia rolniczego i nierolniczego</t>
  </si>
  <si>
    <t>zastosowanie prawa fizyki w identyfikacji właściwości reologicznych odpadów</t>
  </si>
  <si>
    <t>przeprowadzać pomiary właściwości fizyko-chemicznych odpadów</t>
  </si>
  <si>
    <t>zhierarchizować przydatność wybranych rozwiązań technicznych stosując właściwe metody inżynierskie</t>
  </si>
  <si>
    <t>przeprowadzać pomiary podstawowych właściwości chemicznych</t>
  </si>
  <si>
    <t>analizować wyniki pomiarów uwzględniając szacowanie niepewności pomiarowej i generować wnioski</t>
  </si>
  <si>
    <t xml:space="preserve"> OZE1_U01 OZE1_U06</t>
  </si>
  <si>
    <t>dokonać krytycznej analizy sposobu funkcjonowania i ocenić istniejące rozwiązania techniczne urządzeń, obiektów, systemów wykorzystywane przy produkcji energii ze źródeł odnawialnych oraz zagospodarowaniu odpadów</t>
  </si>
  <si>
    <t>ocenić przydatność, wybrać i zastosować właściwe metody i narzędzia rozwiązywania zadań inżynierskich charakterystycznych dla kierunku OZE i GO</t>
  </si>
  <si>
    <r>
      <t>Łącznie fakultatywne</t>
    </r>
    <r>
      <rPr>
        <b/>
        <vertAlign val="superscript"/>
        <sz val="11"/>
        <rFont val="Arial Narrow"/>
        <family val="2"/>
        <charset val="238"/>
      </rPr>
      <t>***</t>
    </r>
  </si>
  <si>
    <r>
      <t>Łącznie fakultatywne - odnawialne źródła energii (OZE)</t>
    </r>
    <r>
      <rPr>
        <b/>
        <vertAlign val="superscript"/>
        <sz val="11"/>
        <rFont val="Arial Narrow"/>
        <family val="2"/>
        <charset val="238"/>
      </rPr>
      <t>***</t>
    </r>
  </si>
  <si>
    <r>
      <t>Łącznie fakultatywne - gospodarka odpadami (GO)</t>
    </r>
    <r>
      <rPr>
        <b/>
        <vertAlign val="superscript"/>
        <sz val="11"/>
        <rFont val="Arial Narrow"/>
        <family val="2"/>
        <charset val="238"/>
      </rPr>
      <t>***</t>
    </r>
  </si>
  <si>
    <t>metody, techniki, technologie wykorzystywane w ochronie powietrza</t>
  </si>
  <si>
    <t xml:space="preserve"> TS</t>
  </si>
  <si>
    <t>podstawowe prawa i pojęcia chemiczne - rodzaje reakcji chemicznych, podstawy nomenklatury chemicznej, prawo zachowania masy, prawa gazowe</t>
  </si>
  <si>
    <t xml:space="preserve">Zaliczenie ustne, udział w ocenie końcowej modułu – 25%.                                         Praca pisemna-projekt, udział w ocenie końcowej modułu – 25%.	</t>
  </si>
  <si>
    <t>funkcjonowanie ekosystemów oraz metod, technik i technologii wykorzystywanych do kształtowania środowiska w zakresie zagospodarowania odpadów. Student zna role odpadów i metody ich wykorzystania oraz przetwarzania w aspekcie kształtowania środowiska przyrodniczego.</t>
  </si>
  <si>
    <t>..</t>
  </si>
  <si>
    <t>funkcjonowanie ekosystemów oraz metod inżynierskich wykorzystywanych do kształtowania środowiska</t>
  </si>
  <si>
    <t xml:space="preserve">Uwarunkowania prawne wytwarzania biometanu 
Zasada powstawania biometanu 
Podział fermentacji - warunki środowiskowe 
Dostarczanie składników pokarmowych podczas fermentacji 
Źródła biogazu, jego jakość i wartości kaloryczne 
Metody określania jakości biogazu 
Właściwości biogazu jako paliwo 
Przechowywanie biomasy na cele fermentacji metanowej 
Systemy zadawania pożywki do fermentorów 
Typy komór fermentacyjnych
Systemy mieszania masy w fermentorach
Rodzaje generatorów stosowanych do wytwarzania energii z biogazu
Systematyka technologii fermentacji biogazowej 
Uzdatnianie biogazu do wykorzystania w generatorach tłokowych 
Uzdatnianie biogazu do przewodowej sieci gazowej 
</t>
  </si>
  <si>
    <t>Właściwości biogazu jako paliwa, wartość opałowa, liczba Wobbego, obliczanie całkowitej wartości energetycznej biogazu dla wybranych przykładów, obliczanie ilości powietrza do spalania biogazu 
Metody osuszania biogazu – rozwiązania techniczne, obliczanie ilości skroplonego kondensatu dla przykładu osuszania poprzez schładzanie, pojęcia: wilgotność względna, wilgotność bezwzględna, temperatura punktu rosy 
Siarkowodór jako zanieczyszczenie biogazu, metody usuwania siarkowodoru z biogazu, właściwości siarkowodoru, korozja wywołana siarkowodorem, reakcje wiązania siarkowodoru przez różne substancje, obliczanie czasu wysycenia złoża rudy
Pozostałe zanieczyszczenia w biogazie, ilości, stężenia, technologie do ich usuwania 
Możliwości wykorzystania biogazu, instalacje kogeneracyjne (CHP), rozwiązania techniczne stosowane w instalacjach CHP – silniki Otta, silniki Diesla, mikroturbiny gazowe, silniki Stirlinga, pojęcia:  współczynnik sprawności (ogólny, elektryczny, termiczny), obliczanie ilości wyprodukowanej energii i współczynników sprawności
Możliwości wykorzystania biogazu w ogniwach paliwowych, rodzaje ogniw paliwowych przystosowanych do spalania biogazu, reakcje chemiczne w ogniwie paliwowym
Biogaz  jako paliwo do pojazdów silnikowych oraz zatłaczanie biogazu do sieci gazu ziemnego – wymagania, przepisy prawne, obliczenia niezbędnego stopnia oczyszczenia biogazu</t>
  </si>
  <si>
    <t>OZE1_W03 OZE1_W12</t>
  </si>
  <si>
    <t>OZE1_W13 OZE1_W08</t>
  </si>
  <si>
    <t>obliczyć podstawowe parametry pracy urządzeń transportowych oraz ocenić ich wpływ na efekty pracy systemu i ponoszone nakłady</t>
  </si>
  <si>
    <t>budowę i zasady działania urządzeń i instalacji do transportu biomasy i odpadów.  Ma wiedzę na temat doboru i wykorzystania różnych środków transportu wewnętrznego i zewnętrznego</t>
  </si>
  <si>
    <t>dokonać  analizy sposobu funkcjonowania i ocenić istniejące rozwiązania techniczne w zakresie systemów i urządzeń transportowych wykorzystywanych przy produkcji energii ze źródeł odnawialnych oraz zagospodarowaniu odpadów</t>
  </si>
  <si>
    <t>określania priorytetów służących realizacji określonego przez siebie lub innych zadania w zakresie doboru i umiejscowienia w procesie produkcji urządzeń transportowych</t>
  </si>
  <si>
    <t xml:space="preserve">- dziedzina nauk inżynieryjno-technicznych:                                                                                             dyscyplina inżynieria mechaniczna (TZ) - 52,8%                                                                                 </t>
  </si>
  <si>
    <t xml:space="preserve">- dziedzina nauk rolniczych:                                                                                                                          dyscyplina rolnictwo i ogrodnictwo (RR) - 3,7%                                                                      </t>
  </si>
  <si>
    <t xml:space="preserve"> - dziedzina nauk inżynieryjno-technicznych:                                                  dyscyplina inżynieria środowiska, górnictwo i energetyka (TS) - 43,5%</t>
  </si>
  <si>
    <t>Opady średnie w zlewni</t>
  </si>
  <si>
    <t>Juliszewski T. 2009 Ogrzewanie biomasą PWRiL, Poznań
Juliszewski T., Kwaśniewski D., Mudryk K., Wróbel M. 2012 Ocena wybra-
nych parametrów biomasy pozyskanej z plantacji drzew szybkorosnących. Wyd.
Inżynieria Rolnicza, Kraków,   https://ir.ptir.org/artykuly/pl/136/IR(136)_3159_pl.pdf
Żabiński A., Sadowska U., Wcisło G. 2012 Ciepło spalania ziarniaków zbóż o
obniżonych cechach jakościowych. Wyd. Inżynieria Rolnicza, Kraków, http://ir.ptir.org/artykuly/pl/136/IR(136)_3187_pl.pdf,</t>
  </si>
  <si>
    <t xml:space="preserve">Matematyka </t>
  </si>
  <si>
    <t xml:space="preserve">Matematyka i statystyka opisowa </t>
  </si>
  <si>
    <t>Matematyka</t>
  </si>
  <si>
    <t>Ilnicki P. Polskie rolnictwo a ochrona środowiska. Wyd. AR w Poznaniu, 2004                                  Petryk A., Malinowski M. 2019. Inżynieria i ochorna środowiska. Wybrane zagadnienia. Wyd. UEK. Kraków</t>
  </si>
  <si>
    <t xml:space="preserve">	Państwowy Monitoring Środowiska  (projekt)</t>
  </si>
  <si>
    <t>Problemy środowiskowe składowania odpadów (studium przypadku)</t>
  </si>
  <si>
    <t>Problemy środowiskowe kompostowni  (zadania)</t>
  </si>
  <si>
    <t>Problemy środowiskowe termicznego przekształcania odpadów  (zadania)</t>
  </si>
  <si>
    <t>Problemy środowiskowe recyklingu odpadów  (zadania)</t>
  </si>
  <si>
    <t>Zmiany klimatyczne i rolnictwo</t>
  </si>
  <si>
    <t>Zanieczyszczenia sektorowe</t>
  </si>
  <si>
    <t>Zapobieganie wpływom na środowisko</t>
  </si>
  <si>
    <t>Metody ograniczania wpływu działalności rolniczej na środowisko</t>
  </si>
  <si>
    <t>Europejski System Ekozarządzania i Audytu</t>
  </si>
  <si>
    <t>Najlepsze praktyki w zarządzaniu środowiskowym</t>
  </si>
  <si>
    <t>Cele i zadania środowiskowe</t>
  </si>
  <si>
    <t>Polityka środowiskowa</t>
  </si>
  <si>
    <t>Kowal E., Kucińska-Landwójtowicz A., Misiołek A. Zarządzanie środowiskowe. PWE, 2013, 
Holtzer M., Grabowska B.  Podstawy ochrony środowiska z elementami zarządzania środowiskowego. Wydawnictwa AGH, 2010</t>
  </si>
  <si>
    <t>Optymalizacja procesu produkcji paliw kompaktowych wytwarzanych z roślin energetycznych. (red. J. Frączek). PTIR, Kraków 2010, ISBN 978-83-930818-0-6.
Przetwarzanie biomasy na cele energetyczne.  pod red. Jarosława Frączka ; Wydział Inżynierii Produkcji i Energetyki Uniwersytetu Rolniczego im. Hugona Kołłataja w Krakowie. ISBN: 9788391705384.
Janusz W. Wandrasz, Andrzej J. Wandrasz 2006 Paliwa formowane – biopaliwa i paliwa z odpadów w procesach termicznych. Seidel-Przywecki, ISBN 978-83-919449-7-2</t>
  </si>
  <si>
    <t>Frączek, J., Cieślikowski, B., Juliszewski, T., Kwaśniewski, D., Kuboń, M., Kurpaska, S., Mudryk, K., Szeląg-Sikora, A., Wójcik, A., Wróbel, M. (2014). Ekonomiczno-organizacyjne aspekty produkcji biopaliw. Kraków: Polskie Towarzystwo Inżynierii Rolniczej.
Frączek, J., Cieślikowski, B., Kuboń, M., Mudryk, K., Sikora, J., Szeląg-Sikora, A., Wcisło, G., Wróbel, M. (2014). Produkcja biopaliw - problemy wybrane. Kraków: Polskie Towarzystwo Inżynierii Rolniczej.
Marcin Jewiarz, Marek Wróbel, Krzysztof Mudryk, Szymon Szufa. Impact of the Drying Temperature and Grinding Technique on Biomass Grindability. Energies, ISSN 1996-1073, 
DOI:10.3390/en13133392
Mudryk, K., &amp; Werle, S. (Eds.). (2018). Renewable energy sources : engineering, technology, innovation : ICORES 2017. (K. Mudryk &amp; S. Werle). Cham, Switzerland : Springer. http://doi.org/10.1007/978-3-319-72371-6.</t>
  </si>
  <si>
    <t>Energetyka wiatrowa. Teoria, zasada działania trubiny wiatrowej, stosowane urządzenia.</t>
  </si>
  <si>
    <t>Fotowoltaika - zasada działania ogniwa PV, podział ogniw, parametry eksploatacyjne</t>
  </si>
  <si>
    <t xml:space="preserve">	Energia słoneczna źródłem pierwotnym procesów energetycznych zachodzących na Ziemi </t>
  </si>
  <si>
    <t>Zasada działania, podział pomp ciepła i ich zadania w systemach energetycznych</t>
  </si>
  <si>
    <t xml:space="preserve">	Wybrane zagadnienia energetyki konwencjonalnej</t>
  </si>
  <si>
    <t>Obliczenia w projektowaniu systemów energetycznych wykorzystujących fotowoltaikę, kolektory słoneczne, turbiny wiatrowe i pompy ciepła</t>
  </si>
  <si>
    <t xml:space="preserve">	Wyznaczenie sprawności ogniwa paliwowego </t>
  </si>
  <si>
    <t>Lewandowski W. (2007 lub nowsze) Proekologiczne odnawialne źródła energii, WNT, Warszawa
Tytko, R. (2013 lub nowsze) Urządzenia i systemy energetyki odnawialnej, WiDTSwP, Kraków
Knaga J. (2013) Modelowanie transferu energii elektrycznej i ciepła w małych autonomicznych układach solarnych, Polskie Towarzystwo Inżynierii Rolniczej, Kraków</t>
  </si>
  <si>
    <t>Klugmann-Radziemska E. (2009 lub nowsze) Odnawialne źródła energii: przykłady obliczeniowe, Wyd. Politechniki Gdańskiej, Gdańsk
Góralczyk I., Tytko R. (2015) Fotowoltaika: urządzenia, instalacje fotowoltaiczne i elektryczne, WiDTSwP, Kraków
Rubik M. (2011) Pompy ciepła w systemach geotermii niskotemperaturowej, MULTICO Oficyna Wydawnicza, Warszawa</t>
  </si>
  <si>
    <t>Koradecka D. (red.). 1999. Bezpieczeństwo pracy i ergonomia. Tom I i II. CIOP, Warszawa
Kamińska J, Tokarski T. 2019. Ergonomia pracy z komputerem – od tabletu do stanowisk z wieloma monitorami. CIOP, Warszawa, artykuł dostępny pod adresem: https://m.ciop.pl/CIOPPortalWAR/file/91726/Ergonomia-pracy-z-komputerem-J-Kaminska.pdf
USTAWA z dnia 26 czerwca 1974 r. KODEKS PRACY. https://isap.sejm.gov.pl/isap.nsf/download.xsp/WDU19740240141/U/D19740141Lj.pdf</t>
  </si>
  <si>
    <t xml:space="preserve">Piekarski M., Taczalska A., Trzyniec K. 2020. Ergonomia wobec idei sztucznej inteligencji. Sztuczna inteligencja w aspektach ergonomicznych. Część II. Wydawnictwo Politechniki Krakowskiej, Kraków - dostępny u prowadzącego zajęcia 
Złowodzki M i in. (red.). 2017. Ergonomia w produkcji, przetwarzaniu i dystrybucji surowców biologicznych. Wydawnictwo Politechniki Krakowskiej, Kraków -  dostępny u prowadzącego zajęcia 
Złowodzki M. i in. (red.). 2016. Ergonomia wobec wyzwań nowych technik i technologii. Wydawnictwo Politechniki Krakowskiej, Kraków -  dostępny u prowadzącego zajęcia </t>
  </si>
  <si>
    <t>Pomiar: natężenia światła, poziomu dźwięku, parametrów mikroklimatu, wydatku energetycznego, drań </t>
  </si>
  <si>
    <t>Projektowanie i  korekcja stanowiska komputerowego przy użyciu programu komputerowego ERgoEASER</t>
  </si>
  <si>
    <t xml:space="preserve">Zaliczenie sprawozdań z ćwiczeń laboratoryjnych </t>
  </si>
  <si>
    <t xml:space="preserve">Antropometria – atlas miar człowieka </t>
  </si>
  <si>
    <t>Analiza i ocena ryzyka zawodowego, wypadki przy pracy</t>
  </si>
  <si>
    <t>Badanie zaangażowania uwagi, aplikacja TESTER</t>
  </si>
  <si>
    <t>Badanie czasu reakcji</t>
  </si>
  <si>
    <t xml:space="preserve">Obciążenie statyczne. Metoda OWAS, Metoda REBA, metoda NIOSH </t>
  </si>
  <si>
    <t xml:space="preserve">Zaliczenie sprawozdań z ćwiczeń projektowych </t>
  </si>
  <si>
    <t>Szypta P. (red) (2016). Indywidualna działalność gospodarcza: (Samozatrudnienie) Uproszczone formy ewidencji, Wyd.: CeDeWu 
Andrzejczyk P., Pawłowski K. (2013) Podstawy funkcjonowania przedsiębiorstw dla logistyków, wyd. Instytut Logistyki i Budownictwa 
Borowski P. (2008). Podstawy zarządzania przedsiębiorstwem, Wydawnictwo SGGW. Warszawa</t>
  </si>
  <si>
    <t>Szeląg-Sikora A.  Gródek-Szostak  Z., , Rorat J. (2017). Znaczenie instytucjonalnego systemu wsparcia przedsiębiorczości i samozatrudnienia wśród kobiet na terenach wiejskich (na przykładzie Punktów Konsultacyjnych Krajowego Systemu Usług), Problemy Drobnych Gospodarstw Rolnych 
Grodek-Szostak Z., Szeląg-Sikora A. Kajrunajtys D. (2016). Profesjonalizacja usług doradczych wspierających kreatywność i innowacje w organizacji. Zeszyty Naukowe nr 12. Wyższa Szkoła Ekonomii i Informatyki w Krakowie.  
Sikora J., Niemiec M. ,Szeląg-Sikora A., Gródek-Szostek Z., (2017). Models and concepts of innovation in technology transfer and the regional conditions for development of entrepreneurship. Acta Scientiarum Polonorum &amp;; Oeconomia.Warszawa                                                                                      Fołtyn W.  i in.  / red. nauk. C. Suszyński (2007). Przedsiębiorstwo : wartość, zarządzanie, Polskie Wydawnictwo Ekonomiczne. Warszawa</t>
  </si>
  <si>
    <t>Technologie unieszkodliwiania odpadów</t>
  </si>
  <si>
    <t xml:space="preserve">Podstawowe definicje, stan gospodarki odpadami w UE i w Polsce w zakresie technologi unieszkodliwiania  odpadów
	Hierarchia priorytetów w gospodarowaniu odpadami z perspektywy technologii unieszkodliwiania odpadów
Definicja i podział technologii unieszkodliwiania
	Wskaźniki ilościowe i jakościowe odpadów i rodzaje opadów przeznaczanych do unieszkodliwiania.
Logistyka procesu unieszkodliwiania odpadów z uwagi na rodzaj surowca/odpadu
Urządzenia i technologii wykorzystywane w celu ograniczenie negatywnych skutków składowania odpadów
Spalarnie odpadów - podział, funkcje, technologie i maszyny wykorzystywane.
	Metody unieszkodliwiania materiałów niebezpiecznych, wymogi techniczne oraz stosowane urządzenia
Unieszkodliwianie odpadów z przemysłu samochodowego oraz ze stacji demontażu pojazdów. Rozwiązania technologiczne.						</t>
  </si>
  <si>
    <t>Zaliczenie pismne. Udział w zaliczeniu modułu 40%</t>
  </si>
  <si>
    <t>1.	Charakterystyka jakościowo - ilościowa i źródła wybranych rodzajów odpadów. 
2.	Wybrane technologie odzysku i unieszkodliwiania odpadów - bilans masowy
3.	Logistyka procesu unieszkodliwiania odpadów. 
4.	Schemat wybranych procesów technologicznych unieszkodliwiania odpadów  wraz z doborem instalacji i komponentów linii. 
5.	Ocena aspektów środowiskowych lokalizacji zakładów branżowych.</t>
  </si>
  <si>
    <t xml:space="preserve">1.	Wybór lokalizacji instalacji do unieszkodliwiania odpadów - struktura kryterialna. Aspekty środowiskowe jej lokalizacji. Konfiguracja automatycznej linii sortowniczej. 
2.	Weryfikacja istniejącej instalacji dla wybranych procesów unieszkodliwiania odpadów. Wyznaczenie parametrów linii sortowniczej. </t>
  </si>
  <si>
    <t>Zaliczenie projektów. Udział w zaliczeniu modułu 20%</t>
  </si>
  <si>
    <t>pojęcia dotyczące liczb rzeczywistych i podzbiorów oraz wybrane elementy logiki matematycznej</t>
  </si>
  <si>
    <t>znajdywać granice ciągów, funkcji oraz pochodne funkcji</t>
  </si>
  <si>
    <t>ciągłego zdobywania wiedzy w celu doskonalenia poznania metod analizy matematycznej, umożliwiających rozwiązywanie problemów praktycznych</t>
  </si>
  <si>
    <t>znaczenie oraz rodzaje informacji technicznej (szczególnie dotyczącej srodków technicznych, planowania nadzorowania i realizacji procesów technologicznych oraz zarządzania projektami).</t>
  </si>
  <si>
    <t xml:space="preserve">Podstawy teorii informacji (definicje podstawowe: dane, informacja, wiedza). Źródła informacji. Rodzaje informacji: informacja techniczna i naukowo-techniczna, informacja normalizacyjna, informacja patentowa, piktogramy. </t>
  </si>
  <si>
    <t>Dokumenty związane z urządzeniem technicznym (instrukcja obsługi, dokumentacja techniczna, folder reklamowy),</t>
  </si>
  <si>
    <t>Wyszukiwanie, odczytywanie i tworzenie informacji technicznej</t>
  </si>
  <si>
    <t>Zapis informacji technicznej z wykorzystaniem elementów rysunku technicznego</t>
  </si>
  <si>
    <t>Analiza wymagań formalno-prawnych i zaleceń dotyczących instrukcji obsługi systemu technicznego. Ocena wybranych instrukcji obsługi</t>
  </si>
  <si>
    <t>Zaliczenie na podstawie przygotowanej i zaprezentowanej analizy stanu wiedzy na temat wybranego systemu techniczego (praca w zespołach) (20 %  udziału w ocenie końcowej modułu).</t>
  </si>
  <si>
    <t>Zaliczenie na podstawie przygotowanej i zaprezentowanej instrukcji obsługi wybranego systemu technicznego (praca w zespołach) (30 %  udziału w ocenie końcowej modułu).</t>
  </si>
  <si>
    <t xml:space="preserve">Dobrzański T. 2015 Rysunek techniczny Wydawnictwo WNT Warszawa
Hamrol A. 2013. Zarządzanie jakością z  przykładami, Wydawnictwo Naukowe PWN, Warszawa </t>
  </si>
  <si>
    <t xml:space="preserve">Pomiar mocy oraz energii cieplnej przekazywanej przez system centralnego ogrzewania. </t>
  </si>
  <si>
    <t xml:space="preserve">Pomiar wilgotności materiałów biologicznych oraz wilgotności powietrza. Pomiaru natężenia i prędkości przepływu powietrza w rurociągu. </t>
  </si>
  <si>
    <t>Kolokwium zaliczeniowe, udział w ocenie końcowej modułu - 35%.</t>
  </si>
  <si>
    <t>Danielewicz J., Gołecki K. 2002 Projektowanie kotłowni wodnych niskotemperaturowych Oficyna Wydawnicza Politechniki Wrocławskiej, Wrocław
Fraczek J. (pod redakcja) 2010 Termiczne przetwarzanie biomasy Wydawnictwo
PTIR, Kraków</t>
  </si>
  <si>
    <t>Zaliczenie projektu, udział w ocenie końcowej modułu – 25%.</t>
  </si>
  <si>
    <t>Projekt z zakresu obliczania wybranych rodzajów palników</t>
  </si>
  <si>
    <t xml:space="preserve">Obliczanie zapotrzebowania powietrza do spalania, ilości i składu spalin. Formułowanie bilansu pierwiastków węgla, wodoru, tlenu i azotu. Obliczanie parametrów kontrolujących proces spalania: współczynnika nadmiaru powietrza, temperatury spalania. Obliczanie długości płomienia i prędkości spalania. Bilans kotła. </t>
  </si>
  <si>
    <t>Cz. Rosik-Dulewska, Podstawy gospodarki odpadami, Wydawnictwo Naukowe PWN, Warszawa 2000
B. Bilitewski, G. Härdtle, K. Marek, Podręcznik do gospodarki odpadami teoria i praktyka,  Wydawnictwo „Seidel-Przywecki” sp. z o.o., Warszawa 2003
Poradnik Gospodarowania Odpadami
PN-EN 15002:2015-07E Charakteryzowanie odpadów -- Przygotowanie próbek do analizy z próbki laboratoryjnej_x000B_Characterization of waste - Preparation of test portions from the laboratory sample
PN-EN 13965-2:2011E Charakteryzowanie odpadów -- Terminologia -- Część 2: Terminy i definicje odnoszące się do gospodarki_x000B_Characterization of waste - Terminology - Part 2: Management related terms and definitions
PN-EN 15169:2011P Charakteryzowanie odpadów -- Oznaczanie straty prażenia odpadów, szlamów i osadów_x000B_Characterization of waste - Determination of loss on ignition in waste, sludge and sediments
PN-EN 15442 „Stałe paliwa wtórne – Metody pobierania próbek”
Olszewski A. 2002 Technologia przetwórstwa mięsa WNT, Warszawa
Łatka U 2008 Technologia i towaroznawstwo WSziP, Warszawa
Pałasiński M. 2005 Technologia przetwórstwa węglowodanów Wyd UR, Kraków</t>
  </si>
  <si>
    <t>Gawenda T., Wybrane zagadnienia pracy przesiewaczy wibracyjnych z sitami dla surowców trudno przesiewalnych, Maszyny i urządzenia,
J. Warych „Aparatura chemiczna i procesowa” Oficyna Wydawnicza Pol. Warsz. Warszawa 1996  
PN-ISO 13909-1-8 Węgiel kamienny i koks --Mechaniczne pobieranie próbek
PN-ISO 13909-7:2005 Węgiel kamienny i koks --Mechaniczne pobieranie próbek --Część 7: Metody oznaczania precyzji pobierania, przygotowania i badania próbek
PN-ISO 13909-8:2005 Węgiel kamienny i koks --Mechaniczne pobieranie próbek --Część 8: Metody badań obciążenia
PN-ISO 18283:2008 Węgiel kamienny i koks --Ręczne pobieranie próbek
PN-G-04502:2014 Węgiel kamienny i brunatny. Pobieranie i przygotowanie próbek do badań laboratoryjnych. Metody podstawowe
Byszewski W., Haman J. 1977 Gleba maszyna roślina PWN, Warszawa
Wiercinski J. 1999 Przewodnik do ćwiczeń z instrumentalnej analizy chemicznych
składników żywności WSziP, Warszawa</t>
  </si>
  <si>
    <t>Klasyfikacja odpadów - rodzaje i podział odpadów
Pobieranie próbek odpadów: od próbki pierwotnej przez próbkę ogólną do próbki analitycznej,- z miejsc ich powstawania.
Analizy : analiza sitowa, morfologiczna, techniczna, chemiczna.
Wskaźniki  ilościowe, wskaźniki fizyczne, wskaźniki paliwowe (wilgotności, zawartości wodoru, zawartości części palnych i niepalnych, zawartości części organicznych, ciepła spalania, wartości opałowej,zawartości składników nawozowych (NPK, węgiel organiczny), zawartości metali ciężkich (ołów, kadm, cynk, miedź, chrom, rtęć), zawartości składników agresywnych (chlor, fluor, siarka), wskaźniki nawozowe (substancje organiczne,węgiel organiczny, azot organiczny, fosfor, potas, metale ciężkie: Cd, Cr, Cu, Ni, Pb, Zn, 
Reprezentatywność próbki: techniki umożliwiające pobranie próbki reprezentatywnej do badania,walidacja procedury pobierania próbek odpadów, określenie wielkości i liczby próbek pierwotnych;
Minimalna masa próbki ogólnej; określenie dokładności pobierania próbki, precyzji pobierania próbki, niepewności pobierania próbki, wyznaczenie minimalnej liczby próbek pierwotnych i masy próbki ogólnej jako kompromis pomiędzy dokładnością i precyzją pobierania a kosztami
Procedury sprawdzania dokładności pobierania próbek odpadów
Normy jakościowe odpadów pochodzących z różnych surowców, produktów i materiałów
Właściwości fizykochemiczne: 
właściwości aerodynamiczne (lotność, prędkość krytyczna),  
właściwości geometryczne ( średnica zastępcza, objętość zastępcza, czynnik kształtu, sferyczność, długość jako wymiar największy,szerokość jako wymiar pośredni, grubość jako wymiar najmniejszy,objętość, powierzchnia zewnętrzna,współczynniki ksztaltu) 
charakterystyki masowe:(ciężar właściwy,gęstość usypową, gęstość pozorną, porowatość), 
właściwości/cechy/ powierzchniowe, sprężystość i inne cechy wytrzymałościowe, 
właściwości elektryczne (przewodnictwo, przenikalność dielektryczną, zdolność do polaryzacji i przyjmowania lub oddawania ładunków), 
właściwości optyczne, właściwości hydrodynamiczne, właściwości reologiczne.
Urządzenia i aparatura (budowa i zasada działania) do wszystkich etapów przygotowania próbek do analiz fizyko-chemicznych.
Normy, metodyki i zasady oznaczeń wybranych własności fizyko-chemicznych. 
Właściwości fizykochemiczne odpadów z przemysłu zbożowego, mięsnego, olejarskiego, owocowo-warzywnego, ziemniaczanego, gastronomicznego</t>
  </si>
  <si>
    <r>
      <rPr>
        <sz val="10"/>
        <rFont val="Arial Narrow"/>
        <family val="2"/>
        <charset val="238"/>
      </rPr>
      <t>Oznaczenie zawartości wilgoci całkowitej i analitycznej.
Oznaczenie części lotnych.
Oznaczenie popiołu. 
Oznaczenie ciepła spalania, wartości opałowej. 
Określenie składu sitowego i materiałowego.
Oznaczenie wskaźnika różnoziarnistości i nierówniomierności stopnia uziarnienia (rozdrobnienia). Oznaczenie gęstości nasypowej i nasypowej z usadem dla odpadów pylistych
Pomiar zawartości węglowodanów, białek, tłuszczów, suchej masy i składników popielnych
Pomiary właściwości mechanicznych odpad</t>
    </r>
    <r>
      <rPr>
        <sz val="10"/>
        <color rgb="FF000000"/>
        <rFont val="Arial Narrow"/>
        <family val="2"/>
        <charset val="238"/>
      </rPr>
      <t>ów</t>
    </r>
  </si>
  <si>
    <t>Zaliczenie sprawozdań, zaangażowanie w trakcie zajęć, udział w ocenie końcowej modułu - 30%.</t>
  </si>
  <si>
    <t>Paul A., Goodchild Michael F., Maguire David J., Rhind David 2006. GIS Teoria i praktyka, PWN, Warszawa
Gotlib D. 2007. GIS: obszary zastosowań, PWN, Warszawa                                                                   Urbański J. 1997. Zrozumieć GIS : analiza informacji przestrzennej, PWN Warszawa</t>
  </si>
  <si>
    <t>Iwańczak B. 2013. Quantum GIS: tworzenie i analiza map. Helion, Gliwice                                          Felcenloben D. 2011. Geoinformacja: wprowadzenie do systemów organizacji danych i wiedzy. Gall, Katowice 
Krakowiak-Bal, A., Naskret, S., Salamon, J. 2012 Wykorzystanie systemów informacji geograficznej oraz narzędzi Autocad do określenia dynamiki zmian w strukturze użytkowania gruntów na obszarze gminy Niepołomice Infrastruktura i Ekologia Terenów Wiejskich, Kraków (dostępny online: https://www.researchgate.net/publication/275348188_Wykorzystanie_systemow_informacji_geograficznej_oraz_narzedzi_Autocad_do_okreslenia_dynamiki_zmian_w_strukturze_uzytkowania_gruntow_na_obszarze_gminy_Niepolomice)</t>
  </si>
  <si>
    <t>Ocena sprawozdań, udział w ocenie końcowej modułu - 20%.</t>
  </si>
  <si>
    <t>Praca z odbiornikami GPS: pomiary powierzchni, logowanie punktów, wyznaczanie siatki punktów pomiarowych,
nawigacja do wyznaczonych punktów, przypisywanie wyników pomiarów do atrybutów punktów.
Pomiary przestrzennego zróżnicowania wskaźnika NDVI przy pomocy urządzenia GreenSeeker i pozyskanie danych z innych źródeł.</t>
  </si>
  <si>
    <t xml:space="preserve">Ocena sprawozdań, udział w ocenie końcowej modułu - 20% </t>
  </si>
  <si>
    <t xml:space="preserve">Kolokwium zaliczeniowe, ocena sprawozdań, udział w ocenie końcowej modułu - 30% </t>
  </si>
  <si>
    <t>Denczew S. 2004. Podstawy gospodarki komunalnej. Współczesne zagadnienia sektorów inzynieryjnych Wydawnictwo Politechniki Białostockiej, Białystok                                                      Petryk A., Malinowski M., Inżyniria i ochrona środowiska. Wybrane zagadnienia. Wyd. UEK.                                                  Filipiak B., Panasiuk A.  Przedsiębiorstwo usługowe. Ekonomika. Wydawnictwo Naukowe PWN, Warszawa 2008</t>
  </si>
  <si>
    <t>Główne problemy gospodarki wodno – ściekowej w kraju i na świecie. 
Ujmowanie, gromadzenie i doprowadzanie wody do odbiorców – urządzenia i technologie. 
Charakterystyka fizyczna, chemiczna i biologiczna wody. 
Procesy uzdatniania wody – filtracja, koagulacja, filtracja, procesy membranowe, odmanganianie, odżelazianie, sorpcja, dezynfekcja wody,
Procesy dezynfekcji wody.  
Rodzaje ścieków. Zadania kanalizacji. Wskaźniki zanieczyszczeń zawartych w ściekach.
Procesy oczyszczania ścieków – mechaniczne, chemiczne, biologiczne, hydrobotaniczne
Podstawowe sposoby zagospodarowania osadów ściekowych.
Budowa oczyszczalni ścieków komunalnych. Biologiczne i chemiczne metody oczyszczania ścieków</t>
  </si>
  <si>
    <t xml:space="preserve">Ustalenie zapotrzebowania na wodę do celów bytowych i przemysłowych wybranej jednostki osadniczej. Ustalenie parametrów elementów infrastruktury do gromadzenia i przesyłania wody do odbiorców – uzasadnienie doboru urządzeń (projekt) Obliczenia dla systemu kanalizacji ogólnospławnej
Obliczenia podstawowych wskaźników projektowych dla oczyszczalni ścieków komunalnych.                               Projekt komory osadu czynnego. 
Projekt przydomowej oczyszczalni ścieków </t>
  </si>
  <si>
    <t>Oznaczanie parametrów fizycznych, chemicznych i biologicznych wody 
Wyznaczanie jednostkowych ładunków i stężeń zanieczyszczeń w ściekach</t>
  </si>
  <si>
    <t xml:space="preserve"> Nawrocki J. (red.) (2010) Uzdatnianie wody: procesy fizyczne, chemiczne i biologiczne. Cz. 1 i 2 
 Kowal A., Świderska-Bróż M. (2007) Oczyszczanie wody: podstawy teoretyczne i technologiczne, procesy i urządzenia
Heidrich Z., Witkowski A. (2005) Urządzenia do oczyszczania ścieków: projektowanie, przykłady obliczeń</t>
  </si>
  <si>
    <t>uwarunkowania użytkowania systemów operacyjnych i aplikacji komputerowych, wykorzystywanych w procesie kształcenia studentów</t>
  </si>
  <si>
    <t>Witold Wrotek 2015 ABC Excel 2016 PL Helion, Warszawa
Danuta Mendrala, Marcin Szeliga 2015 Access 2016 PL. Ćwiczenia praktyczne
Helion, Warszawa</t>
  </si>
  <si>
    <t>Skulimowska A. 2013. Technologia informacyjna EXCEL 2013  
Michael R. Groh. Access 2007 ; tł.: Radosław Meryk, Adam Jarczyk, Zbigniew Smogur.</t>
  </si>
  <si>
    <t>Projekt przekładni zębatej pojedynczej zamkniętej. 
Projekt połączenia.</t>
  </si>
  <si>
    <t xml:space="preserve">Podstawy konstrukcji maszyn. T. 1 / pod red. Marka Dietricha /  Warszawa, Wydawnictwa Naukowo-Techniczne, 2006.  
Podstawy konstrukcji maszyn. T. 2 / pod red. Marka Dietricha / Warszawa, Wydawnictwa Naukowo-Techniczne, 2006. 
Podstawy konstrukcji maszyn. T. 3 / pod redakcją Marka Dietricha / Warszawa : Wydawnictwa Naukowo-Techniczne, 2006.  
Miszczak M., Nowakowski T. 2006. Zbiór zadań z teorii mechanizmów Wyd. SGGW, WarszawaKonstrukcji Maszyn. Wyd. nauk. PWN, Warszawa. 
Przykłady obliczeń z podstaw konstrukcji maszyn. 1, Połączenia, sprężyny, zawory, wały maszynowe / pod red. Eugeniusza Mazanka ; aut.: Andrzej Dziurski [et al.].Warszawa : Wydawnictwa Naukowo-Techniczne, 2008.
Przykłady obliczeń z podstaw konstrukcji maszyn. 2, Łożyska, sprzęgła i hamulce, przekładnie mechaniczne / pod red. Eugeniusza Mazanka ; aut.: Andrzej Dziurski [et al.]. Warszawa : Wydawnictwa Naukowo-Techniczne, 2008. </t>
  </si>
  <si>
    <t xml:space="preserve">Osiński Z [red]. 2003. Podstawy Konstrukcji Maszyn. Wyd. nauk. PWN, Warszawa.                                                                                                           Rutkowski A. 2012. Części maszyn. WSiP, Warszawa.
Ślipek Z., Frączek J., Złobecki A. 1996. Układy napędowe w maszynach rolniczych. Zasady obliczania. Wyd. AR, Kraków . 
Skrzyszowski Z. 2005 Reduktor walcowo stożkowy - pomoce do projektowania. Wyd. PK, Kraków.                                                                                                          </t>
  </si>
  <si>
    <t>Dobrzański T. Rysunek techniczny maszynowy PWN, Warszawa (dowolne wydanie)
Lubiński T. Rysunek techniczny WSiP, Warszawa 1982 
Wawer M. Podstawy rysunku technicznego maszynowego z elementami zapisu w programie AutoCAD SGGW, Warszawa 2015</t>
  </si>
  <si>
    <t>Sempruch J.,Cichański A., Tomaszewski T.  Wspomaganie komputerowe projektowania inżynierskiego Wyd. Uczelniane Uniwersytetu Technologiczno-Przytodniczego, Bydgoszcz 2014
Wawer M. Grafika inżynierska : podstawy komputerowego zapisu konstrukcji w systemie MegaCAD SGGW, Warszawa 2006
Normy rysunkowe</t>
  </si>
  <si>
    <t>Aplikacja AutoCAD podstawy pracy z programem:
a) Podstawowe polecenia rysunkowe: linia, polilinia, wielobok, okrąg, elipsa, łuk
b) Sposoby wyboru utworzonych obiektów
c) Modyfikacja i zmiana atrybutów obiektów, polecenia kopiuj, przesuń, odsuń, lustro itp.
d) Tworzenie warstw rysunkowych
e) Wprowadzanie tekstu, styl tekstu, ustawienia wydruku</t>
  </si>
  <si>
    <t xml:space="preserve">Rzutowanie prostokątne (metoda europejska). W ramach ćwiczeń studenci w praktyce poznają zasady rzutowania prostokątnego. Projekt obejmuje wykonanie rysunków brył w rzutach prostokątnych (technika – ołówek, papier arkusz A4 lub program AutoCAD)  </t>
  </si>
  <si>
    <t>Aksonometria (izometria i dimetria ukośna). Ćwiczenia i projekt w całości realizowany w programie AutoCAD dzięki czemu studenci poznają dalsze funkcje programu m.in. sposób rysowania linii pod wskazanym kątem, funkcje fazowania i zaokrąglania. Zakres obejmuje sposób rysowania okręgów o zadanych wymiarach w rzutach aksonometrycznych wprowadzenie funkcji elipsa, splajn oraz wielobok.</t>
  </si>
  <si>
    <t>Wymiarowanie przykładowych i zaprojektowanych samodzielnie elementów. Projekt obejmuje zaprojektowanie bryły i wykonanie jej wymiarowania wg zasad rysunku technicznego. Projekt wykonywany w całości w programie AutoCAD z wprowadzeniem poleceń grupy narzędzi wymiary.</t>
  </si>
  <si>
    <t>Przekroje modeli i zaprojektowanych brył. Projekt obejmuje wykonanie, wg zasad rysunku technicznego, rysunków przekrojów brył. Projekt wykonywany w programie AutoCAD, z wprowadzeniem narzędzi kreskowania</t>
  </si>
  <si>
    <t xml:space="preserve">Półwidoki, półprzekroje, uproszczenia w rysunku technicznym. Projekt obejmuje wykonanie rysunku bryły obrotowej w półwidoku wraz z jej wymiarowaniem. </t>
  </si>
  <si>
    <t xml:space="preserve">Połączenia rozłączne. Rysowanie połączeń gwintowych. Projekt obejmuje projekt i wykonanie rysunku połaczenia gwintowego z gwintem metrycznym </t>
  </si>
  <si>
    <t>Wprowadzenie do modelowania przestrzennego. Zapoznanie z funkcjami tworzenia modeli bryłowych, praca w przestrzeni 3D (widoki, układ współrzędnych, orbita). Operacje na bryłach (polecenia suma, różnica, cześć wspólna). 
Projektem zaliczającym ten etap jest wykonanie modelu 3D w programie AutoCAD lub Fusion.</t>
  </si>
  <si>
    <t xml:space="preserve">Kowal E. 2013 Zarządzanie środowiskowe, PWE
Barański A. 2011 Ocena cyklu życia: teoria i praktyka: monografia, IOŚ-PIB
Adamczyk W. 2004 Ekologia wyrobów - jakość, cykl życia, projektowanie PWE,
Warszawa                                                                                                                                                              </t>
  </si>
  <si>
    <t>Zarzycki R., Imbierowicz M., Stelmachowski M. Wprowadzenie do inżynierii i ochrony środowiska. WNT, 2010.
Mazur M. Systemy ochrony powietrza. AGH w Krakowie, 2004.
Zwoździak J., Zwoździak A., Szczurek A. Meteorologia w ochronie atmosfery. PWr, 1998.
Szklarczyk M. Ochrona atmosfery. UWM, 2001.
Ustawa Prawo ochrony środowiska i rozporządzenia Ministra Środowiska
Rozler-Juda K. Oddziaływanie zanieczyszczeń powietrza na środowisko. PW, 2006.
Kordylewski W. Spalanie i Paliw. PWr, 2001.                                                                                                                            Wielgosiński G., Zarzycki R. Technologie i procesy ochrony powietrza. PWN, 2018</t>
  </si>
  <si>
    <t>Charakterystyka odpadów komunalnych w Polsce i na świecie. Systemy zagospodarowania odpadów komunalnych w Polsce i na świecie. Podstawowe techniki gromadzenia, transportu i unieszkodliwia odpadów komunalnych. 
Czynniki o charakterze społeczno – ekonomicznych oddziałujące na gospodarkę odpadami komunalnymi. 
Szczegółowa analiza funkcjonowania instalacji komunalnych, ze szczególnym uwzględnieniem instalacji mechaniczno-biologicznego przetwarzania zmieszanych odpadów komunalnych – charakterystyka, obiekty i stosowane technologie.
PSZOK– rola, charakterystyka i lokalizacja. Sposoby postępowania z nietypowymi odpadami komunalnymi: odpady wielkogabarytowe, zużyty sprzęt elektroniczny i elektryczny, leki, baterie i akumulatory.
Obsługa gmin w zakresie odbioru odpadów komunalnych. Przetargi. Specyfikacja istotnych warunków zamówienia (SIWZ).  
Składowanie odpadów komunalnych (pozostałości) – uszczelnienie składowiska, obliczanie odcieków, materiały do uszczelnienia składowisk odpadów komunalnych. Zasady wyznaczania lokalizacji składowisk. Obiekty i stosowane technologie. Eksploatacja i zamykanie składowiska – odcieki, biogaz, rekultywacja.
Biogaz z odpadów.                                                                                                                                                               Termiczne przekształcanie odpadów komunalnych.</t>
  </si>
  <si>
    <t xml:space="preserve">SIWZ + Bilans odpadów w wybranym związku międzygminnym wraz z obliczeniami przepustowości i mocy przerobowych kompostowni i składowiska odpadów komunalnych oraz określeniem podstawowych parametrów technicznych instalacji MBP.
Projekt drenażu składowiska odpadów komunalnych.
Projekt zamknięcia składowiska odpadów komunalnych – obliczenia czaszy składowiska (projekt) 
Wyjazd studyjny do zakładu zagospodarowania odpadów - instalacja MBP oraz sortownia odpadów zbieranych selektywnie </t>
  </si>
  <si>
    <t xml:space="preserve">Mechanika techniczna </t>
  </si>
  <si>
    <t>Wytrzymałość materiałów</t>
  </si>
  <si>
    <t>Mechanika techniczna</t>
  </si>
  <si>
    <t xml:space="preserve">Wytrzymałość materiałów </t>
  </si>
  <si>
    <t>Systematyka źródeł energii. Stan rozwoju i perspektywy wykorzystania źródeł energii odnawialnej w Świecie, Unii Europejskiej i w Polsce. Charakterystyka poszczególnych źródeł energii odnawialnej pod kątem: zasobów energetycznych, terytorialnego rozmieszczenia zasobów w obszarze Polski. Korzyści  i bariery rozwoju energetyki odnawialnej w Polsce.</t>
  </si>
  <si>
    <t>Efektywność inwestycji w odnawialne źródła energii (paliwa kompaktowe, biogaz, siłownie wiatrowe, kolektory słoneczne) - aspekty ekonomiczne. Metody oraz wskaźniki wykorzystywane do oceny efektywności ekonomicznej pozyskiwania energii ze źródeł odnawialnych.</t>
  </si>
  <si>
    <t>Analiza studium przypadku oceny opłacalności mikro/małych instalacji OZE: instalacja fotowoltaiczna, wiatrowa, mikrobiogazownia, kolektory słoneczne. Przedstawianie istniejących przykładów (studium przypadku) związanych z ekonomiczną analizą inwestycji w odnawialne źródła energii. Analiza SWOT przedstawionych przypadków. Własna ocena studenta dotycząca przedstawionego studium przypadku.</t>
  </si>
  <si>
    <t>Prezentacja ustna przygotowanego studium przypadku, udział w ocenie końcowej modułu - 25%.</t>
  </si>
  <si>
    <t>Efektywność energetyczna i ekonomiczna produkcji biogazu w biogazowni rolniczej. Metodyka obliczeń, założenia projektowe.  Okres zwrotu inwestycji.</t>
  </si>
  <si>
    <t xml:space="preserve">Zaliczenie ustne projektu, udział w ocenie końcowej modułu – 25%.	</t>
  </si>
  <si>
    <t>1) Klugmann-Radziemska E. 2013. Odnawialne źródła energii. Przykłady obliczeniowe.
Wyd. Politechniki Gdańskiej. ISBN 978-83-7348-480-1. Gdańsk.
2) Oszczak W. 2012. Kolektory słoneczne i fotoogniwa w twoim domu. Wyd. Komunikacji i Łączności. Warszawa. ISBN 978-83-206-1832-7.
3) Filip Jasiczek, Kwaśniewski Dariusz: Analysis of production technology of wood briquettes, including costs and distribution , w: Agricultural Engineering, Polskie Towarzystwo Inżynierii Rolniczej, vol. 24, nr 1, 2020, ss. 35-45, DOI:10.1515/agriceng-2020-0004</t>
  </si>
  <si>
    <t>Frączek J. (redakcja) 2010. Produkcja biomasy na cele energetyczne. Wydział Inżynierii Produkcji i Energetyki. Kraków. ISBN 978-83-917053-8-4.
Kwaśniewski D. 2011. Modelowe technologie zbioru a koszty produkcji biomasy z trzyletniej wierzby energetycznej. Inżynieria Rolnicza 4(129). Kraków. s. 125-135.                                                                   Kwaśniewski Dariusz 2019: Miscanthus harvesting technologies and computer-assisted cost estimation of biomass production, w: E3S Web of Conferences, EDP Sciences, vol. 132, ss. 1-11, DOI: 10.1051/e3sconf/201913201013</t>
  </si>
  <si>
    <t>Maszyny do ochrony roślin. Kosiarki nożycowe i obrotowe oraz maszyny do obróbki materiału w warunkach polowych (przetrzasacze, zgrabiarki, kondycjonery). Prasy
zbierające. Sieczkarnie polowe. Kombajny do zbioru zbóż i roślin technologicznie podobnych.</t>
  </si>
  <si>
    <t xml:space="preserve">Zaliczenie ustne projektu na ocenę, udział w ocenie końcowej modułu – 20%.				</t>
  </si>
  <si>
    <t>Projekt - Technologia zbioru biomasy a koszty produkcji biomasy. Wady i zalety stosowanej technologii. Metodyka obliczeń - Obliczenia nakładów pracy i kosztów zbioru i produkcji biomasy z roślin energetycznych wieloletnich i ze słomy zbóż. Wykorzystanie aplikacji komputerowej do szacowania nakładów pracy i kosztów zbioru biomasy dla różnych roślin energetycznych i różnych technologii zbioru.</t>
  </si>
  <si>
    <t xml:space="preserve">Zaliczenie pisemne na ocenę, udział w ocenie końcowej modułu – 10%.	</t>
  </si>
  <si>
    <t>Klasyfikacja czasu pracy agregatów maszynowych wykorzystywanych do zbioru biomasy. Określenie zapotrzebowania na produkcje biomasy wykorzystanej do ogrzania budynku mieszkalnego w gospodarstwie rolnym -  założenia, rodzaj biomasy. 
Ciągniki i kombajny leśne. Maszyny do produkcji szkółkarskiej oraz do odnowień i zalesień.</t>
  </si>
  <si>
    <t>Chmielniak T. (2008). Technologie energetyczne. WNT, Warszawa
Sorensen B. (2004). Renewable energy : its physics, engineering, use, environmental impacts, economy and planning aspect, Elsevier Inc., London (dostęp: http://site.iugaza.edu.ps/wp-content/uploads/00%20Renewable%20Energy%20book.pdf)
Igliński B., Buczkowski R., Cichosz M., Iwański P., Rzymyszkiewicz P. (2017). Technologie hydroenergetyczne. Wydawnictwo naukowe UMK, Toruń</t>
  </si>
  <si>
    <t xml:space="preserve">Obliczanie podstawowych parametrów w energetyce cieplnej                                                                               Wyznaczanie parametrów technicznych, środowiskowych i ekonomicznych jednostek produkujących energię elektryczną </t>
  </si>
  <si>
    <t xml:space="preserve">Systemy telematyczne wykorzystywane w eksploatacji maszyn, optymalizacja procesów eksploatacyjnych przy użyciu programu Solver, zastosowanie metody CPM i CPM-Cost w organizacji prac naprawczych na przykładzie wybranego systemu technicznego, wyznaczanie empirycznych charakterystyk funkcyjnych niezawodności urządzeń naprawialnych i nienaprawialnych, podstawowe charakterystyki struktur niezawodnościowych </t>
  </si>
  <si>
    <t>Kolokwium sprawdzające i aktywność na zajęciach, udział w ocenie końcowej modułu - 30%.</t>
  </si>
  <si>
    <t>Charakterystyka eksploatacyjna wybranego pojazdu wykorzystywanego w gospodarce komunalnej, wykonanie charakterystyk mocy agregatu dla wybranej czynności technologicznej, charakterystyka warunków stateczności podłużnej i poprzecznej agregatu w warunkach statycznych i dynamicznych, propedeutyka diagnostyki wybranego silnika spalinowego, eksploatacja urządzeń do fizycznego przetwarzana odpadów</t>
  </si>
  <si>
    <t>Sprawozdanie z ćwiczeń i odpowiedź ustna, udział w ocenie końcowej modułu - 30%.</t>
  </si>
  <si>
    <t>Paweł Kiełbasa, Tadeusz Juliszewski, Justyna Pawłowicz, Tomasz Dróżdż, Mirosława Zagórda, Stanisław Sęk. 2016. Ergonomiczna analiza wybranych stanowisk pracy kierowców samochodów ciężarowych. Autobusy-eksploatacja i testy, nr 12, s. 1030-1037.
Paweł Kiełbasa, Tadeusz Juliszewski, Łukasz Smółka, Anna Zięba. 2017. Ergonomiczna ocena środowiska drganiowego istotnego z puntu widzenia komfortu pracownika i organizacji pracy wybranego procesu produkcyjno-naprawczego. Autobusy-bezpieczeństwo i ekologia, nr 6, s. 242-246
Mirosław Zagórda, Paweł Kiełbasa, Tadeusz Juliszewski, Tomasz Dróżdż, Maria Szczuka. 2017. Rejestracja pracy środków transportowych z wykorzystaniem systemu GPS. Autobusy-eksploatacja i testy Autobusy-eksploatacja i testy, nr 6, s. 1298-1301.
Mirosław Zagórda, Tadeusz Juliszewski, Paweł Kiełbasa, Piotr Nawara, Tomasz Dróżdż, Karolina Trzyniec. 2017. Control of electrovalve assembly based on signal from trimble cfx-750 navigation panel with field-iq module. Przegląd Elektrotechniczny, nr 12, s. 199-203.</t>
  </si>
  <si>
    <t>Maria Walczykova, Paweł Kiełbasa, Mirosław Zagórda 2016 Pozyskanie i wykorzystanie informacji w rolnictwie precyzyjnym Polskie Towarzystwo Inżynierii Rolniczej, Kraków.
Paweł Kiełbasa 2011 Zintegrowana metoda oceny nakładów energetycznych na uprawę podstawowa w aspekcie mozaikowatości gleby Inżynieria Rolnicza, Kraków.                    Będkowski L., Dąbrowski T. 2000 Podstawy eksploatacji. Część 1 Podstawy diagnostyki technicznej. WAT (dostęp: https://zese.wel.wat.edu.pl/tdabrowski/PE-cz.1.pdf)                               Macha E. 2001 Niezawodność maszyn. Politechnika Opolska (dostęp: https://kmpkm.po.opole.pl/nieslony/niezaw_pl.pdf)
Kuczewski J., Majewski Z. 1999 Eksploatacja maszyn rolniczych WSiP, Warszawa</t>
  </si>
  <si>
    <t>Praca zbiorowa. 2009. Elektrotechnika i elektronika dla nieelektryków. WNT, Warszawa.
Glinka T. 2018. Maszyny elektryczne i transformatory. Wydawnictwo Naukowe PWN, Warszawa. 
Trojanowska M. 2021. Elektrotechnika. Preskrypt. Uniwersytet Rolniczy, Kraków.</t>
  </si>
  <si>
    <t>Trojanowska M. 2020 Rozwiązywanie obwodów elektrycznych Preskrypt Uniwersytet Rolniczy, Kraków.
Pielot J. 2020 Elektrotechnika: wybrane zagadnienia. Wydawnictwo Politechniki Śląskiej, Gliwice.
Markiewicz H. 2018 Instalacje elektryczne. Wydawnictwo Naukowe PWN, Warszawa.</t>
  </si>
  <si>
    <t>Lewandowski W. 2014. Proekologiczne odnawialne źródła energii WNT, Warszawa.
Trojanowska M. 2019. Gospodarka energetyczna. Zagadnienia wybrane. Preskrypt, Uniwersytet Rolniczy w Krakowie.
Mazurkiewicz J., Pająk K. 2017. Gospodarka niskoemisyjna: uwarunkowania i wyzwania. Wydawnictwo Uniwersytetu Gdańskiego, Gdańsk.</t>
  </si>
  <si>
    <t>Ziębik A., Szega M. 2018. Gospodarka energetyczna z przykładami obliczeniowymi. Wydawnictwo Politechniki Śląskiej, Gliwice.
Jastrzębska G. 2017. Energia ze źródeł odnawialnych i jej wykorzystanie. Wydawnictwa Komunikacji i Łączności sp. z o.o.,Warszawa. 
Cieślak M. 2021. Prognozowanie gospodarcze. Wydawnictwo Naukowe PWN, Warszawa.</t>
  </si>
  <si>
    <t>Odnawialne źródła energii:
a) wybrane urządzenia wykorzystywane do konwersji energii ze źródeł odnawialnych na energię elektryczną
b) wybrane urządzenia wykorzystywane do konwersji energii ze źródeł odnawialnych na ciepło
c) wybrane systemy wspomagające pozyskiwane energii z OZE
d) koszty pozyskiwania energii z OZE</t>
  </si>
  <si>
    <t>Pękała B. 2015. Bazy danych: teoria i praktyka. Wyd. UR, Rzeszów
Walkenbach J. 2003. Programowanie w VBA. Helion, Gliwice</t>
  </si>
  <si>
    <t>Dąbkowski J., Molenda K. 2004 Ćwiczenia z baz danych CCNS, Kraków 
Krzyżanowski P. 2012. Obliczenia inżynierskie i naukowe : szybkie, skuteczne, efektowne. PWN
Kierzkowski A., Gawryszewski M. 2017. Python: ćwiczenia praktyczne, Helion, Gliwice</t>
  </si>
  <si>
    <t>Instrukcje sterujące języków programowania: podstawienie, warunkowy wybór, obliczenia cykliczne, funkcje i procedury (na przykładzie VBA Excel oraz Python, MatLab). Implementacje algorytmów numerycznych operujących na danych zapisanych w arkuszu kalkulacyjnym lub innych źródłach zewnętrznych.</t>
  </si>
  <si>
    <t>realizacja przedmiotu: Mechanika techniczna</t>
  </si>
  <si>
    <t xml:space="preserve">   WYT_W1</t>
  </si>
  <si>
    <t xml:space="preserve"> relacje zachodzące między obciążeniem i naprężeniem</t>
  </si>
  <si>
    <t xml:space="preserve"> WYT_W2</t>
  </si>
  <si>
    <t>znaczenie i sposoby wykorzystania warunków bezpieczeństwa</t>
  </si>
  <si>
    <t xml:space="preserve">  WYT_U1</t>
  </si>
  <si>
    <t xml:space="preserve"> obliczyć wytrzymałościowo pręty rozciagane i ściskane</t>
  </si>
  <si>
    <t xml:space="preserve"> WYT_U2</t>
  </si>
  <si>
    <t>obliczyć wytrzymałościowo elementy ścinane lub skręcane</t>
  </si>
  <si>
    <t xml:space="preserve"> WYT_U3</t>
  </si>
  <si>
    <t>WYT_U4</t>
  </si>
  <si>
    <t>obliczyć wytrzymałościowo elementy poddnane naprężeniom złożonym</t>
  </si>
  <si>
    <t xml:space="preserve">  WYT_K1</t>
  </si>
  <si>
    <t>samodzielnego sięgania do źródeł w celu rozwiązania problemu</t>
  </si>
  <si>
    <t>Frączek J., Układy pompowe w przemyśle i infrastrukturze, Wydawnictwo PWSZ, Nowy Sącz, 2006                                                                                                                                             Sawicki Jerzy: Hydraulika i pneumatyka. Cz. 1, Mechanika cieczy i gazów z elementami mechaniki płynów biologicznych, Wydawnictwa Uczelniane Uniwersytetu Technologiczno-Przyrodniczego, cop. 2014      3. Puzyrewski Romuald, Sawicki Jerzy: Podstawy mechaniki płynów i hydrauliki, Wydaw. Naukowe PWN, 2000
Orzechowski Z., Prywer J., Zarzycki R., Mechanika płynów w inżynierii środowiska, PWN, 2001</t>
  </si>
  <si>
    <t xml:space="preserve"> MTE_W1</t>
  </si>
  <si>
    <t xml:space="preserve"> MTE_W2</t>
  </si>
  <si>
    <t>prawa ruchu oraz zasady opisu prostych zagadnień z kinematyki</t>
  </si>
  <si>
    <t>MTE_W3</t>
  </si>
  <si>
    <t>prawa dynamiki oraz zasady opisu prostych zagadnień z dynamiki</t>
  </si>
  <si>
    <t>MTE_U1</t>
  </si>
  <si>
    <t>MTE_U2</t>
  </si>
  <si>
    <t>przeprowadzić analizę kinematyczną i opisać ruch punktu</t>
  </si>
  <si>
    <t>MTE_U3</t>
  </si>
  <si>
    <t>przeprowadzić analizę dynamiczną i opisać ruch ciała</t>
  </si>
  <si>
    <t>prawa równowagi oraz zasady opisu prostych zagadnień ze statyki</t>
  </si>
  <si>
    <t>MTE_K1</t>
  </si>
  <si>
    <t xml:space="preserve">krytycznej oceny posiadanej wiedzy i uznawania potrzeby ciągłego dokształcania się </t>
  </si>
  <si>
    <t>Momenty bezwładności. Prawa dynamiki. Dynamika ruchu obrotowego. Dynamika ruchu złożonego.</t>
  </si>
  <si>
    <t>Egzamin testowy z treści wykładów. Udział 50% w ocenie końcowej.</t>
  </si>
  <si>
    <t>MTE_U1, MTE_U2, MTE_U3, MTE_K1</t>
  </si>
  <si>
    <t>Zaliczenie kolokwiów. Udział 50% w ocenie końcowej. Wszystkie kolokwia muszą być zaliczone.</t>
  </si>
  <si>
    <t>MTE_W1, MTE_W2, MTE_W3 MTE_K1</t>
  </si>
  <si>
    <t>Misiak Jan: Zadania z mechaniki ogólnej. Część I, II i III. WNT, 2005 i 2012                                  Klasztorny Marian: Mechanika ogólna : podstawy teoretyczne, zadania z rozwiązaniami, Oficyna Wydawnicza Politechniki Warszawskiej, 2006</t>
  </si>
  <si>
    <t>WYT_U1, WYT_U2, WYT_U3, WYT_U4,  WYT_K1</t>
  </si>
  <si>
    <t>Obliczanie elementów ściskanych i rozciąganych.</t>
  </si>
  <si>
    <t>Obliczanie elementów ścinanych.</t>
  </si>
  <si>
    <t>Obliczanie momentów geometrycznych figur płaskich</t>
  </si>
  <si>
    <t>Obliczanie elementów skręcanych.</t>
  </si>
  <si>
    <t>Obliczanie belek na zginanie</t>
  </si>
  <si>
    <t>Obliczanie wałów i prętów rozciąganych i zginanych.</t>
  </si>
  <si>
    <t>WYT_W1, WYT_W2, WYT_K1</t>
  </si>
  <si>
    <t xml:space="preserve"> obliczyć wytrzymałościowo belki na zginanie</t>
  </si>
  <si>
    <t>Zaliczenie na ocenę, udział w ocenie końcowej – 50%.
Na ocenę 2.0
Na ocenę 3.0 Zna niektóre podstawowe metody, techniki, technologie stosowane w hydrologii
Na ocenę 3.5
Na ocenę 4.0 Zna podstawowe metody, techniki, technologie stosowane w hydrologii
Na ocenę 4.5
Na ocenę 5.0 Zna większość podstawowe metody, techniki, technologie stosowane w hydrologii
Efekt kształcenia dla przedmiotu :
Na ocenę 2.0
Na ocenę 3.0 Ma ograniczoną wiedzę z zakresu fizyki i chemii przydatną do rozwiązywania zadań w zakresie hydrologii
Na ocenę 3.5
Na ocenę 4.0 Ma wiedzę z zakresu fizyki i chemii przydatną do rozwiązywania zadań w zakresie hydrologii
Na ocenę 4.5
Na ocenę 5.0 Ma szeroką wiedzę z zakresu fizyki i chemii przydatną do rozwiązywania zadań w zakresie hydrologii</t>
  </si>
  <si>
    <t>Zaliczenie na ocenę, udział w ocenie końcowej – 50%.
Na ocenę 2.0
Na ocenę 3.0 Dostrzega niektóre aspekty środowiskowe, ekonomiczne i prawne podejmowanych działań w zakresie hydrologii
Na ocenę 3.5
Na ocenę 4.0 Dostrzega aspekty środowiskowe, ekonomiczne i prawne podejmowanych działań w zakresie hydrologii
Na ocenę 4.5
Na ocenę 5.0 Dostrzega większość aspektów środowiskowych, ekonomiczne i prawne podejmowanych działań w zakresie hydrologii</t>
  </si>
  <si>
    <t>Zal.</t>
  </si>
  <si>
    <t>Egzamin pisemny w formie testu jednokrotnego wyboru, udział w ocenie końcowej modułu - 50%, pod warunkiem uzyskania pozytywnej oceny z ćwiczeń.
50% – 60% dostateczny
61%-70% plus dostateczny
71%-80% dobry
81%-90% plus dobry
91%-100% bardzo dobry</t>
  </si>
  <si>
    <t>Zaliczenie sprawdzające wiedzę 
(50 %  udziału w ocenie końcowej modułu)</t>
  </si>
  <si>
    <t xml:space="preserve">Zaliczenie pisemne, ograniczone czasowo, udział w ocenie końcowej modułu – 100%.	</t>
  </si>
  <si>
    <t xml:space="preserve">Forma studiów: stacjonarne (SI)        </t>
  </si>
  <si>
    <t xml:space="preserve">OZE1_W07 </t>
  </si>
  <si>
    <t>Ćwiczenia projektowe i terenowe</t>
  </si>
  <si>
    <t>dostrzegać aspekty systemowe i pozatechniczne związane z zagospodarowaniem odpadów, składać okresowe sprawozdania, zestawienia i raporty z działalności związanej z gospodarką odpadami, potrafi je uzupełniać oraz stosować w praktyce</t>
  </si>
  <si>
    <t>dostrzegać wady i zalety działań i rozwiązań inżynierskich stosowanych w przetwarzaniu odpadów, wymienić wady i zalety metod zagospodarowania odpadów oraz dokonać krytycznej analizy sposobu funkcjonowania gospodarki odpadami</t>
  </si>
  <si>
    <t>zagadnienia rysunku technicznego i grafiki inżynierskiej potrzebną do tworzenia dokumentacji technicznej projektowanych urządzeń technicznych i systemów w zakresie kierunku OZEiGO</t>
  </si>
  <si>
    <t>na podstawie danych z różnych źródeł i posługując się zasadami rysunku technicznego, tworzyć dokumentację rysunkową w zakresie kierunku OZEiGO</t>
  </si>
  <si>
    <t>efektywnie wykorzystywać aplikacje wspomagającą projektowanie do realizacji projektów inżynierskich w zakresie OZEiGO</t>
  </si>
  <si>
    <t>do identyfikowania oraz rozstrzygania dylematów w zakresie grafiki inżynierskiej</t>
  </si>
  <si>
    <t>specyfikę terenów wiejskich i miejskich w aspekcie organizacji usług komunalnych</t>
  </si>
  <si>
    <t>pojęcia z zakresu rynku usług komunalnych; wymienia różne formy organizacyjno-prawne przedsiębiorstw świadczących usługi komunalne</t>
  </si>
  <si>
    <t>samodzielnie przeprowadzić analizę rynku pod kątem zapotrzebowania na poszczególne rodzaje usług oraz organizacji usług komunalnych</t>
  </si>
  <si>
    <t>dokonać analizy typowych procesów logistycznych oraz je optymalizować</t>
  </si>
  <si>
    <t>zaprojektować system logistyczny lub obiekt w zakresie gospodarki odpadami posługując się kryteriami środowiskowymi, ekonomicznymi i prawnymi</t>
  </si>
  <si>
    <t>MSO_W1</t>
  </si>
  <si>
    <t>MSO_W2</t>
  </si>
  <si>
    <t>MSO_U1</t>
  </si>
  <si>
    <t>MSO_U2</t>
  </si>
  <si>
    <t>MSO_U3</t>
  </si>
  <si>
    <t>MSO_K1</t>
  </si>
  <si>
    <t>MSO_W1, MSO_W2, MSO_K1</t>
  </si>
  <si>
    <t>MSO_U1, MSO_K1</t>
  </si>
  <si>
    <t>zasady tworzenia i rozwoju form indywidualnej przedsiębiorczości wykorzystującej wiedzę właściwą dla kierunku OZEiGO</t>
  </si>
  <si>
    <t>dostrzegać aspekty systemowe i pozatechniczne (środowiskowe, ekonomiczne, prawne) podejmowanych działań inżynierskich z zakresu OZEiGO, wskazuje ich wady i zalety</t>
  </si>
  <si>
    <t>Bajkiewicz-Grabowska E., Mikulski Z. 2007. Hydrologia ogólnaWarszawa, PWN
Bajkiewicz-Grabowska E., Magnuszewski A, 2002 Przewodnik do ćwiczeń z hydrologii ogólnej PWN, Warszawa
Radlicz-Rühlowa H., Szuster A., 1987 Hydrologia i hydraulika z elementami hydrogeologii WSiP, Warszawa</t>
  </si>
  <si>
    <t>Byczkowski A. -Hydrologia, 1996, tom I-II, Wydawnictwo SGGW</t>
  </si>
  <si>
    <t>przeprowadzać obserwacje i pomiary, analizować oraz  interpretować ich wyniki</t>
  </si>
  <si>
    <t>planować i przeprowadzać proste eksperymenty (pod kierunkiem opiekuna), wykonywać pomiary, interpretować uzyskiwane wyniki związane z wytwarzaniem biopaliw ciekłych, stałych i gazowych, wykonywać pomiary otrzymanego paliwa, interpretować uzyskiwane wyniki i wyciągać wnioski</t>
  </si>
  <si>
    <t>zagadnienia dotyczące biopaliw, technologii produkcji oraz zasad badania jakości biopaliw.</t>
  </si>
  <si>
    <t>działania racjonalizujące dotyczące optymalizacji produkcji biopaliw, produkcji surowców i wykorzystania do wytwarzania biopaliw</t>
  </si>
  <si>
    <t>odnawialne źródła energii i gospodarka odpadami</t>
  </si>
  <si>
    <t xml:space="preserve">Katedra Inżynierii Produkcji, Logistyki i Informatyki Stosowanej;                                                           Katedra Eksploatacji Maszym, Ergonomii i Procesów Produkcyjnych;                                                   Katedra Inżynierii Bioprocesów Energetyki i Automatyzacji;                                                                 Katedra Inżynierii Mechanicznej i Agrofizyki                                                                            Wydział Inżynierii Produkcji i Energetyki     </t>
  </si>
  <si>
    <t>Zajęcia prowadzone w hali sportowej URK, kształtujące sprawność motoryczną studentów, przy wykorzystaniu różnych metod  i form zajęć ruchowych.
Warunkiem zaliczenia jest systematyczny i aktywny udział w zajęciach</t>
  </si>
  <si>
    <t>Zajęcia prowadzone w hali sportowej URK , których celem jest nauka i doskonalenie umiejętności technicznych i taktycznych z zakresu zespołowych gier sportowych i gier rekreacyjnych.
Warunkiem zaliczenia jest systematyczny i aktywny udział w zajęciach</t>
  </si>
  <si>
    <t>Ćwiczenia ogólnorozwojowe kształtujące mięśnie posturalne ciała. Zapoznanie z metodami treningu siłowego.
Warunkiem zaliczenia jest systematyczny i aktywny udział w zajęciac</t>
  </si>
  <si>
    <t xml:space="preserve">Na studiach I stopnia na kierunku odnawialne źródła energii i gospodarka odpadami pracę dyplomową stanowi praca inżynierska. Za złożenie i uzyskanie pozytywnej oceny z pracy inżynierkiej student otrzymuje 5 ECTS. 
Zasady dyplomowania zostały przedstawione w Regulaminie Studiów w paragrafie "Praca dyplomowa", który określa w sposób ogólny typy prac dyplomowych, zasady ustalania i zatwierdzania tematów tych prac, osoby uprawnione do sprawowania opieki nad pracami dyplomowymi, zasady oceny prac i ich sprawdzania z wykorzystaniem programu antyplagiatowego oraz terminy obowiązujące w tym względzie. Szczegóły poszczególnych etapów dyplomowania oraz zasady przygotowania pracy dyplomowej określa Procedura dyplomowania oraz przygotowywania prac dyplomowych przez studentów Wydziału Inżynierii Produkcji i Energetyki Uniwersytetu Rolniczego im. Hugona Kołłątaja w Krakowie.
</t>
  </si>
  <si>
    <t>metody wykorzystywane do kształtowania środowiska, w szczególności stosowanie systemów informacji przestrzennej w podejmowaniu decyzji w zakresie lokalizacji inwestycji energetycznych</t>
  </si>
  <si>
    <t>znaczenie środowiska przyrodniczego oraz zagrożenia wynikające z eksploatacji odnawialnych źródeł energii.</t>
  </si>
  <si>
    <t>funkcjonowanie ekosystemów oraz narzędzia do kształtowania środowiska, w szczególności zastosowanie systemów informacji przestrzennej w planowaniu lokalizacji obiektów GO i zarządzaniu środowiskiem.</t>
  </si>
  <si>
    <t>oddziaływanie gospodarki odpadami na środowisko przyrodnicze.</t>
  </si>
  <si>
    <t xml:space="preserve">stosować podstawowe metody projektowania i symulacji
procesów  w zakresie odnawialnych źródeł energii z wykorzystaniem informacji przestrzennej oraz optymalizować ich przebieg wykorzystując techniki  informatyczne. </t>
  </si>
  <si>
    <t>stosować podstawowe metody projektowania i symulacji inwestycji w zakresie gospodarki odpadami z wykorzystaniem systemów informacji przestrzennej w oparciu o dane przestrzenne pozyskiwane z różnych źródeł.</t>
  </si>
  <si>
    <t>posługiwać się odbiornikami typu GPS, analizować i interpretować za ich pomocą zebrane dane oraz wykorzystywać je w podejmowanych działaniach inżynierskich.</t>
  </si>
  <si>
    <t xml:space="preserve">oceniania skutków wykonywanej działalności z zakresu ochrony środowiska, wykorzystując w tym celu informacje przestrzenne. </t>
  </si>
  <si>
    <t xml:space="preserve">organizowania działalności na rzecz ochrony środowiska przyrodniczego  </t>
  </si>
  <si>
    <t>Klasyfikacja systemów informacji przestrzennej. 
Funkcje systemów informacji przestrzennej (pozyskiwanie i wprowadzanie danych, zarządzanie bazami danych).
Modele danych przestrzennych (rastrowe, wektorowe).
Odwzorowania kartograficzne. Współrzędne geograficzne. Układy odniesienia. Bazy danych.
Wykorzystanie danych przestrzennych w zarządzaniu przestrzennym. Systemy nawigacji satelitarnych.
Odbiorniki GNSS i urządzenia rejestrujące dane przestrzenne w gospodarce odpadami.
Programy wykorzystujące informacje przestrzenne w ramach GO.</t>
  </si>
  <si>
    <t xml:space="preserve">Wprowadzenie do analizy obrazów rastrowych w programie Idrisi.
Wizualizacja danych cyfrowych. Struktura danych geograficznych.
Przeprowadzanie analiz środowiskowych z wykorzystaniem informacji przestrzennej, danych geograficznych, pomiary powierzchni, analiza i interpretacja uzyskanych wyników z wykorzystaniem programu Idrisi lub Surfer.                                                                                             Praca w programie QGIS: a) przenoszenie wyników pomiarów terenowych do programu, b) edycja danych poligonowych, dzielenie poligonu, rysowanie poligonu na podstawie danych punktowych. Projektowanie zakładów gospodarki odpadami w programie QGIS
Praca w programie QGIS: a)przygotowanie planu poboru próbek lub wykonania pomiarów na potrzeby zakładów gospodarki odpadami , b) edycja danych punktowych i poligonów, dopisywanie atrybutów, c) wizualizacja zmienności wartości na podstawie wybranego atrybutu, d) eksport planu poboru próbek do odbiornika GPS.      </t>
  </si>
  <si>
    <t>Praca z odbiornikami GPS: pomiary powierzchni, logowanie punktów, wyznaczanie siatki punktów pomiarowych na potrzeby wyznaczania punktów poboru próbek gleby i odpadów, przypisywanie wyników pomiarów do atrybutów punktów.</t>
  </si>
  <si>
    <t xml:space="preserve">TZ </t>
  </si>
  <si>
    <t>….</t>
  </si>
  <si>
    <t>Skalni - sztuka i tradycja góralska</t>
  </si>
  <si>
    <t>Chóralistyka w kulturze i tradycji uczelni</t>
  </si>
  <si>
    <t>podejmowania działań w celu doskonalenia umiejętności pracy głosem oraz prawidłowej jego emisji, opartych o świadomość znaczenia umiejętnego formowania wypowiedzi</t>
  </si>
  <si>
    <t>jest świadomy własnych ograniczeń w zakresie pracy głosem oraz prawidłowej jego emisji</t>
  </si>
  <si>
    <t>Budowa i zasady działania aparatu głosowego</t>
  </si>
  <si>
    <t>Prawidłowa emisja głosu w mowie i śpiewie</t>
  </si>
  <si>
    <t>podjęcia prób tanecznych w zespole folklorystycznym</t>
  </si>
  <si>
    <t>jest świadomy własnych ograniczeń w zakresie koordynacji ruchowej ciała i tańca</t>
  </si>
  <si>
    <t>podejmowania działań w celu poszerzenia wiedzy w zakresie kultury akademickiej</t>
  </si>
  <si>
    <t>podjęcia działalności o charakterze organizacyjnym w obszarze kultury studenckiej</t>
  </si>
  <si>
    <t>Definicje kultury</t>
  </si>
  <si>
    <t>Początki Wyższej Szkoły Rolniczej</t>
  </si>
  <si>
    <t>Wyższa Szkoła Rolnicza – Akademia Rolnicza – Uniwersytet Rolniczy – rozwój kultury studenckiej oraz generowanie nowych form aktywności</t>
  </si>
  <si>
    <t>Obecny stan kultury studenckiej w Krakowie oraz perspektywy jego rozwoju, ze szczególną analizą zjawiska w Uniwersytecie Rolniczym</t>
  </si>
  <si>
    <t>Potencjał środowisk akademickich w zakresie animacji kultury lokalnej</t>
  </si>
  <si>
    <t xml:space="preserve">Nowe formy zarządzania kulturą </t>
  </si>
  <si>
    <t>Sposób przygotowania i realizacja przedsięwzięć kulturowych</t>
  </si>
  <si>
    <t>Promocja i marketing oferty kulturowej</t>
  </si>
  <si>
    <t>Bezpieczeństwo podczas organizacji imprez kulturalnych</t>
  </si>
  <si>
    <t>Red. M. Szanduła: Tradycja i współczesność kultury studenckiej w Uniwersytecie Rolniczym im. Hugona Kołłątaja w Krakowie: wybrane aspekty fenomenu. Wydawnictwo Episteme, Kraków 2013</t>
  </si>
  <si>
    <t>Jurkowska H. i in., Studia Rolnicze w Krakowie, Warszawa 1975.</t>
  </si>
  <si>
    <t>Pawłowski A., Klub Buda i Kabaret pod Budą, Kraków 2014.</t>
  </si>
  <si>
    <t>Fierlich Jun J. , Studjum Rolnicze (1890-1923) Wydział Rolniczy Uniwersytetu Jagiellońskiego, Kraków 1934.</t>
  </si>
  <si>
    <t>Smoleń B., Niestety wszyscy się znamy, Kraków 2011.</t>
  </si>
  <si>
    <t xml:space="preserve"> Red. M. Wróblewski, Zarządzanie w instytucjach kultury, Warszawa 2014.</t>
  </si>
  <si>
    <t>Dziedzictwo historyczne i kulturowe w produktach regionalnych Europy</t>
  </si>
  <si>
    <t>Repetytorium z kultury europejskiej i historii kultury Polski</t>
  </si>
  <si>
    <t>Prezentacje ofert w oparciu o historię i kulturę starożytną Europy</t>
  </si>
  <si>
    <t>Prezentacje ofert w oparciu o historię i kulturę średniowieczną Europy</t>
  </si>
  <si>
    <t>Prezentacje ofert w oparciu o historię i kulturę nowożytną Europy</t>
  </si>
  <si>
    <t>Prezentacje ofert w oparciu o historię i kulturę współczesną Europy</t>
  </si>
  <si>
    <t>Prezentacja aktów prawnych dot. turystyki</t>
  </si>
  <si>
    <t>Krasny P., Ziarkowski K. Sztuka i podróżowanie. Studia teoretyczne i historyczno-artystyczne. Wydawnictwo Proksenia, Kraków 2009</t>
  </si>
  <si>
    <t>Buczkowska K. Turystyka kulturowa. Wydawnictwo AWF w Poznaniu, 2008</t>
  </si>
  <si>
    <t>pogłębiania swojej wiedzy z zakresu historii powszechnej i historii kultury, ze szczególnym uwzględnieniem historii regionu</t>
  </si>
  <si>
    <t>przygotowywania projektów mających na celu rejestrację produktów tradycyjnych</t>
  </si>
  <si>
    <t>CHR_W1</t>
  </si>
  <si>
    <t>CHR_K1</t>
  </si>
  <si>
    <t>CHR_K2</t>
  </si>
  <si>
    <t>CHR_K1, CHR_K2</t>
  </si>
  <si>
    <t>KST_W1</t>
  </si>
  <si>
    <t>KST_K1</t>
  </si>
  <si>
    <t>KST_K2</t>
  </si>
  <si>
    <t>KST_K1, KST_K2</t>
  </si>
  <si>
    <t>Ocena na podstawie obecności i aktywności w zajęciach dydaktycznych.                   Udział w ocenie końcowej przedmiotu: 50%</t>
  </si>
  <si>
    <t>Trebunia-Tutka K. Muzyka skalnego Podhala. Ydawnictwo TPN Zakopane 2010</t>
  </si>
  <si>
    <t>Kroh A.  Tatry i Podhale. Wydawnictwo Dolnośląskie 2005</t>
  </si>
  <si>
    <t>Mierczyński S. Muzyka Podhala. Polskie Wydawnictwo Muzyczne 1973</t>
  </si>
  <si>
    <t>Pietroń K. Siła głosu. Jak mówić, by ludzie chcieli słuchać. Wydawnictwo Helion, Gliwice 2016</t>
  </si>
  <si>
    <t>Tarasiewicz B. Mówię i śpiewam świadomie. Podręcznik do nauki emisji głosu. Wydawnictwo TAiWPN Universitas, Kraków 2014</t>
  </si>
  <si>
    <t>Nakkach S., Carpenter V.  Uwolnij swój głos. Wydawnictwo Świadome Życie, Warszawa 2016</t>
  </si>
  <si>
    <t xml:space="preserve">historię i wspołczesność oraz kulturę i tradycję studencką </t>
  </si>
  <si>
    <t>KHW_W1</t>
  </si>
  <si>
    <t>KHW_K1</t>
  </si>
  <si>
    <t>KHW_K2</t>
  </si>
  <si>
    <t>KHW_K1, KHW_K2</t>
  </si>
  <si>
    <t>DHK_W1</t>
  </si>
  <si>
    <t>DHK_K1</t>
  </si>
  <si>
    <t>DHK_K2</t>
  </si>
  <si>
    <t>DHK_K1, DHK_K2</t>
  </si>
  <si>
    <t>CHR_W1, CHR_K1, CHR_K2</t>
  </si>
  <si>
    <t>KHW_W1, KHW_K1, KHW_K2</t>
  </si>
  <si>
    <t>KST_W1, KST_K1, KST_K2</t>
  </si>
  <si>
    <t>DHK_W1, DHK_K1, DHK_K2</t>
  </si>
  <si>
    <t>Katedra Inżynierii Mechanicznej i Agrofizyki,                                                                         
 Wydział Inżynierii Produkcji i Energetyki</t>
  </si>
  <si>
    <t>Katedra Mikrobiologii i Biomonitoringu,                                                                                   
Wydział Rolniczo-Ekonomiczny</t>
  </si>
  <si>
    <t>Katedra Inżynierii Mechanicznej i Agrofizyki,                                                                        
Wydział Inżynierii Produkcji i Energetyki</t>
  </si>
  <si>
    <t>Katedra Inżynierii Mechanicznej i Agrofizyki,                                                                        
 Wydział Inżynierii Produkcji i Energetyki</t>
  </si>
  <si>
    <t xml:space="preserve">Leyko Jerzy: Statyka i kinematyka, Wydawnictwo Naukowe PWN, 2005                                       
Leyko Jerzy: Dynamika, Wydawnictwo Naukowe PWN, 2006
Niezgodziński Tadeusz: Mechanika ogólna, Wydawnictwo Naukowe PWN, 2006                 </t>
  </si>
  <si>
    <t xml:space="preserve">Leyko Jerzy: Statyka i kinematyka, Wydawnictwo Naukowe PWN, 2005                                      
 Leyko Jerzy: Dynamika, Wydawnictwo Naukowe PWN, 2006
Niezgodziński Tadeusz: Mechanika ogólna, Wydawnictwo Naukowe PWN, 2006                 </t>
  </si>
  <si>
    <t>Mieszkowski M. (red.) 1981 Pomiary cieplne i energetyczne WNT, Warszawa 
Ciesielczyk W., Kędzierski S.. 1997. Przykłady i zadania z termodynamiki technicznej : skrypt dla studentów wyższych szkół technicznych. Wyd. Politechnika Krakowska, Kraków.                
Sadłowska-Sałęga A., Radoń J. 2015. Podstawy termodynamiki. Wydawnictwo Nauka i Technika, Warszawa.</t>
  </si>
  <si>
    <t>Kultura studencka – historia i współczesność</t>
  </si>
  <si>
    <t>Ocena na podstawie obecności i aktywności w zajęciach dydaktycznych.          
Udział w ocenie końcowej przedmiotu: 50%</t>
  </si>
  <si>
    <t>Katedra Inżynierii Mechanicznej i Agrofizyki,                                                                          
Wydział Inżynierii Produkcji i Energetyki</t>
  </si>
  <si>
    <t>Sposoby obliczania połączeń. Obliczanie łożysk. Sposoby obliczania wybranych sprzęgieł. Obliczenia przekładni zębatych Schematy układów napędowych.</t>
  </si>
  <si>
    <t>Egzamin pisemny ograniczony czasowo - termin I                                              
Egzmainy poprawkowe - forma ustna                                                                     
Udział w ocenie końcowej modulu - 60%.</t>
  </si>
  <si>
    <t>Petryk A., Malinowski M., 2019.  Inżynieria i ochorna środowiska - wybrane zagadnienia. Wyd. UEK w Krakowie                                                                                                              
 Bartkiewicz B., Umiejewska K. (2020) Oczyszczanie ścieków przemysłowych                                                                                                                                                                                                
Sadecka Z. (2010) Podstawy biologicznego oczyszczania ścieków</t>
  </si>
  <si>
    <t>Katedra Inżynierii Mechanicznej i Agrofizyki,                                                                         
Wydział Inżynierii Produkcji i Energetyki</t>
  </si>
  <si>
    <t>Klugmann-Radziemska E. 2017 Nowoczesne technologie recyklingu materiałowego, Wyd. Politechniki Gdańskiej                                                                                                            
Krajowy Plan Gospodarki Odpadami,                                                                                   
Biuletyny GUS,                                                                                                                                     
Akty prawa miejscowego</t>
  </si>
  <si>
    <t>Organizacja i konfiguracja programu Golden Software Surfer.                                                                       Zapoznanie ze środowiskiem programu. 
Pozyskiwanie i obróbka danych. Tworzenie plików z danymi. Importowanie i eksportowanie danych.
Typy map. Właściwości map. Obróbka map. Generowanie map warstwicowych, powierzchniowych. Analiza i zarządzanie informacją przestrzenną. Łączenie map. Inne funkcje programu Surfer.                                      Obliczanie pól i objętości. Tworzenie wykresów funkcji dwóch zmiennych. Wyznaczenie profilu terenu.
Wybór optymalnej lokalizacji obiektów z wykorzystaniem programu Surfer
Wprowadzenie do analizy obrazów rastrowych w programie Idrisi.
Wizualizacja danych cyfrowych. Struktura danych geograficznych.                                                                          Bazy danych. Relacyjne i obiektowe bazy danych.                                                                           
Przeprowadzanie analiz środowiskowych z wykorzystaniem informacji przestzrennej, danych geograficznych, pomiary powierzchni, analizai i interpretacja uzyskanych wyników z wykorzystaniem programu Idrisi lub Surfer.                                                                                          Praca w programie QGIS: a) przenoszenie wyników pomiarów do programu QGIS, b) podstawowe ustawienia
dla projektu w programie QGIS, c) edycja danych poligonowych, dzielenie poligonu, rysowanie poligonu na podstawie danych punktowych. Projektowanie lokalizacji zakładów OZE.
Praca w programie QGIS: d)przygotowanie planu poboru próbek lub wykonania pomiarów, e) edycja danych punktowych i poligonów, dopisywanie atrybutów, f) wizualizacja zmienności wartości na podstawie wybranego atrybutu, g) eksport planu poboru próbek do odbiornika GPS.</t>
  </si>
  <si>
    <t>Kuropka J., Gaja K. (red.) Powietrze atmosferyczne: jakość-zagrożenia-ochrona. Wyd. Politechniki Wrocławskiej, 2016.                                                                                                                   
Polskie Normy w zakresie ochrony czystości powietrza</t>
  </si>
  <si>
    <t>Filipiak B., Panasiuk A.  Przedsiębiorstwo usługowe. Zarządzanie., Wydawnictwo Naukowe PWN. Warszawa 2008   
Byjoch K., Klimek D. Spółka komunalna : aspekty prawne, ekonomiczne i społeczne. Wydawnictwo Adam Marszałek, Toruń.  2015.                                                                                        
 Bendkowski J., Wengierek M 2002. Logistyka odpadów Tom 1 - Procesy logistyczne w gospdoarce odpadami Wydawnicwo Politecniki Slaskiej, Gliwice                                                            
Bendkowski J., Wengierek M 2004. Logistyka odpadów - Tom II – Obiekty gospodarki odpadami Wydawnicwo Politecniki Slaskiej, Gliwice</t>
  </si>
  <si>
    <t xml:space="preserve">Poziom studiów: pierwszego stopnia        </t>
  </si>
  <si>
    <t>Warunki dopuszczenia do egzaminu dyplomowego na Uniwersytecie Rolniczym, forma egzaminu oraz jego zakres zostały określone w Regulaminie Studiów.                                                                                                                                                  
Przedmiotem ustnego egzaminu dyplomowego inżynierskiego jest  weryfikacja osiągnięcia przez studenta efektów uczenia się właściwych dla tego poziomu studiów. Szczegóły dotyczące poszczególnych etapów dyplomowania określa Procedura dyplomowania oraz Procedura przygotowywania prac dyplomowych przez studentów Wydziału Inżynierii Produkcji i Energetyki (WIPiE) Uniwersytetu Rolniczego im. Hugona Kołłątaja w Krakowie.                                                                                                                                                                                                                                                                                                                                                                                                                                                                                                       
 Za egzamin dyplomowy inżynierski student otrzymje 2 ECTS.</t>
  </si>
  <si>
    <t>Na kierunku odnawialne źródła energii i gospodarka odpadami praktyka w wymiarze 6 ECTS tj 160 h zajęć (160 h po 3 roku), może odbywać się w:                                                                                                                                                                              
 -jednostkach administracji publicznej realizującyh zadania z zakresu ochrony i  kształtowania środowiska (wydziały urzędów administracji samorządowej, inspektoraty ochrony środowiska, stacje chemiczno-rolnicze, dyrekcje ochrony środowiska, regionalne zarządy gospodarki wodnej i in.)                                                                                           
 -wydziałach ochrony środowiska zakładów przemysłowych,                                                                                                                                              
 -placówkach naukowych zajmujących się ochroną środowiska,                                                                                                                                                                          
  -oczyszczalnich ścieków komunalnych,                                                                                                                   
 -stacjach uzdatniania wody,                                                                                                                                                                                                                         
 -kompostowniach,                                                                                                                                                                    
-przedsiębiorstwach utylizacji odpadów,                                                                                                                                                                      
-firmach konsultingowch zajmujących się ochroną i inżynierią środowiska,                                                                                                                                                   
 -firmach komercyjnych wdrażających nowe technologie w zakresie ochrony środowiska,                                                                                                                                                                   
-parkach narodowych i krajobrazowych,                                                                                                                                                                          
 -gospodarstwach rolnych prowadzących produkcję metodami integrowanymi lub ekologicznymi,                                                                                                  
 -innych związanych z ochroną środowiska.                                                                                                                                                                                                                                                                                                                                                                                                                 
Miejsce, zasady i forma odbywania zgodnie z ramowym programem praktyk, zasady zaliczenia oraz efekty uczenia zgodnie z sylabusami, zależnie od wybranej praktyki.</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</si>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</sst>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color rgb="FF000000"/>
      <name val="Arial Narrow"/>
      <family val="2"/>
      <charset val="238"/>
    </font>
    <font>
      <sz val="10"/>
      <color theme="1"/>
      <name val="Times New Roman"/>
      <family val="1"/>
      <charset val="238"/>
    </font>
    <font>
      <b/>
      <sz val="11"/>
      <color rgb="FF000000"/>
      <name val="Arial Narrow"/>
      <family val="2"/>
      <charset val="238"/>
    </font>
    <font>
      <sz val="10"/>
      <color rgb="FF000000"/>
      <name val="Arial Narrow"/>
      <family val="2"/>
      <charset val="238"/>
    </font>
    <font>
      <sz val="10"/>
      <color theme="1"/>
      <name val="Arial Narrow"/>
      <family val="2"/>
      <charset val="238"/>
    </font>
    <font>
      <b/>
      <sz val="10"/>
      <color theme="1"/>
      <name val="Arial Narrow"/>
      <family val="2"/>
      <charset val="238"/>
    </font>
    <font>
      <vertAlign val="superscript"/>
      <sz val="10"/>
      <color theme="1"/>
      <name val="Arial Narrow"/>
      <family val="2"/>
      <charset val="238"/>
    </font>
    <font>
      <sz val="10"/>
      <color theme="1"/>
      <name val="Calibri"/>
      <family val="2"/>
      <charset val="238"/>
      <scheme val="minor"/>
    </font>
    <font>
      <sz val="9"/>
      <color theme="1"/>
      <name val="Times New Roman"/>
      <family val="1"/>
      <charset val="238"/>
    </font>
    <font>
      <sz val="9"/>
      <color theme="1"/>
      <name val="Calibri"/>
      <family val="2"/>
      <charset val="238"/>
      <scheme val="minor"/>
    </font>
    <font>
      <sz val="11"/>
      <color theme="1"/>
      <name val="Arial Narrow"/>
      <family val="2"/>
      <charset val="238"/>
    </font>
    <font>
      <sz val="10"/>
      <color rgb="FFFF0000"/>
      <name val="Arial Narrow"/>
      <family val="2"/>
      <charset val="238"/>
    </font>
    <font>
      <sz val="10"/>
      <color indexed="8"/>
      <name val="Arial Narrow"/>
      <family val="2"/>
      <charset val="238"/>
    </font>
    <font>
      <sz val="10"/>
      <name val="Arial Narrow"/>
      <family val="2"/>
      <charset val="238"/>
    </font>
    <font>
      <b/>
      <sz val="10"/>
      <color indexed="8"/>
      <name val="Arial Narrow"/>
      <family val="2"/>
      <charset val="238"/>
    </font>
    <font>
      <b/>
      <sz val="10"/>
      <color theme="1"/>
      <name val="Calibri"/>
      <family val="2"/>
      <charset val="238"/>
      <scheme val="minor"/>
    </font>
    <font>
      <vertAlign val="superscript"/>
      <sz val="10"/>
      <color indexed="8"/>
      <name val="Arial Narrow"/>
      <family val="2"/>
      <charset val="238"/>
    </font>
    <font>
      <b/>
      <sz val="10"/>
      <name val="Arial Narrow"/>
      <family val="2"/>
      <charset val="238"/>
    </font>
    <font>
      <sz val="11"/>
      <color theme="1"/>
      <name val="Garamond"/>
      <family val="1"/>
      <charset val="238"/>
    </font>
    <font>
      <b/>
      <i/>
      <sz val="10"/>
      <name val="Arial Narrow"/>
      <family val="2"/>
      <charset val="238"/>
    </font>
    <font>
      <vertAlign val="superscript"/>
      <sz val="10"/>
      <name val="Arial Narrow"/>
      <family val="2"/>
      <charset val="238"/>
    </font>
    <font>
      <i/>
      <sz val="10"/>
      <name val="Arial Narrow"/>
      <family val="2"/>
      <charset val="238"/>
    </font>
    <font>
      <b/>
      <sz val="11"/>
      <color theme="1"/>
      <name val="Arial Narrow"/>
      <family val="2"/>
      <charset val="238"/>
    </font>
    <font>
      <sz val="9"/>
      <color rgb="FF000000"/>
      <name val="Arial Narrow"/>
      <family val="2"/>
      <charset val="238"/>
    </font>
    <font>
      <b/>
      <vertAlign val="superscript"/>
      <sz val="10"/>
      <color indexed="8"/>
      <name val="Arial Narrow"/>
      <family val="2"/>
      <charset val="238"/>
    </font>
    <font>
      <vertAlign val="superscript"/>
      <sz val="9"/>
      <color rgb="FF000000"/>
      <name val="Arial Narrow"/>
      <family val="2"/>
      <charset val="238"/>
    </font>
    <font>
      <vertAlign val="superscript"/>
      <sz val="10"/>
      <color rgb="FF000000"/>
      <name val="Arial Narrow"/>
      <family val="2"/>
      <charset val="238"/>
    </font>
    <font>
      <i/>
      <sz val="11"/>
      <color theme="1"/>
      <name val="Arial Narrow"/>
      <family val="2"/>
      <charset val="238"/>
    </font>
    <font>
      <b/>
      <sz val="11"/>
      <name val="Arial Narrow"/>
      <family val="2"/>
      <charset val="238"/>
    </font>
    <font>
      <i/>
      <sz val="11"/>
      <name val="Arial Narrow"/>
      <family val="2"/>
      <charset val="238"/>
    </font>
    <font>
      <sz val="11"/>
      <name val="Arial Narrow"/>
      <family val="2"/>
      <charset val="238"/>
    </font>
    <font>
      <b/>
      <i/>
      <sz val="11"/>
      <color theme="1"/>
      <name val="Arial Narrow"/>
      <family val="2"/>
      <charset val="238"/>
    </font>
    <font>
      <b/>
      <vertAlign val="superscript"/>
      <sz val="11"/>
      <color theme="1"/>
      <name val="Arial Narrow"/>
      <family val="2"/>
      <charset val="238"/>
    </font>
    <font>
      <b/>
      <i/>
      <sz val="11"/>
      <name val="Arial Narrow"/>
      <family val="2"/>
      <charset val="238"/>
    </font>
    <font>
      <b/>
      <vertAlign val="superscript"/>
      <sz val="11"/>
      <name val="Arial Narrow"/>
      <family val="2"/>
      <charset val="238"/>
    </font>
    <font>
      <u/>
      <sz val="11"/>
      <color theme="10"/>
      <name val="Calibri"/>
      <family val="2"/>
      <charset val="238"/>
      <scheme val="minor"/>
    </font>
    <font>
      <sz val="10"/>
      <name val="Arial Narrow"/>
      <family val="2"/>
    </font>
    <font>
      <sz val="11"/>
      <color theme="1"/>
      <name val="Calibri"/>
      <family val="2"/>
      <scheme val="minor"/>
    </font>
    <font>
      <sz val="8"/>
      <name val="Calibri"/>
      <family val="2"/>
      <charset val="238"/>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indexed="64"/>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s>
  <cellStyleXfs count="4">
    <xf numFmtId="0" fontId="0" fillId="0" borderId="0"/>
    <xf numFmtId="0" fontId="1" fillId="0" borderId="0"/>
    <xf numFmtId="0" fontId="38" fillId="0" borderId="0" applyNumberFormat="0" applyFill="0" applyBorder="0" applyAlignment="0" applyProtection="0"/>
    <xf numFmtId="0" fontId="40" fillId="0" borderId="0"/>
  </cellStyleXfs>
  <cellXfs count="1076">
    <xf numFmtId="0" fontId="0" fillId="0" borderId="0" xfId="0"/>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2" fillId="0" borderId="0" xfId="0" applyFont="1" applyAlignment="1">
      <alignmen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0" fillId="0" borderId="0" xfId="0" applyFont="1" applyAlignment="1"/>
    <xf numFmtId="0" fontId="8" fillId="0" borderId="0" xfId="0" applyFont="1" applyAlignment="1">
      <alignment vertical="center"/>
    </xf>
    <xf numFmtId="0" fontId="8" fillId="0" borderId="0" xfId="0" applyFont="1" applyBorder="1" applyAlignment="1">
      <alignment vertical="center"/>
    </xf>
    <xf numFmtId="164" fontId="7"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164" fontId="7" fillId="0" borderId="18" xfId="0" applyNumberFormat="1" applyFont="1" applyBorder="1" applyAlignment="1">
      <alignment horizontal="center" vertical="center"/>
    </xf>
    <xf numFmtId="0" fontId="7" fillId="0" borderId="18" xfId="0" applyFont="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0" fontId="6" fillId="0" borderId="5" xfId="0" applyFont="1" applyBorder="1" applyAlignment="1">
      <alignment horizontal="center" vertical="center" wrapText="1"/>
    </xf>
    <xf numFmtId="164" fontId="6" fillId="0" borderId="5" xfId="0" applyNumberFormat="1"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wrapText="1"/>
    </xf>
    <xf numFmtId="0" fontId="7" fillId="0" borderId="5" xfId="0" applyFont="1" applyBorder="1" applyAlignment="1">
      <alignment horizontal="center" vertical="center"/>
    </xf>
    <xf numFmtId="164" fontId="7" fillId="0" borderId="1" xfId="0" applyNumberFormat="1" applyFont="1" applyBorder="1" applyAlignment="1">
      <alignment vertical="center"/>
    </xf>
    <xf numFmtId="164" fontId="6" fillId="0" borderId="0" xfId="0" applyNumberFormat="1" applyFont="1" applyAlignment="1">
      <alignment vertical="center" wrapText="1"/>
    </xf>
    <xf numFmtId="164" fontId="7" fillId="0" borderId="0" xfId="0" applyNumberFormat="1" applyFont="1" applyAlignment="1">
      <alignment vertical="center" wrapText="1"/>
    </xf>
    <xf numFmtId="164" fontId="6" fillId="0" borderId="0" xfId="0" applyNumberFormat="1" applyFont="1" applyBorder="1" applyAlignment="1">
      <alignment vertical="center" wrapText="1"/>
    </xf>
    <xf numFmtId="164" fontId="7" fillId="0" borderId="0" xfId="0" applyNumberFormat="1" applyFont="1" applyAlignment="1">
      <alignment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wrapText="1"/>
    </xf>
    <xf numFmtId="0" fontId="3" fillId="0" borderId="18" xfId="0" applyFont="1" applyBorder="1" applyAlignment="1">
      <alignment horizontal="center" vertical="center"/>
    </xf>
    <xf numFmtId="0" fontId="3" fillId="0" borderId="18" xfId="0" applyFont="1" applyBorder="1" applyAlignment="1">
      <alignment vertical="center"/>
    </xf>
    <xf numFmtId="0" fontId="0" fillId="0" borderId="0" xfId="0" applyFont="1" applyAlignment="1">
      <alignment horizontal="center" vertical="center"/>
    </xf>
    <xf numFmtId="0" fontId="13" fillId="0" borderId="3" xfId="0" applyFont="1" applyBorder="1" applyAlignment="1">
      <alignment horizontal="center" vertical="center"/>
    </xf>
    <xf numFmtId="49" fontId="6" fillId="0" borderId="0" xfId="0" applyNumberFormat="1" applyFont="1" applyBorder="1" applyAlignment="1">
      <alignment vertical="center" wrapText="1"/>
    </xf>
    <xf numFmtId="0" fontId="0" fillId="0" borderId="0" xfId="0" applyFont="1" applyBorder="1" applyAlignment="1">
      <alignment vertical="center"/>
    </xf>
    <xf numFmtId="0" fontId="6" fillId="0" borderId="25" xfId="0" applyFont="1" applyBorder="1" applyAlignment="1">
      <alignment horizontal="center" vertical="center" wrapText="1"/>
    </xf>
    <xf numFmtId="0" fontId="2" fillId="0" borderId="0" xfId="0" applyFont="1" applyBorder="1" applyAlignment="1">
      <alignment vertical="center"/>
    </xf>
    <xf numFmtId="0" fontId="4" fillId="0" borderId="0" xfId="0" applyFont="1" applyBorder="1" applyAlignment="1">
      <alignment vertical="center"/>
    </xf>
    <xf numFmtId="2" fontId="7" fillId="0" borderId="18" xfId="0" applyNumberFormat="1" applyFont="1" applyBorder="1" applyAlignment="1">
      <alignment horizontal="center" vertical="center"/>
    </xf>
    <xf numFmtId="2" fontId="0" fillId="0" borderId="1" xfId="0" applyNumberFormat="1" applyFont="1" applyBorder="1" applyAlignment="1">
      <alignment vertical="center"/>
    </xf>
    <xf numFmtId="2" fontId="6" fillId="0" borderId="0" xfId="0" applyNumberFormat="1" applyFont="1" applyAlignment="1">
      <alignment vertical="center" wrapText="1"/>
    </xf>
    <xf numFmtId="2" fontId="4" fillId="0" borderId="0" xfId="0" applyNumberFormat="1" applyFont="1" applyAlignment="1">
      <alignment vertical="center" wrapText="1"/>
    </xf>
    <xf numFmtId="2" fontId="6" fillId="0" borderId="0" xfId="0" applyNumberFormat="1" applyFont="1" applyBorder="1" applyAlignment="1">
      <alignment vertical="center" wrapText="1"/>
    </xf>
    <xf numFmtId="2" fontId="6" fillId="0" borderId="5" xfId="0" applyNumberFormat="1" applyFont="1" applyBorder="1" applyAlignment="1">
      <alignment horizontal="center" vertical="center" wrapText="1"/>
    </xf>
    <xf numFmtId="2" fontId="0" fillId="0" borderId="0" xfId="0" applyNumberFormat="1" applyFont="1" applyAlignment="1">
      <alignment vertical="center"/>
    </xf>
    <xf numFmtId="164" fontId="7" fillId="0" borderId="0"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Border="1" applyAlignment="1">
      <alignment vertical="center"/>
    </xf>
    <xf numFmtId="0" fontId="14" fillId="0" borderId="0" xfId="0" applyFont="1" applyAlignment="1">
      <alignment vertical="center"/>
    </xf>
    <xf numFmtId="0" fontId="6" fillId="0" borderId="18" xfId="0" applyFont="1" applyBorder="1" applyAlignment="1">
      <alignment vertical="center"/>
    </xf>
    <xf numFmtId="0" fontId="7" fillId="0" borderId="0" xfId="0" applyFont="1" applyAlignment="1">
      <alignment horizontal="center" vertical="center"/>
    </xf>
    <xf numFmtId="0" fontId="7" fillId="0" borderId="18" xfId="0" applyFont="1" applyBorder="1" applyAlignment="1">
      <alignment vertical="center"/>
    </xf>
    <xf numFmtId="0" fontId="7" fillId="2" borderId="4" xfId="0" applyFont="1" applyFill="1" applyBorder="1" applyAlignment="1">
      <alignment horizontal="center" vertical="center"/>
    </xf>
    <xf numFmtId="164" fontId="7" fillId="0" borderId="27" xfId="0" applyNumberFormat="1" applyFont="1" applyBorder="1" applyAlignment="1">
      <alignment horizontal="center" vertical="center"/>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1" xfId="0" applyFont="1" applyBorder="1" applyAlignment="1">
      <alignment vertical="center" wrapText="1"/>
    </xf>
    <xf numFmtId="0" fontId="17" fillId="0" borderId="5" xfId="0" applyFont="1" applyBorder="1" applyAlignment="1">
      <alignment horizontal="center" vertical="center"/>
    </xf>
    <xf numFmtId="0" fontId="17" fillId="0" borderId="5" xfId="0" applyFont="1" applyBorder="1" applyAlignment="1">
      <alignment vertical="center"/>
    </xf>
    <xf numFmtId="0" fontId="17" fillId="0" borderId="0" xfId="0" applyFont="1" applyAlignment="1">
      <alignment vertical="center"/>
    </xf>
    <xf numFmtId="0" fontId="7" fillId="0" borderId="0" xfId="0" applyFont="1" applyFill="1" applyBorder="1" applyAlignment="1">
      <alignment vertical="center"/>
    </xf>
    <xf numFmtId="0" fontId="6" fillId="0" borderId="5" xfId="0" quotePrefix="1" applyFont="1" applyBorder="1" applyAlignment="1">
      <alignment horizontal="center" vertical="center" wrapText="1"/>
    </xf>
    <xf numFmtId="0" fontId="7" fillId="0" borderId="0" xfId="0" applyFont="1"/>
    <xf numFmtId="0" fontId="6" fillId="0" borderId="5" xfId="0" applyNumberFormat="1" applyFont="1" applyBorder="1" applyAlignment="1">
      <alignment horizontal="center" vertical="center" wrapText="1"/>
    </xf>
    <xf numFmtId="0" fontId="18" fillId="0" borderId="0" xfId="0" applyFont="1" applyAlignment="1">
      <alignment vertical="center"/>
    </xf>
    <xf numFmtId="0" fontId="10" fillId="0" borderId="0" xfId="0" applyFont="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15" fillId="0" borderId="0" xfId="0" applyFont="1" applyAlignment="1">
      <alignmen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wrapText="1"/>
    </xf>
    <xf numFmtId="0" fontId="15" fillId="0" borderId="18" xfId="0" applyFont="1" applyBorder="1" applyAlignment="1">
      <alignment horizontal="center" vertical="center"/>
    </xf>
    <xf numFmtId="0" fontId="15" fillId="0" borderId="18" xfId="0" applyFont="1" applyBorder="1" applyAlignment="1">
      <alignment horizontal="center" vertical="center" wrapText="1"/>
    </xf>
    <xf numFmtId="0" fontId="15" fillId="0" borderId="1" xfId="0" applyFont="1" applyBorder="1" applyAlignment="1">
      <alignment vertical="center"/>
    </xf>
    <xf numFmtId="0" fontId="15" fillId="0" borderId="1" xfId="0" applyFont="1" applyBorder="1" applyAlignment="1">
      <alignment horizontal="center" vertical="center"/>
    </xf>
    <xf numFmtId="164" fontId="15" fillId="0" borderId="5" xfId="0" applyNumberFormat="1"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21" fillId="0" borderId="0" xfId="0" applyFont="1" applyAlignment="1">
      <alignment horizontal="left" vertical="center" indent="2"/>
    </xf>
    <xf numFmtId="0" fontId="6" fillId="0" borderId="0" xfId="0" applyFont="1" applyBorder="1" applyAlignment="1">
      <alignment vertical="center"/>
    </xf>
    <xf numFmtId="0" fontId="16" fillId="0" borderId="0" xfId="0" applyFont="1" applyFill="1" applyAlignment="1">
      <alignment vertical="center"/>
    </xf>
    <xf numFmtId="0" fontId="6" fillId="0" borderId="0" xfId="0" applyFont="1"/>
    <xf numFmtId="0" fontId="16" fillId="0" borderId="0" xfId="0" applyFont="1" applyAlignment="1">
      <alignment vertical="center"/>
    </xf>
    <xf numFmtId="0" fontId="20" fillId="0" borderId="0" xfId="0" applyFont="1" applyAlignment="1">
      <alignment vertical="center"/>
    </xf>
    <xf numFmtId="0" fontId="6" fillId="0" borderId="4" xfId="0" applyFont="1" applyBorder="1" applyAlignment="1">
      <alignment horizontal="center" vertical="center"/>
    </xf>
    <xf numFmtId="164" fontId="6" fillId="0" borderId="18" xfId="0" applyNumberFormat="1" applyFont="1" applyBorder="1" applyAlignment="1">
      <alignment horizontal="center" vertical="center" wrapText="1"/>
    </xf>
    <xf numFmtId="0" fontId="7" fillId="0" borderId="18" xfId="1" applyFont="1" applyBorder="1" applyAlignment="1">
      <alignment horizontal="left" vertical="center"/>
    </xf>
    <xf numFmtId="164" fontId="6" fillId="0" borderId="1" xfId="0" applyNumberFormat="1" applyFont="1" applyBorder="1" applyAlignment="1">
      <alignment vertical="center"/>
    </xf>
    <xf numFmtId="0" fontId="6" fillId="0" borderId="1" xfId="0" applyFont="1" applyBorder="1" applyAlignment="1">
      <alignment horizontal="center" vertical="center"/>
    </xf>
    <xf numFmtId="164" fontId="6" fillId="0" borderId="0" xfId="0" applyNumberFormat="1" applyFont="1" applyAlignment="1">
      <alignment horizontal="center" vertical="center" wrapText="1"/>
    </xf>
    <xf numFmtId="1" fontId="6" fillId="0" borderId="5" xfId="0" applyNumberFormat="1" applyFont="1" applyBorder="1" applyAlignment="1">
      <alignment horizontal="center" vertical="center" wrapText="1"/>
    </xf>
    <xf numFmtId="0" fontId="20" fillId="0" borderId="0" xfId="0" applyFont="1" applyBorder="1" applyAlignment="1">
      <alignment vertical="center"/>
    </xf>
    <xf numFmtId="0" fontId="16" fillId="0" borderId="3" xfId="0" quotePrefix="1" applyFont="1" applyBorder="1" applyAlignment="1">
      <alignment horizontal="center" vertical="center" wrapText="1"/>
    </xf>
    <xf numFmtId="0" fontId="16" fillId="0" borderId="0" xfId="0" applyFont="1" applyBorder="1" applyAlignment="1">
      <alignment vertical="center"/>
    </xf>
    <xf numFmtId="0" fontId="16" fillId="0" borderId="18" xfId="0" applyFont="1" applyBorder="1" applyAlignment="1">
      <alignment vertical="center"/>
    </xf>
    <xf numFmtId="0" fontId="20" fillId="0" borderId="5" xfId="0" applyFont="1" applyBorder="1" applyAlignment="1">
      <alignment horizontal="center" vertical="center"/>
    </xf>
    <xf numFmtId="0" fontId="20" fillId="0" borderId="5" xfId="0" applyFont="1" applyBorder="1" applyAlignment="1">
      <alignment vertical="center"/>
    </xf>
    <xf numFmtId="0" fontId="20" fillId="0" borderId="18" xfId="0" applyFont="1" applyBorder="1" applyAlignment="1">
      <alignment horizontal="center" vertical="center"/>
    </xf>
    <xf numFmtId="0" fontId="20" fillId="0" borderId="18" xfId="0" applyFont="1" applyBorder="1" applyAlignment="1">
      <alignment vertical="center"/>
    </xf>
    <xf numFmtId="0" fontId="16" fillId="0" borderId="0" xfId="0" applyFont="1" applyBorder="1" applyAlignment="1"/>
    <xf numFmtId="0" fontId="22" fillId="0" borderId="0" xfId="0" applyFont="1" applyBorder="1" applyAlignment="1">
      <alignment vertical="center"/>
    </xf>
    <xf numFmtId="164" fontId="16" fillId="0" borderId="5" xfId="0" applyNumberFormat="1" applyFont="1" applyBorder="1" applyAlignment="1">
      <alignment horizontal="center" vertical="center"/>
    </xf>
    <xf numFmtId="0" fontId="16" fillId="0" borderId="5" xfId="0" applyFont="1" applyBorder="1" applyAlignment="1">
      <alignment horizontal="center" vertical="center" wrapText="1"/>
    </xf>
    <xf numFmtId="164" fontId="16" fillId="0" borderId="18" xfId="0" applyNumberFormat="1" applyFont="1" applyBorder="1" applyAlignment="1">
      <alignment horizontal="center" vertical="center"/>
    </xf>
    <xf numFmtId="0" fontId="16" fillId="0" borderId="18" xfId="0" applyFont="1" applyBorder="1" applyAlignment="1">
      <alignment horizontal="center" vertical="center" wrapText="1"/>
    </xf>
    <xf numFmtId="164" fontId="16" fillId="0" borderId="1" xfId="0" applyNumberFormat="1" applyFont="1" applyBorder="1" applyAlignment="1">
      <alignment vertical="center"/>
    </xf>
    <xf numFmtId="0" fontId="16" fillId="0" borderId="1" xfId="0" applyFont="1" applyBorder="1" applyAlignment="1">
      <alignment horizontal="center" vertical="center"/>
    </xf>
    <xf numFmtId="164" fontId="16" fillId="0" borderId="5" xfId="0" applyNumberFormat="1" applyFont="1" applyBorder="1" applyAlignment="1">
      <alignment horizontal="center" vertical="center" wrapText="1"/>
    </xf>
    <xf numFmtId="164" fontId="16" fillId="0" borderId="0" xfId="0" applyNumberFormat="1" applyFont="1" applyAlignment="1">
      <alignment vertical="center" wrapText="1"/>
    </xf>
    <xf numFmtId="0" fontId="16" fillId="0" borderId="0" xfId="0" applyFont="1" applyAlignment="1">
      <alignment horizontal="center" vertical="center" wrapText="1"/>
    </xf>
    <xf numFmtId="164" fontId="16" fillId="0" borderId="0" xfId="0" applyNumberFormat="1" applyFont="1" applyBorder="1" applyAlignment="1">
      <alignment vertical="center" wrapText="1"/>
    </xf>
    <xf numFmtId="0" fontId="16" fillId="0" borderId="0" xfId="0" applyFont="1" applyBorder="1" applyAlignment="1">
      <alignment horizontal="center" vertical="center" wrapText="1"/>
    </xf>
    <xf numFmtId="0" fontId="24" fillId="0" borderId="0" xfId="0" applyFont="1" applyAlignment="1">
      <alignment vertical="center"/>
    </xf>
    <xf numFmtId="0" fontId="13" fillId="0" borderId="0" xfId="0" applyFont="1" applyAlignment="1">
      <alignment vertical="center"/>
    </xf>
    <xf numFmtId="0" fontId="25" fillId="0" borderId="0" xfId="0" applyFont="1" applyAlignment="1">
      <alignment vertical="center"/>
    </xf>
    <xf numFmtId="0" fontId="7" fillId="0" borderId="0" xfId="0" applyFont="1" applyBorder="1" applyAlignment="1">
      <alignment horizontal="center" vertical="center" wrapText="1"/>
    </xf>
    <xf numFmtId="0" fontId="8" fillId="0" borderId="0" xfId="0" applyFont="1" applyBorder="1" applyAlignment="1">
      <alignment vertical="center"/>
    </xf>
    <xf numFmtId="2" fontId="7" fillId="0" borderId="1" xfId="0" applyNumberFormat="1" applyFont="1" applyBorder="1" applyAlignment="1">
      <alignment vertical="center"/>
    </xf>
    <xf numFmtId="2" fontId="7" fillId="0" borderId="0" xfId="0" applyNumberFormat="1" applyFont="1" applyAlignment="1">
      <alignment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xf>
    <xf numFmtId="0" fontId="6" fillId="0" borderId="0" xfId="0" applyFont="1" applyBorder="1" applyAlignment="1">
      <alignment horizontal="left" vertical="center" indent="2"/>
    </xf>
    <xf numFmtId="0" fontId="3" fillId="0" borderId="0" xfId="0" applyFont="1" applyBorder="1" applyAlignment="1">
      <alignment horizontal="center" vertical="center"/>
    </xf>
    <xf numFmtId="0" fontId="7" fillId="0" borderId="0" xfId="0" applyFont="1" applyBorder="1" applyAlignment="1">
      <alignment horizontal="left" vertical="center" indent="2"/>
    </xf>
    <xf numFmtId="0" fontId="7" fillId="0" borderId="0" xfId="0" applyFont="1" applyBorder="1" applyAlignment="1">
      <alignment horizontal="left" vertical="center" indent="3"/>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24" fillId="0" borderId="0" xfId="0" applyFont="1" applyBorder="1" applyAlignment="1">
      <alignment vertical="center"/>
    </xf>
    <xf numFmtId="0" fontId="24" fillId="0" borderId="4" xfId="0" applyFont="1" applyBorder="1" applyAlignment="1">
      <alignment horizontal="center" vertical="center"/>
    </xf>
    <xf numFmtId="164" fontId="24" fillId="0" borderId="4" xfId="0" applyNumberFormat="1" applyFont="1" applyBorder="1" applyAlignment="1">
      <alignment horizontal="center" vertical="center"/>
    </xf>
    <xf numFmtId="1" fontId="24" fillId="0" borderId="4" xfId="0" applyNumberFormat="1" applyFont="1" applyBorder="1" applyAlignment="1">
      <alignment horizontal="center" vertical="center"/>
    </xf>
    <xf numFmtId="0" fontId="16" fillId="0" borderId="0" xfId="0" applyFont="1" applyBorder="1" applyAlignment="1">
      <alignment vertical="center" wrapText="1"/>
    </xf>
    <xf numFmtId="0" fontId="6" fillId="0" borderId="0" xfId="0" applyFont="1" applyBorder="1" applyAlignment="1"/>
    <xf numFmtId="0" fontId="7" fillId="0" borderId="0" xfId="0" applyFont="1" applyBorder="1"/>
    <xf numFmtId="0" fontId="7" fillId="0" borderId="3" xfId="0" applyFont="1" applyBorder="1" applyAlignment="1">
      <alignment horizontal="justify"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Alignment="1">
      <alignment horizontal="right" indent="5"/>
    </xf>
    <xf numFmtId="0" fontId="16" fillId="0" borderId="1" xfId="0" applyFont="1" applyBorder="1" applyAlignment="1">
      <alignment vertical="center" wrapText="1"/>
    </xf>
    <xf numFmtId="0" fontId="20" fillId="0" borderId="0" xfId="0" applyFont="1" applyAlignment="1">
      <alignment horizontal="right" vertical="center"/>
    </xf>
    <xf numFmtId="0" fontId="6" fillId="0" borderId="9" xfId="0" applyFont="1" applyBorder="1" applyAlignment="1">
      <alignment horizontal="center" vertical="center"/>
    </xf>
    <xf numFmtId="0" fontId="16" fillId="0" borderId="11" xfId="0" applyFont="1" applyFill="1" applyBorder="1" applyAlignment="1">
      <alignment vertical="center" wrapText="1"/>
    </xf>
    <xf numFmtId="0" fontId="16" fillId="0" borderId="11" xfId="0" applyFont="1" applyBorder="1" applyAlignment="1">
      <alignment horizontal="center" vertical="center"/>
    </xf>
    <xf numFmtId="0" fontId="7" fillId="0" borderId="0" xfId="0" applyFont="1" applyAlignment="1">
      <alignment horizontal="center"/>
    </xf>
    <xf numFmtId="0" fontId="16" fillId="0" borderId="10" xfId="0" applyFont="1" applyBorder="1" applyAlignment="1">
      <alignment horizontal="center" vertical="center"/>
    </xf>
    <xf numFmtId="0" fontId="16" fillId="0" borderId="11" xfId="0" applyFont="1" applyBorder="1" applyAlignment="1">
      <alignment vertical="center" wrapText="1"/>
    </xf>
    <xf numFmtId="0" fontId="3" fillId="0" borderId="3"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6"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6" fillId="0" borderId="0" xfId="0" applyFont="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16" fillId="0" borderId="2" xfId="0" applyFont="1" applyBorder="1" applyAlignment="1">
      <alignment horizontal="center" vertical="center"/>
    </xf>
    <xf numFmtId="0" fontId="3" fillId="0" borderId="16" xfId="0" applyFont="1" applyBorder="1" applyAlignment="1">
      <alignment horizontal="center" vertical="center"/>
    </xf>
    <xf numFmtId="0" fontId="16" fillId="0" borderId="9" xfId="0" applyFont="1" applyBorder="1" applyAlignment="1">
      <alignment horizontal="center" vertical="center"/>
    </xf>
    <xf numFmtId="0" fontId="6" fillId="0" borderId="0" xfId="0" applyFont="1" applyBorder="1" applyAlignment="1">
      <alignment wrapText="1"/>
    </xf>
    <xf numFmtId="1" fontId="16" fillId="0" borderId="11" xfId="0" applyNumberFormat="1" applyFont="1" applyBorder="1" applyAlignment="1">
      <alignment horizontal="center" vertical="center"/>
    </xf>
    <xf numFmtId="1" fontId="20" fillId="0" borderId="3" xfId="0" applyNumberFormat="1" applyFont="1" applyBorder="1" applyAlignment="1">
      <alignment horizontal="center" vertical="center"/>
    </xf>
    <xf numFmtId="1" fontId="20" fillId="0" borderId="16"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vertical="center" wrapText="1"/>
    </xf>
    <xf numFmtId="0" fontId="16" fillId="0" borderId="10" xfId="0" applyFont="1" applyFill="1" applyBorder="1" applyAlignment="1">
      <alignment vertical="center" wrapText="1"/>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11" xfId="0" applyFont="1" applyBorder="1" applyAlignment="1">
      <alignment horizontal="center" vertical="center"/>
    </xf>
    <xf numFmtId="0" fontId="3" fillId="0" borderId="3"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20" fillId="0" borderId="0" xfId="0" applyFont="1" applyFill="1" applyBorder="1" applyAlignment="1">
      <alignment horizontal="center" vertical="center"/>
    </xf>
    <xf numFmtId="0" fontId="3" fillId="0" borderId="0" xfId="0" applyFont="1" applyBorder="1" applyAlignment="1">
      <alignment horizontal="right"/>
    </xf>
    <xf numFmtId="0" fontId="3" fillId="0" borderId="5" xfId="0" applyFont="1" applyBorder="1" applyAlignment="1">
      <alignment horizontal="center"/>
    </xf>
    <xf numFmtId="1" fontId="3" fillId="0" borderId="5" xfId="0" applyNumberFormat="1" applyFont="1" applyBorder="1" applyAlignment="1">
      <alignment horizontal="center"/>
    </xf>
    <xf numFmtId="1" fontId="3" fillId="0" borderId="3" xfId="0" applyNumberFormat="1" applyFont="1" applyBorder="1" applyAlignment="1">
      <alignment horizontal="center"/>
    </xf>
    <xf numFmtId="1" fontId="3" fillId="0" borderId="4" xfId="0" applyNumberFormat="1" applyFont="1" applyBorder="1" applyAlignment="1">
      <alignment horizontal="center"/>
    </xf>
    <xf numFmtId="1" fontId="7" fillId="0" borderId="0" xfId="0" applyNumberFormat="1" applyFont="1" applyBorder="1"/>
    <xf numFmtId="0" fontId="6" fillId="0" borderId="10" xfId="0" applyFont="1" applyBorder="1"/>
    <xf numFmtId="0" fontId="6" fillId="0" borderId="11" xfId="0" applyFont="1" applyBorder="1"/>
    <xf numFmtId="1" fontId="6" fillId="0" borderId="0" xfId="0" applyNumberFormat="1" applyFont="1" applyBorder="1" applyAlignment="1">
      <alignment horizontal="center"/>
    </xf>
    <xf numFmtId="1" fontId="6" fillId="0" borderId="11" xfId="0" applyNumberFormat="1" applyFont="1" applyBorder="1" applyAlignment="1">
      <alignment horizontal="center"/>
    </xf>
    <xf numFmtId="1" fontId="6" fillId="0" borderId="10" xfId="0" applyNumberFormat="1" applyFont="1" applyBorder="1" applyAlignment="1">
      <alignment horizontal="center"/>
    </xf>
    <xf numFmtId="0" fontId="7" fillId="0" borderId="10" xfId="0" applyFont="1" applyBorder="1"/>
    <xf numFmtId="0" fontId="3" fillId="0" borderId="2" xfId="0" applyFont="1" applyBorder="1" applyAlignment="1">
      <alignment horizontal="center"/>
    </xf>
    <xf numFmtId="164" fontId="3" fillId="0" borderId="4" xfId="0" applyNumberFormat="1" applyFont="1" applyBorder="1" applyAlignment="1">
      <alignment horizontal="center"/>
    </xf>
    <xf numFmtId="0" fontId="7" fillId="0" borderId="5" xfId="0" applyFont="1" applyBorder="1"/>
    <xf numFmtId="0" fontId="8" fillId="0" borderId="0" xfId="0" applyFont="1" applyBorder="1" applyAlignment="1">
      <alignment horizontal="left" vertical="center"/>
    </xf>
    <xf numFmtId="0" fontId="16" fillId="0" borderId="18" xfId="0" applyFont="1" applyBorder="1" applyAlignment="1">
      <alignment horizontal="left" vertical="center"/>
    </xf>
    <xf numFmtId="0" fontId="16" fillId="0" borderId="0" xfId="0" applyFont="1" applyBorder="1" applyAlignment="1">
      <alignment horizontal="left" vertical="center"/>
    </xf>
    <xf numFmtId="0" fontId="7" fillId="0" borderId="2" xfId="0" applyFont="1" applyBorder="1" applyAlignment="1">
      <alignment horizontal="left" vertical="center"/>
    </xf>
    <xf numFmtId="0" fontId="8" fillId="0" borderId="0" xfId="0" applyFont="1" applyAlignment="1">
      <alignment horizontal="left" vertical="center"/>
    </xf>
    <xf numFmtId="0" fontId="31" fillId="0" borderId="1" xfId="0" applyFont="1" applyBorder="1" applyAlignment="1">
      <alignment vertical="center"/>
    </xf>
    <xf numFmtId="0" fontId="33" fillId="0" borderId="5" xfId="0" applyFont="1" applyBorder="1" applyAlignment="1">
      <alignment vertical="center"/>
    </xf>
    <xf numFmtId="0" fontId="33" fillId="0" borderId="11" xfId="0" applyFont="1" applyBorder="1" applyAlignment="1">
      <alignment horizontal="center" vertical="center"/>
    </xf>
    <xf numFmtId="164" fontId="33" fillId="0" borderId="11" xfId="0" applyNumberFormat="1" applyFont="1" applyBorder="1" applyAlignment="1">
      <alignment horizontal="center" vertical="center"/>
    </xf>
    <xf numFmtId="164" fontId="13" fillId="0" borderId="11" xfId="0" applyNumberFormat="1" applyFont="1" applyBorder="1" applyAlignment="1">
      <alignment horizontal="center" vertical="center"/>
    </xf>
    <xf numFmtId="164" fontId="13" fillId="0" borderId="10" xfId="0" applyNumberFormat="1" applyFont="1" applyBorder="1" applyAlignment="1">
      <alignment horizontal="center" vertical="center"/>
    </xf>
    <xf numFmtId="0" fontId="25" fillId="0" borderId="5" xfId="0" applyFont="1" applyBorder="1" applyAlignment="1">
      <alignment horizontal="center" vertical="center"/>
    </xf>
    <xf numFmtId="164" fontId="25" fillId="0" borderId="3" xfId="0" applyNumberFormat="1" applyFont="1" applyBorder="1" applyAlignment="1">
      <alignment horizontal="center" vertical="center"/>
    </xf>
    <xf numFmtId="164" fontId="25" fillId="0" borderId="5" xfId="0" applyNumberFormat="1" applyFont="1" applyBorder="1" applyAlignment="1">
      <alignment horizontal="center" vertical="center"/>
    </xf>
    <xf numFmtId="0" fontId="25" fillId="0" borderId="1" xfId="0" applyFont="1" applyBorder="1" applyAlignment="1">
      <alignment horizontal="center" vertical="center"/>
    </xf>
    <xf numFmtId="164" fontId="25" fillId="0" borderId="16" xfId="0" applyNumberFormat="1" applyFont="1" applyBorder="1" applyAlignment="1">
      <alignment horizontal="center" vertical="center"/>
    </xf>
    <xf numFmtId="0" fontId="33" fillId="0" borderId="7" xfId="0" applyFont="1" applyBorder="1" applyAlignment="1">
      <alignment horizontal="center" vertical="center"/>
    </xf>
    <xf numFmtId="164" fontId="33" fillId="0" borderId="3" xfId="0" applyNumberFormat="1" applyFont="1" applyBorder="1" applyAlignment="1">
      <alignment horizontal="center" vertical="center"/>
    </xf>
    <xf numFmtId="164" fontId="33" fillId="0" borderId="4" xfId="0" applyNumberFormat="1" applyFont="1" applyBorder="1" applyAlignment="1">
      <alignment horizontal="center" vertical="center"/>
    </xf>
    <xf numFmtId="164" fontId="33" fillId="0" borderId="5" xfId="0" applyNumberFormat="1" applyFont="1" applyBorder="1" applyAlignment="1">
      <alignment horizontal="center" vertical="center"/>
    </xf>
    <xf numFmtId="164" fontId="25" fillId="0" borderId="11" xfId="0" applyNumberFormat="1" applyFont="1" applyBorder="1" applyAlignment="1">
      <alignment horizontal="center" vertical="center"/>
    </xf>
    <xf numFmtId="164" fontId="25" fillId="0" borderId="1" xfId="0" applyNumberFormat="1" applyFont="1" applyBorder="1" applyAlignment="1">
      <alignment horizontal="center" vertical="center"/>
    </xf>
    <xf numFmtId="164" fontId="13" fillId="0" borderId="7" xfId="0" applyNumberFormat="1" applyFont="1" applyBorder="1" applyAlignment="1">
      <alignment horizontal="center" vertical="center"/>
    </xf>
    <xf numFmtId="164" fontId="13" fillId="0" borderId="8" xfId="0" applyNumberFormat="1" applyFont="1" applyBorder="1" applyAlignment="1">
      <alignment horizontal="center" vertical="center"/>
    </xf>
    <xf numFmtId="164" fontId="13" fillId="0" borderId="16" xfId="0" applyNumberFormat="1" applyFont="1" applyBorder="1" applyAlignment="1">
      <alignment horizontal="center" vertical="center"/>
    </xf>
    <xf numFmtId="164" fontId="13" fillId="0" borderId="17" xfId="0" applyNumberFormat="1" applyFont="1" applyBorder="1" applyAlignment="1">
      <alignment horizontal="center" vertical="center"/>
    </xf>
    <xf numFmtId="0" fontId="25" fillId="0" borderId="18" xfId="0" applyFont="1" applyBorder="1" applyAlignment="1">
      <alignment horizontal="center" vertical="center"/>
    </xf>
    <xf numFmtId="164" fontId="25" fillId="0" borderId="7" xfId="0" applyNumberFormat="1" applyFont="1" applyBorder="1" applyAlignment="1">
      <alignment horizontal="center" vertical="center"/>
    </xf>
    <xf numFmtId="164" fontId="25" fillId="0" borderId="18" xfId="0" applyNumberFormat="1" applyFont="1" applyBorder="1" applyAlignment="1">
      <alignment horizontal="center" vertical="center"/>
    </xf>
    <xf numFmtId="164" fontId="33" fillId="0" borderId="7" xfId="0" applyNumberFormat="1" applyFont="1" applyBorder="1" applyAlignment="1">
      <alignment horizontal="center" vertical="center"/>
    </xf>
    <xf numFmtId="164" fontId="33" fillId="0" borderId="16" xfId="0" applyNumberFormat="1" applyFont="1" applyBorder="1" applyAlignment="1">
      <alignment horizontal="center" vertical="center"/>
    </xf>
    <xf numFmtId="0" fontId="25" fillId="0" borderId="6" xfId="0" applyFont="1" applyBorder="1" applyAlignment="1">
      <alignment horizontal="center" vertical="center"/>
    </xf>
    <xf numFmtId="1" fontId="25" fillId="0" borderId="7" xfId="0" applyNumberFormat="1" applyFont="1" applyBorder="1" applyAlignment="1">
      <alignment horizontal="center" vertical="center"/>
    </xf>
    <xf numFmtId="164" fontId="25" fillId="0" borderId="8" xfId="0" applyNumberFormat="1" applyFont="1" applyBorder="1" applyAlignment="1">
      <alignment horizontal="center" vertical="center"/>
    </xf>
    <xf numFmtId="164" fontId="25" fillId="0" borderId="0" xfId="0" applyNumberFormat="1" applyFont="1" applyAlignment="1">
      <alignment vertical="center"/>
    </xf>
    <xf numFmtId="0" fontId="25" fillId="0" borderId="9" xfId="0" applyFont="1" applyBorder="1" applyAlignment="1">
      <alignment horizontal="center" vertical="center"/>
    </xf>
    <xf numFmtId="1" fontId="13" fillId="0" borderId="11" xfId="0" applyNumberFormat="1" applyFont="1" applyBorder="1" applyAlignment="1">
      <alignment horizontal="center" vertical="center"/>
    </xf>
    <xf numFmtId="0" fontId="25" fillId="0" borderId="15" xfId="0" applyFont="1" applyBorder="1" applyAlignment="1">
      <alignment horizontal="center" vertical="center"/>
    </xf>
    <xf numFmtId="1" fontId="13" fillId="0" borderId="16" xfId="0" applyNumberFormat="1" applyFont="1" applyBorder="1" applyAlignment="1">
      <alignment horizontal="center" vertical="center"/>
    </xf>
    <xf numFmtId="0" fontId="25" fillId="0" borderId="18" xfId="0" applyFont="1" applyBorder="1" applyAlignment="1">
      <alignment horizontal="center" vertical="center" wrapText="1"/>
    </xf>
    <xf numFmtId="164" fontId="25" fillId="0" borderId="8" xfId="0" applyNumberFormat="1" applyFont="1" applyBorder="1" applyAlignment="1">
      <alignment horizontal="center" vertical="center" wrapText="1"/>
    </xf>
    <xf numFmtId="0" fontId="25" fillId="0" borderId="0" xfId="0" applyFont="1" applyAlignment="1">
      <alignment vertical="center" wrapText="1"/>
    </xf>
    <xf numFmtId="0" fontId="13" fillId="0" borderId="0" xfId="0" applyFont="1" applyAlignment="1">
      <alignment vertical="top"/>
    </xf>
    <xf numFmtId="0" fontId="24" fillId="0" borderId="0" xfId="0" applyFont="1" applyBorder="1" applyAlignment="1">
      <alignment horizontal="left" vertical="center" wrapText="1"/>
    </xf>
    <xf numFmtId="0" fontId="20" fillId="0" borderId="0" xfId="0" applyFont="1" applyBorder="1" applyAlignment="1">
      <alignment horizontal="center" vertical="center"/>
    </xf>
    <xf numFmtId="0" fontId="3" fillId="0" borderId="5" xfId="0" applyFont="1" applyBorder="1" applyAlignment="1">
      <alignment horizontal="center" vertical="center"/>
    </xf>
    <xf numFmtId="0" fontId="26" fillId="0" borderId="7" xfId="0" applyFont="1" applyBorder="1" applyAlignment="1">
      <alignment horizontal="center" vertical="center" wrapText="1"/>
    </xf>
    <xf numFmtId="0" fontId="26" fillId="0" borderId="7"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Alignment="1">
      <alignment horizontal="center"/>
    </xf>
    <xf numFmtId="0" fontId="7" fillId="0" borderId="0" xfId="0" applyFont="1" applyAlignment="1">
      <alignment horizontal="left" vertical="center" wrapText="1"/>
    </xf>
    <xf numFmtId="0" fontId="13" fillId="0" borderId="4" xfId="0" applyFont="1" applyBorder="1" applyAlignment="1">
      <alignment horizontal="center" vertical="center"/>
    </xf>
    <xf numFmtId="0" fontId="6" fillId="0" borderId="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3" fillId="0" borderId="1" xfId="0" applyFont="1" applyBorder="1" applyAlignment="1">
      <alignment vertical="center"/>
    </xf>
    <xf numFmtId="0" fontId="6" fillId="0" borderId="5" xfId="0" applyFont="1" applyBorder="1" applyAlignment="1">
      <alignment vertical="center"/>
    </xf>
    <xf numFmtId="0" fontId="7" fillId="0" borderId="5" xfId="0" applyFont="1" applyBorder="1" applyAlignment="1">
      <alignment horizontal="left" vertical="center"/>
    </xf>
    <xf numFmtId="0" fontId="6" fillId="0" borderId="5" xfId="0" applyFont="1" applyBorder="1" applyAlignment="1">
      <alignment horizontal="left" vertical="center"/>
    </xf>
    <xf numFmtId="0" fontId="3" fillId="0" borderId="1" xfId="0" applyFont="1" applyBorder="1" applyAlignment="1">
      <alignment horizontal="left" vertical="center"/>
    </xf>
    <xf numFmtId="0" fontId="6" fillId="0" borderId="6" xfId="0" applyFont="1" applyBorder="1" applyAlignment="1">
      <alignment horizontal="center" vertical="center" wrapText="1"/>
    </xf>
    <xf numFmtId="0" fontId="6" fillId="0" borderId="2" xfId="0" applyFont="1" applyBorder="1" applyAlignment="1">
      <alignment horizontal="left" vertical="center" wrapText="1"/>
    </xf>
    <xf numFmtId="0" fontId="6" fillId="0" borderId="25" xfId="0" applyFont="1" applyBorder="1" applyAlignment="1">
      <alignment vertical="center" wrapText="1"/>
    </xf>
    <xf numFmtId="0" fontId="7" fillId="0" borderId="1" xfId="0" applyFont="1" applyBorder="1" applyAlignment="1">
      <alignment vertical="center"/>
    </xf>
    <xf numFmtId="0" fontId="6" fillId="0" borderId="2" xfId="0" applyFont="1" applyBorder="1" applyAlignment="1">
      <alignment horizontal="center" vertical="center"/>
    </xf>
    <xf numFmtId="0" fontId="6" fillId="0" borderId="18"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5" fillId="0" borderId="18" xfId="0" applyFont="1" applyBorder="1" applyAlignment="1">
      <alignment horizontal="left" vertical="center"/>
    </xf>
    <xf numFmtId="0" fontId="17" fillId="0" borderId="0" xfId="0" applyFont="1" applyBorder="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6" fillId="0" borderId="17" xfId="0" applyFont="1"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6" fillId="0" borderId="0" xfId="0" applyFont="1" applyBorder="1" applyAlignment="1">
      <alignment vertical="center" wrapText="1"/>
    </xf>
    <xf numFmtId="0" fontId="20" fillId="0" borderId="0" xfId="0" applyFont="1" applyBorder="1" applyAlignment="1">
      <alignment vertical="center"/>
    </xf>
    <xf numFmtId="0" fontId="16" fillId="0" borderId="5" xfId="0" applyFont="1" applyBorder="1" applyAlignment="1">
      <alignment vertical="center"/>
    </xf>
    <xf numFmtId="0" fontId="16" fillId="0" borderId="5" xfId="0" applyFont="1" applyBorder="1" applyAlignment="1">
      <alignment vertical="center" wrapText="1"/>
    </xf>
    <xf numFmtId="0" fontId="16" fillId="0" borderId="5" xfId="0" applyFont="1" applyBorder="1" applyAlignment="1">
      <alignment horizontal="left" vertical="center"/>
    </xf>
    <xf numFmtId="0" fontId="20" fillId="0" borderId="1" xfId="0" applyFont="1" applyBorder="1" applyAlignment="1">
      <alignment vertical="center"/>
    </xf>
    <xf numFmtId="0" fontId="7" fillId="0" borderId="5" xfId="0" applyFont="1" applyBorder="1" applyAlignment="1">
      <alignment vertical="center"/>
    </xf>
    <xf numFmtId="0" fontId="3" fillId="0" borderId="5" xfId="0" applyFont="1" applyBorder="1" applyAlignment="1">
      <alignment vertical="center"/>
    </xf>
    <xf numFmtId="0" fontId="8" fillId="0" borderId="0" xfId="0"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center" vertical="center"/>
    </xf>
    <xf numFmtId="0" fontId="6" fillId="0" borderId="0" xfId="0" applyFont="1" applyFill="1" applyBorder="1" applyAlignment="1">
      <alignment horizontal="center" vertical="center" wrapText="1"/>
    </xf>
    <xf numFmtId="0" fontId="0" fillId="0" borderId="0" xfId="0" applyAlignment="1">
      <alignment horizontal="center"/>
    </xf>
    <xf numFmtId="0" fontId="13" fillId="0" borderId="18"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25" fillId="0" borderId="5" xfId="0" applyFont="1" applyBorder="1" applyAlignment="1">
      <alignment horizontal="left" vertical="center"/>
    </xf>
    <xf numFmtId="0" fontId="25" fillId="0" borderId="1" xfId="0" applyFont="1" applyBorder="1" applyAlignment="1">
      <alignment horizontal="left" vertical="center"/>
    </xf>
    <xf numFmtId="0" fontId="13" fillId="0" borderId="9" xfId="0" applyFont="1" applyBorder="1" applyAlignment="1">
      <alignment horizontal="center" vertical="center"/>
    </xf>
    <xf numFmtId="0" fontId="13" fillId="0" borderId="18" xfId="0" applyFont="1" applyBorder="1" applyAlignment="1">
      <alignment horizontal="center" vertical="center" wrapText="1"/>
    </xf>
    <xf numFmtId="0" fontId="13" fillId="0" borderId="5" xfId="0" applyFont="1" applyBorder="1" applyAlignment="1">
      <alignment horizontal="left" vertical="center"/>
    </xf>
    <xf numFmtId="0" fontId="33" fillId="0" borderId="5" xfId="0" applyFont="1" applyBorder="1" applyAlignment="1">
      <alignment horizontal="center" vertical="center"/>
    </xf>
    <xf numFmtId="0" fontId="13" fillId="0" borderId="3" xfId="0" applyFont="1" applyBorder="1" applyAlignment="1">
      <alignment horizontal="center" vertical="center" wrapText="1"/>
    </xf>
    <xf numFmtId="0" fontId="25" fillId="0" borderId="2" xfId="0" applyFont="1" applyBorder="1" applyAlignment="1">
      <alignment horizontal="left" vertical="center"/>
    </xf>
    <xf numFmtId="0" fontId="6" fillId="0" borderId="5"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16" fillId="0" borderId="5" xfId="0" applyFont="1" applyBorder="1" applyAlignment="1">
      <alignment vertical="center"/>
    </xf>
    <xf numFmtId="0" fontId="3" fillId="0" borderId="5" xfId="0" applyFont="1" applyBorder="1" applyAlignment="1">
      <alignment vertical="center"/>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vertical="center" wrapText="1"/>
    </xf>
    <xf numFmtId="0" fontId="14" fillId="0" borderId="0" xfId="0" applyFont="1"/>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25" fillId="0" borderId="0" xfId="0" applyFont="1" applyAlignment="1">
      <alignment horizontal="left" vertical="center"/>
    </xf>
    <xf numFmtId="0" fontId="34" fillId="0" borderId="0" xfId="0" applyFont="1" applyAlignment="1">
      <alignment vertical="center"/>
    </xf>
    <xf numFmtId="0" fontId="0" fillId="0" borderId="0" xfId="0"/>
    <xf numFmtId="0" fontId="33" fillId="0" borderId="9" xfId="0" applyFont="1" applyBorder="1" applyAlignment="1">
      <alignment horizontal="center" vertical="center"/>
    </xf>
    <xf numFmtId="0" fontId="33" fillId="0" borderId="0" xfId="0" applyFont="1" applyAlignment="1">
      <alignment horizontal="center" vertical="center"/>
    </xf>
    <xf numFmtId="0" fontId="33" fillId="0" borderId="11" xfId="0" applyFont="1" applyBorder="1" applyAlignment="1">
      <alignment vertical="center"/>
    </xf>
    <xf numFmtId="0" fontId="33" fillId="0" borderId="10" xfId="0" applyFont="1" applyBorder="1" applyAlignment="1">
      <alignment horizontal="center" vertical="center"/>
    </xf>
    <xf numFmtId="164" fontId="33" fillId="0" borderId="0" xfId="0" applyNumberFormat="1" applyFont="1" applyAlignment="1">
      <alignment horizontal="center" vertical="center"/>
    </xf>
    <xf numFmtId="164" fontId="33" fillId="0" borderId="10" xfId="0" applyNumberFormat="1" applyFont="1" applyBorder="1" applyAlignment="1">
      <alignment horizontal="center" vertical="center"/>
    </xf>
    <xf numFmtId="0" fontId="31" fillId="0" borderId="5" xfId="0" applyFont="1" applyBorder="1" applyAlignment="1">
      <alignment horizontal="center" vertical="center"/>
    </xf>
    <xf numFmtId="0" fontId="31" fillId="0" borderId="5" xfId="0" applyFont="1" applyBorder="1" applyAlignment="1">
      <alignment horizontal="left" vertical="center"/>
    </xf>
    <xf numFmtId="164" fontId="31" fillId="0" borderId="2" xfId="0" applyNumberFormat="1" applyFont="1" applyBorder="1" applyAlignment="1">
      <alignment horizontal="center" vertical="center"/>
    </xf>
    <xf numFmtId="164" fontId="31" fillId="0" borderId="5" xfId="0" applyNumberFormat="1" applyFont="1" applyBorder="1" applyAlignment="1">
      <alignment horizontal="center" vertical="center"/>
    </xf>
    <xf numFmtId="164" fontId="31" fillId="0" borderId="3" xfId="0" applyNumberFormat="1" applyFont="1" applyBorder="1" applyAlignment="1">
      <alignment horizontal="center" vertical="center"/>
    </xf>
    <xf numFmtId="164" fontId="31" fillId="0" borderId="4" xfId="0" applyNumberFormat="1" applyFont="1" applyBorder="1" applyAlignment="1">
      <alignment horizontal="center" vertical="center"/>
    </xf>
    <xf numFmtId="0" fontId="31" fillId="0" borderId="0" xfId="0" applyFont="1" applyAlignment="1">
      <alignment horizontal="left" vertical="center"/>
    </xf>
    <xf numFmtId="0" fontId="36" fillId="0" borderId="0" xfId="0" applyFont="1" applyAlignment="1">
      <alignment vertical="center"/>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6" xfId="0" applyFont="1" applyBorder="1" applyAlignment="1">
      <alignment horizontal="center" vertical="center"/>
    </xf>
    <xf numFmtId="0" fontId="33" fillId="0" borderId="18" xfId="0" applyFont="1" applyBorder="1" applyAlignment="1">
      <alignment vertical="center"/>
    </xf>
    <xf numFmtId="0" fontId="33" fillId="0" borderId="7" xfId="0" applyFont="1" applyBorder="1" applyAlignment="1">
      <alignment vertical="center"/>
    </xf>
    <xf numFmtId="0" fontId="33" fillId="0" borderId="8" xfId="0" applyFont="1" applyBorder="1" applyAlignment="1">
      <alignment vertical="center"/>
    </xf>
    <xf numFmtId="0" fontId="33" fillId="0" borderId="15" xfId="0" applyFont="1" applyBorder="1" applyAlignment="1">
      <alignment horizontal="center" vertical="center"/>
    </xf>
    <xf numFmtId="0" fontId="31" fillId="0" borderId="2" xfId="0" applyFont="1" applyBorder="1" applyAlignment="1">
      <alignment horizontal="left" vertical="center"/>
    </xf>
    <xf numFmtId="0" fontId="31" fillId="0" borderId="0" xfId="0" applyFont="1" applyAlignment="1">
      <alignment horizontal="center" vertical="center"/>
    </xf>
    <xf numFmtId="164" fontId="31" fillId="0" borderId="11" xfId="0" applyNumberFormat="1" applyFont="1" applyBorder="1" applyAlignment="1">
      <alignment horizontal="center" vertical="center"/>
    </xf>
    <xf numFmtId="164" fontId="31" fillId="0" borderId="0" xfId="0" applyNumberFormat="1" applyFont="1" applyAlignment="1">
      <alignment horizontal="center" vertical="center"/>
    </xf>
    <xf numFmtId="164" fontId="31" fillId="0" borderId="10" xfId="0" applyNumberFormat="1" applyFont="1" applyBorder="1" applyAlignment="1">
      <alignment horizontal="center" vertical="center"/>
    </xf>
    <xf numFmtId="0" fontId="33" fillId="0" borderId="18" xfId="0" applyFont="1" applyBorder="1" applyAlignment="1">
      <alignment horizontal="center" vertical="center" wrapText="1"/>
    </xf>
    <xf numFmtId="0" fontId="31" fillId="0" borderId="9" xfId="0" applyFont="1" applyBorder="1" applyAlignment="1">
      <alignment horizontal="left" vertical="center"/>
    </xf>
    <xf numFmtId="0" fontId="31" fillId="0" borderId="1" xfId="0" applyFont="1" applyBorder="1" applyAlignment="1">
      <alignment horizontal="center" vertical="center"/>
    </xf>
    <xf numFmtId="0" fontId="31" fillId="0" borderId="1" xfId="0" applyFont="1" applyBorder="1" applyAlignment="1">
      <alignment horizontal="left" vertical="center"/>
    </xf>
    <xf numFmtId="164" fontId="31" fillId="0" borderId="16"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25" fillId="0" borderId="0" xfId="0" applyFont="1" applyAlignment="1">
      <alignment horizontal="center" vertical="center"/>
    </xf>
    <xf numFmtId="164" fontId="25" fillId="0" borderId="0" xfId="0" applyNumberFormat="1" applyFont="1" applyAlignment="1">
      <alignment horizontal="center" vertical="center"/>
    </xf>
    <xf numFmtId="164" fontId="13" fillId="0" borderId="0" xfId="0" applyNumberFormat="1" applyFont="1" applyAlignment="1">
      <alignment horizontal="center" vertical="center"/>
    </xf>
    <xf numFmtId="0" fontId="13" fillId="0" borderId="0" xfId="0" applyFont="1" applyAlignment="1">
      <alignment horizontal="center" vertical="center"/>
    </xf>
    <xf numFmtId="164" fontId="33" fillId="0" borderId="8" xfId="0" applyNumberFormat="1" applyFont="1" applyBorder="1" applyAlignment="1">
      <alignment horizontal="center" vertical="center"/>
    </xf>
    <xf numFmtId="0" fontId="33" fillId="0" borderId="1" xfId="0" applyFont="1" applyBorder="1" applyAlignment="1">
      <alignment horizontal="center" vertical="center"/>
    </xf>
    <xf numFmtId="164" fontId="33" fillId="0" borderId="17" xfId="0" applyNumberFormat="1" applyFont="1" applyBorder="1" applyAlignment="1">
      <alignment horizontal="center" vertical="center"/>
    </xf>
    <xf numFmtId="0" fontId="31" fillId="0" borderId="18" xfId="0" applyFont="1" applyBorder="1" applyAlignment="1">
      <alignment horizontal="center" vertical="center"/>
    </xf>
    <xf numFmtId="164" fontId="31" fillId="0" borderId="7" xfId="0" applyNumberFormat="1" applyFont="1" applyBorder="1" applyAlignment="1">
      <alignment horizontal="center" vertical="center"/>
    </xf>
    <xf numFmtId="0" fontId="31" fillId="0" borderId="2" xfId="0" applyFont="1" applyBorder="1" applyAlignment="1">
      <alignment horizontal="center" vertical="center"/>
    </xf>
    <xf numFmtId="164" fontId="33" fillId="0" borderId="1" xfId="0" applyNumberFormat="1" applyFont="1" applyBorder="1" applyAlignment="1">
      <alignment horizontal="center" vertical="center"/>
    </xf>
    <xf numFmtId="0" fontId="33" fillId="0" borderId="9" xfId="0" applyFont="1" applyBorder="1" applyAlignment="1">
      <alignment horizontal="center" vertical="center"/>
    </xf>
    <xf numFmtId="0" fontId="8" fillId="0" borderId="0" xfId="0" applyFont="1" applyBorder="1" applyAlignment="1">
      <alignment vertical="center"/>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0" xfId="0" applyFont="1" applyBorder="1" applyAlignment="1">
      <alignment vertical="center"/>
    </xf>
    <xf numFmtId="0" fontId="7" fillId="0" borderId="4"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14" fillId="0" borderId="0" xfId="0" applyFont="1" applyFill="1"/>
    <xf numFmtId="0" fontId="7" fillId="0" borderId="0" xfId="0" applyFont="1" applyFill="1"/>
    <xf numFmtId="0" fontId="6" fillId="0" borderId="2"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0" xfId="0" applyFont="1" applyBorder="1" applyAlignment="1">
      <alignment horizontal="center" vertical="center"/>
    </xf>
    <xf numFmtId="0" fontId="0" fillId="0" borderId="0" xfId="0" applyBorder="1"/>
    <xf numFmtId="164" fontId="15" fillId="0" borderId="5" xfId="0" applyNumberFormat="1"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33" fillId="0" borderId="0" xfId="0" applyFont="1" applyBorder="1" applyAlignment="1">
      <alignment vertical="center"/>
    </xf>
    <xf numFmtId="0" fontId="3" fillId="0" borderId="0" xfId="0" applyFont="1" applyBorder="1" applyAlignment="1">
      <alignment vertical="center"/>
    </xf>
    <xf numFmtId="0" fontId="7" fillId="0" borderId="3" xfId="0" applyFont="1" applyBorder="1" applyAlignment="1">
      <alignment horizontal="center" vertical="center" wrapText="1"/>
    </xf>
    <xf numFmtId="164" fontId="31" fillId="0" borderId="8" xfId="0" applyNumberFormat="1" applyFont="1" applyBorder="1" applyAlignment="1">
      <alignment horizontal="center" vertical="center"/>
    </xf>
    <xf numFmtId="0" fontId="13" fillId="0" borderId="0" xfId="0" applyFont="1" applyBorder="1" applyAlignment="1">
      <alignment vertical="center"/>
    </xf>
    <xf numFmtId="0" fontId="25" fillId="0" borderId="0" xfId="0" applyFont="1" applyBorder="1" applyAlignment="1">
      <alignment vertical="center"/>
    </xf>
    <xf numFmtId="164" fontId="25" fillId="0" borderId="17" xfId="0" applyNumberFormat="1" applyFont="1" applyBorder="1" applyAlignment="1">
      <alignment horizontal="center" vertical="center"/>
    </xf>
    <xf numFmtId="0" fontId="30" fillId="0" borderId="0" xfId="0" applyFont="1" applyBorder="1" applyAlignment="1">
      <alignment vertical="center"/>
    </xf>
    <xf numFmtId="0" fontId="31" fillId="0" borderId="0" xfId="0" applyFont="1" applyBorder="1" applyAlignment="1">
      <alignment vertical="center"/>
    </xf>
    <xf numFmtId="164" fontId="25" fillId="0" borderId="0" xfId="0" applyNumberFormat="1" applyFont="1" applyBorder="1" applyAlignment="1">
      <alignment vertical="center"/>
    </xf>
    <xf numFmtId="0" fontId="25" fillId="0" borderId="0" xfId="0" applyFont="1" applyBorder="1" applyAlignment="1">
      <alignment vertical="center" wrapText="1"/>
    </xf>
    <xf numFmtId="164" fontId="25" fillId="0" borderId="4" xfId="0" applyNumberFormat="1" applyFont="1" applyBorder="1" applyAlignment="1">
      <alignment horizontal="center" vertical="center"/>
    </xf>
    <xf numFmtId="164" fontId="25" fillId="0" borderId="10" xfId="0" applyNumberFormat="1" applyFont="1" applyBorder="1" applyAlignment="1">
      <alignment horizontal="center" vertical="center"/>
    </xf>
    <xf numFmtId="164" fontId="25" fillId="0" borderId="0" xfId="0" applyNumberFormat="1" applyFont="1" applyBorder="1" applyAlignment="1">
      <alignment horizontal="center" vertical="center"/>
    </xf>
    <xf numFmtId="2" fontId="16" fillId="0" borderId="0" xfId="0" applyNumberFormat="1" applyFont="1" applyAlignment="1">
      <alignment vertical="center"/>
    </xf>
    <xf numFmtId="0" fontId="3" fillId="0" borderId="5"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3" fillId="0" borderId="5" xfId="0" applyFont="1" applyBorder="1" applyAlignment="1">
      <alignment vertical="center"/>
    </xf>
    <xf numFmtId="0" fontId="6" fillId="0" borderId="6" xfId="0" applyFont="1" applyBorder="1" applyAlignment="1">
      <alignment vertical="center" wrapText="1"/>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3" fillId="0" borderId="0" xfId="0" applyFont="1" applyAlignment="1">
      <alignment horizontal="center" vertical="center"/>
    </xf>
    <xf numFmtId="0" fontId="33" fillId="0" borderId="9" xfId="0" applyFont="1" applyBorder="1" applyAlignment="1">
      <alignment horizontal="center" vertical="center"/>
    </xf>
    <xf numFmtId="0" fontId="3" fillId="0" borderId="0" xfId="0" applyFont="1" applyBorder="1" applyAlignment="1">
      <alignment vertical="center"/>
    </xf>
    <xf numFmtId="0" fontId="6" fillId="0" borderId="2"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Font="1" applyBorder="1" applyAlignment="1">
      <alignment horizontal="center" vertical="center"/>
    </xf>
    <xf numFmtId="0" fontId="6" fillId="0" borderId="5" xfId="0" applyFont="1" applyBorder="1" applyAlignment="1">
      <alignment wrapText="1"/>
    </xf>
    <xf numFmtId="1" fontId="16" fillId="0" borderId="3" xfId="0" applyNumberFormat="1" applyFont="1" applyBorder="1" applyAlignment="1">
      <alignment horizontal="center" vertical="center"/>
    </xf>
    <xf numFmtId="0" fontId="3" fillId="0" borderId="0" xfId="0" applyFont="1" applyFill="1" applyBorder="1" applyAlignment="1">
      <alignment vertical="center"/>
    </xf>
    <xf numFmtId="0" fontId="6" fillId="0" borderId="5" xfId="0" applyFont="1" applyFill="1" applyBorder="1" applyAlignment="1">
      <alignment vertical="center"/>
    </xf>
    <xf numFmtId="0" fontId="16" fillId="0" borderId="5" xfId="0" applyFont="1" applyFill="1" applyBorder="1" applyAlignment="1">
      <alignment vertical="center"/>
    </xf>
    <xf numFmtId="49" fontId="7" fillId="0" borderId="10" xfId="0" applyNumberFormat="1" applyFont="1" applyBorder="1" applyAlignment="1">
      <alignment vertical="center" wrapText="1"/>
    </xf>
    <xf numFmtId="49" fontId="7" fillId="0" borderId="3" xfId="0" applyNumberFormat="1" applyFont="1" applyFill="1" applyBorder="1" applyAlignment="1">
      <alignment horizontal="left" vertical="top" wrapText="1"/>
    </xf>
    <xf numFmtId="49" fontId="7" fillId="0" borderId="16" xfId="0" applyNumberFormat="1" applyFont="1" applyFill="1" applyBorder="1" applyAlignment="1">
      <alignment horizontal="left" wrapText="1"/>
    </xf>
    <xf numFmtId="0" fontId="7" fillId="0" borderId="17" xfId="0" applyFont="1" applyFill="1" applyBorder="1" applyAlignment="1">
      <alignment horizontal="center" vertical="center" wrapText="1"/>
    </xf>
    <xf numFmtId="0" fontId="0" fillId="0" borderId="8" xfId="0" applyBorder="1" applyAlignment="1">
      <alignment horizontal="center"/>
    </xf>
    <xf numFmtId="49" fontId="7" fillId="0" borderId="8" xfId="0" applyNumberFormat="1" applyFont="1" applyBorder="1" applyAlignment="1">
      <alignment vertical="center" wrapText="1"/>
    </xf>
    <xf numFmtId="0" fontId="0" fillId="0" borderId="10" xfId="0" applyBorder="1" applyAlignment="1">
      <alignment horizontal="center"/>
    </xf>
    <xf numFmtId="0" fontId="0" fillId="0" borderId="17" xfId="0" applyBorder="1" applyAlignment="1">
      <alignment horizontal="center"/>
    </xf>
    <xf numFmtId="0" fontId="6" fillId="0" borderId="0" xfId="0" applyFont="1" applyBorder="1" applyAlignment="1">
      <alignment horizontal="center" vertical="center"/>
    </xf>
    <xf numFmtId="0" fontId="6" fillId="0" borderId="5" xfId="0" applyFont="1" applyBorder="1" applyAlignment="1">
      <alignment vertical="center"/>
    </xf>
    <xf numFmtId="0" fontId="6" fillId="0" borderId="0" xfId="0" applyFont="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8" xfId="0" applyFont="1" applyBorder="1" applyAlignment="1">
      <alignment horizontal="left" vertical="center"/>
    </xf>
    <xf numFmtId="0" fontId="6" fillId="0" borderId="0" xfId="0" applyFont="1" applyBorder="1" applyAlignment="1">
      <alignment vertical="center" wrapText="1"/>
    </xf>
    <xf numFmtId="0" fontId="8" fillId="0" borderId="0" xfId="0" applyFont="1" applyBorder="1" applyAlignment="1">
      <alignment vertical="center"/>
    </xf>
    <xf numFmtId="0" fontId="6" fillId="0" borderId="0" xfId="0" applyFont="1" applyBorder="1" applyAlignment="1">
      <alignment horizontal="center" vertical="center" wrapText="1"/>
    </xf>
    <xf numFmtId="164" fontId="6" fillId="0" borderId="0" xfId="0" applyNumberFormat="1" applyFont="1" applyBorder="1" applyAlignment="1">
      <alignment horizontal="center" vertical="center" wrapText="1"/>
    </xf>
    <xf numFmtId="0" fontId="7" fillId="0" borderId="4" xfId="0" applyFont="1" applyBorder="1" applyAlignment="1">
      <alignment horizontal="left" vertical="top" wrapText="1"/>
    </xf>
    <xf numFmtId="0" fontId="16" fillId="0" borderId="4" xfId="0" applyFont="1" applyBorder="1" applyAlignment="1">
      <alignment horizontal="left" vertical="top" wrapText="1"/>
    </xf>
    <xf numFmtId="0" fontId="7" fillId="0" borderId="4" xfId="0" applyNumberFormat="1" applyFont="1" applyBorder="1" applyAlignment="1">
      <alignment horizontal="left" vertical="top" wrapText="1"/>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18"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6" fillId="0" borderId="1" xfId="0" applyFont="1" applyBorder="1" applyAlignment="1">
      <alignment horizontal="left" vertical="center" wrapText="1"/>
    </xf>
    <xf numFmtId="0" fontId="16" fillId="0" borderId="15" xfId="0" applyFont="1" applyBorder="1" applyAlignment="1">
      <alignment horizontal="left" vertical="center" wrapText="1"/>
    </xf>
    <xf numFmtId="0" fontId="24" fillId="0" borderId="11" xfId="0" applyFont="1" applyBorder="1" applyAlignment="1">
      <alignment horizontal="left" vertical="center" wrapText="1"/>
    </xf>
    <xf numFmtId="0" fontId="24" fillId="0" borderId="10" xfId="0" applyFont="1" applyBorder="1" applyAlignment="1">
      <alignment horizontal="left" vertical="center" wrapText="1"/>
    </xf>
    <xf numFmtId="0" fontId="24" fillId="0" borderId="17" xfId="0" quotePrefix="1" applyFont="1" applyBorder="1" applyAlignment="1">
      <alignment horizontal="left" vertical="center" wrapText="1"/>
    </xf>
    <xf numFmtId="0" fontId="24" fillId="0" borderId="1" xfId="0" quotePrefix="1" applyFont="1" applyBorder="1" applyAlignment="1">
      <alignment horizontal="left" vertical="center" wrapText="1"/>
    </xf>
    <xf numFmtId="0" fontId="24" fillId="0" borderId="0"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4" xfId="0" applyFont="1" applyBorder="1" applyAlignment="1">
      <alignment horizontal="left" wrapText="1"/>
    </xf>
    <xf numFmtId="0" fontId="24" fillId="0" borderId="5" xfId="0" applyFont="1" applyBorder="1" applyAlignment="1">
      <alignment horizontal="left" wrapText="1"/>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1"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xf>
    <xf numFmtId="0" fontId="8" fillId="0" borderId="2"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7" fillId="0" borderId="17" xfId="0" applyFont="1" applyBorder="1" applyAlignment="1">
      <alignment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26" fillId="0" borderId="3"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3" xfId="0" applyFont="1" applyBorder="1" applyAlignment="1">
      <alignment horizontal="center" vertical="center"/>
    </xf>
    <xf numFmtId="0" fontId="3" fillId="0" borderId="4" xfId="0" applyFont="1" applyBorder="1" applyAlignment="1"/>
    <xf numFmtId="0" fontId="3" fillId="0" borderId="2" xfId="0" applyFont="1" applyBorder="1" applyAlignment="1"/>
    <xf numFmtId="0" fontId="3" fillId="0" borderId="3" xfId="0" applyFont="1" applyBorder="1" applyAlignment="1"/>
    <xf numFmtId="0" fontId="6" fillId="0" borderId="5"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4" xfId="0" applyFont="1" applyBorder="1" applyAlignment="1">
      <alignment horizontal="center" textRotation="90" wrapText="1"/>
    </xf>
    <xf numFmtId="0" fontId="26" fillId="0" borderId="8" xfId="0" applyFont="1" applyBorder="1" applyAlignment="1">
      <alignment horizontal="center" textRotation="90" wrapText="1"/>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26" fillId="0" borderId="4" xfId="0" applyFont="1" applyBorder="1" applyAlignment="1">
      <alignment horizontal="center" vertical="center" textRotation="90" wrapText="1"/>
    </xf>
    <xf numFmtId="0" fontId="26" fillId="0" borderId="8" xfId="0" applyFont="1" applyBorder="1" applyAlignment="1">
      <alignment horizontal="center" vertical="center" textRotation="90" wrapText="1"/>
    </xf>
    <xf numFmtId="0" fontId="6" fillId="0" borderId="0" xfId="0" applyFont="1" applyBorder="1" applyAlignment="1">
      <alignment horizontal="center" vertical="center"/>
    </xf>
    <xf numFmtId="0" fontId="8" fillId="0" borderId="0" xfId="0" applyFont="1" applyAlignment="1">
      <alignment horizontal="center"/>
    </xf>
    <xf numFmtId="0" fontId="25" fillId="0" borderId="0" xfId="0" applyFont="1" applyAlignment="1">
      <alignment horizontal="center" vertical="center"/>
    </xf>
    <xf numFmtId="0" fontId="13" fillId="0" borderId="18"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0" fillId="0" borderId="18" xfId="0" applyBorder="1"/>
    <xf numFmtId="0" fontId="0" fillId="0" borderId="6" xfId="0" applyBorder="1"/>
    <xf numFmtId="0" fontId="0" fillId="0" borderId="10" xfId="0" applyBorder="1"/>
    <xf numFmtId="0" fontId="0" fillId="0" borderId="0" xfId="0"/>
    <xf numFmtId="0" fontId="0" fillId="0" borderId="9" xfId="0" applyBorder="1"/>
    <xf numFmtId="0" fontId="0" fillId="0" borderId="17" xfId="0" applyBorder="1"/>
    <xf numFmtId="0" fontId="0" fillId="0" borderId="1" xfId="0" applyBorder="1"/>
    <xf numFmtId="0" fontId="0" fillId="0" borderId="15" xfId="0" applyBorder="1"/>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33" fillId="0" borderId="10" xfId="0" applyFont="1" applyBorder="1" applyAlignment="1">
      <alignment vertical="center"/>
    </xf>
    <xf numFmtId="0" fontId="33" fillId="0" borderId="0" xfId="0" applyFont="1" applyAlignment="1">
      <alignment vertical="center"/>
    </xf>
    <xf numFmtId="0" fontId="33" fillId="0" borderId="9" xfId="0" applyFont="1" applyBorder="1" applyAlignment="1">
      <alignment vertical="center"/>
    </xf>
    <xf numFmtId="0" fontId="13" fillId="0" borderId="5" xfId="0" applyFont="1" applyBorder="1" applyAlignment="1">
      <alignment horizontal="center"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3" fillId="0" borderId="0" xfId="0" applyFont="1" applyAlignment="1">
      <alignment horizontal="center" vertical="center"/>
    </xf>
    <xf numFmtId="0" fontId="33" fillId="0" borderId="5" xfId="0" applyFont="1" applyBorder="1" applyAlignment="1">
      <alignment horizontal="center" vertical="center"/>
    </xf>
    <xf numFmtId="0" fontId="25" fillId="0" borderId="5" xfId="0" applyFont="1" applyBorder="1" applyAlignment="1">
      <alignment horizontal="left" vertical="center"/>
    </xf>
    <xf numFmtId="0" fontId="25" fillId="0" borderId="1" xfId="0" applyFont="1" applyBorder="1" applyAlignment="1">
      <alignment horizontal="left" vertical="center"/>
    </xf>
    <xf numFmtId="0" fontId="33" fillId="0" borderId="18" xfId="0" applyFont="1" applyBorder="1" applyAlignment="1">
      <alignment horizontal="center" vertical="center"/>
    </xf>
    <xf numFmtId="0" fontId="33" fillId="0" borderId="8" xfId="0" applyFont="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9" xfId="0" applyFont="1" applyBorder="1" applyAlignment="1">
      <alignment horizontal="center" vertical="center"/>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8" xfId="0" applyFont="1" applyBorder="1" applyAlignment="1">
      <alignment vertical="center"/>
    </xf>
    <xf numFmtId="0" fontId="33" fillId="0" borderId="18" xfId="0" applyFont="1" applyBorder="1" applyAlignment="1">
      <alignment vertical="center"/>
    </xf>
    <xf numFmtId="0" fontId="33" fillId="0" borderId="6" xfId="0" applyFont="1" applyBorder="1" applyAlignment="1">
      <alignment vertical="center"/>
    </xf>
    <xf numFmtId="0" fontId="31" fillId="0" borderId="10" xfId="0" applyFont="1" applyBorder="1" applyAlignment="1">
      <alignment horizontal="left" vertical="center"/>
    </xf>
    <xf numFmtId="0" fontId="31" fillId="0" borderId="0" xfId="0" applyFont="1" applyAlignment="1">
      <alignment horizontal="left" vertical="center"/>
    </xf>
    <xf numFmtId="0" fontId="33" fillId="0" borderId="18"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4" xfId="0" applyFont="1" applyBorder="1" applyAlignment="1">
      <alignment horizontal="left" vertical="center"/>
    </xf>
    <xf numFmtId="0" fontId="33" fillId="0" borderId="5" xfId="0" applyFont="1" applyBorder="1" applyAlignment="1">
      <alignment horizontal="left" vertical="center"/>
    </xf>
    <xf numFmtId="0" fontId="33" fillId="0" borderId="2" xfId="0" applyFont="1" applyBorder="1" applyAlignment="1">
      <alignment horizontal="left" vertical="center"/>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1" fillId="0" borderId="17" xfId="0" applyFont="1" applyBorder="1" applyAlignment="1">
      <alignment horizontal="left" vertical="center"/>
    </xf>
    <xf numFmtId="0" fontId="31" fillId="0" borderId="1" xfId="0" applyFont="1" applyBorder="1" applyAlignment="1">
      <alignment horizontal="left"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8" xfId="0" applyFont="1" applyBorder="1" applyAlignment="1">
      <alignment horizontal="center" vertical="center" wrapText="1"/>
    </xf>
    <xf numFmtId="0" fontId="13" fillId="0" borderId="0" xfId="0" applyFont="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33" fillId="0" borderId="4" xfId="0" applyFont="1" applyBorder="1" applyAlignment="1">
      <alignment horizontal="center" vertical="center"/>
    </xf>
    <xf numFmtId="0" fontId="25" fillId="0" borderId="4" xfId="0" applyFont="1" applyBorder="1" applyAlignment="1">
      <alignment horizontal="left" vertical="center"/>
    </xf>
    <xf numFmtId="0" fontId="13" fillId="0" borderId="8" xfId="0" applyFont="1" applyBorder="1" applyAlignment="1">
      <alignment horizontal="left" vertical="center"/>
    </xf>
    <xf numFmtId="0" fontId="13" fillId="0" borderId="18" xfId="0" applyFont="1" applyBorder="1" applyAlignment="1">
      <alignment horizontal="left" vertical="center"/>
    </xf>
    <xf numFmtId="0" fontId="13" fillId="0" borderId="17" xfId="0" applyFont="1" applyBorder="1" applyAlignment="1">
      <alignment horizontal="left" vertical="center"/>
    </xf>
    <xf numFmtId="0" fontId="13" fillId="0" borderId="1" xfId="0" applyFont="1" applyBorder="1" applyAlignment="1">
      <alignment horizontal="left" vertical="center"/>
    </xf>
    <xf numFmtId="0" fontId="25" fillId="0" borderId="8" xfId="0" applyFont="1" applyBorder="1" applyAlignment="1">
      <alignment horizontal="left" vertical="center"/>
    </xf>
    <xf numFmtId="0" fontId="25" fillId="0" borderId="18" xfId="0" applyFont="1" applyBorder="1" applyAlignment="1">
      <alignment horizontal="left" vertical="center"/>
    </xf>
    <xf numFmtId="0" fontId="13" fillId="0" borderId="11" xfId="0" applyFont="1" applyBorder="1" applyAlignment="1">
      <alignment vertical="center"/>
    </xf>
    <xf numFmtId="0" fontId="33" fillId="0" borderId="11" xfId="0" applyFont="1" applyBorder="1" applyAlignment="1">
      <alignment vertical="center"/>
    </xf>
    <xf numFmtId="0" fontId="33" fillId="0" borderId="10" xfId="0" applyFont="1" applyBorder="1" applyAlignment="1">
      <alignment horizontal="left" vertical="center"/>
    </xf>
    <xf numFmtId="0" fontId="33" fillId="0" borderId="0" xfId="0" applyFont="1" applyAlignment="1">
      <alignment horizontal="left" vertical="center"/>
    </xf>
    <xf numFmtId="0" fontId="33" fillId="0" borderId="9" xfId="0" applyFont="1" applyBorder="1" applyAlignment="1">
      <alignment horizontal="left" vertical="center"/>
    </xf>
    <xf numFmtId="0" fontId="25" fillId="0" borderId="17" xfId="0" applyFont="1" applyBorder="1" applyAlignment="1">
      <alignment horizontal="left" vertical="center"/>
    </xf>
    <xf numFmtId="0" fontId="25" fillId="0" borderId="10" xfId="0" applyFont="1" applyBorder="1" applyAlignment="1">
      <alignment horizontal="left" vertical="center"/>
    </xf>
    <xf numFmtId="0" fontId="25" fillId="0" borderId="0" xfId="0" applyFont="1" applyAlignment="1">
      <alignment horizontal="left" vertical="center"/>
    </xf>
    <xf numFmtId="0" fontId="33" fillId="0" borderId="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7" xfId="0" applyFont="1" applyBorder="1" applyAlignment="1">
      <alignment horizontal="center" vertical="center"/>
    </xf>
    <xf numFmtId="0" fontId="33" fillId="0" borderId="11" xfId="0" applyFont="1" applyBorder="1" applyAlignment="1">
      <alignment horizontal="center" vertical="center"/>
    </xf>
    <xf numFmtId="0" fontId="33" fillId="0" borderId="3" xfId="0" applyFont="1" applyBorder="1" applyAlignment="1">
      <alignment horizontal="center" vertical="center" wrapText="1"/>
    </xf>
    <xf numFmtId="0" fontId="33" fillId="0" borderId="17" xfId="0" applyFont="1" applyBorder="1" applyAlignment="1">
      <alignment horizontal="left" vertical="center"/>
    </xf>
    <xf numFmtId="0" fontId="33" fillId="0" borderId="1" xfId="0" applyFont="1" applyBorder="1" applyAlignment="1">
      <alignment horizontal="left" vertical="center"/>
    </xf>
    <xf numFmtId="0" fontId="31" fillId="0" borderId="8" xfId="0" applyFont="1" applyBorder="1" applyAlignment="1">
      <alignment horizontal="left" vertical="center"/>
    </xf>
    <xf numFmtId="0" fontId="31" fillId="0" borderId="18" xfId="0" applyFont="1" applyBorder="1" applyAlignment="1">
      <alignment horizontal="left" vertical="center"/>
    </xf>
    <xf numFmtId="0" fontId="31" fillId="0" borderId="2" xfId="0" applyFont="1" applyBorder="1" applyAlignment="1">
      <alignment horizontal="left" vertical="center"/>
    </xf>
    <xf numFmtId="0" fontId="33" fillId="0" borderId="1" xfId="0" applyFont="1" applyBorder="1" applyAlignment="1">
      <alignment horizontal="center" vertical="center"/>
    </xf>
    <xf numFmtId="0" fontId="33" fillId="0" borderId="0" xfId="0" applyFont="1" applyBorder="1" applyAlignment="1">
      <alignment vertical="center"/>
    </xf>
    <xf numFmtId="0" fontId="33" fillId="0" borderId="7" xfId="0" applyFont="1" applyBorder="1" applyAlignment="1">
      <alignment vertical="center"/>
    </xf>
    <xf numFmtId="0" fontId="33" fillId="0" borderId="11" xfId="0" applyFont="1" applyBorder="1" applyAlignment="1">
      <alignment horizontal="left"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horizontal="center" vertical="center" wrapText="1"/>
    </xf>
    <xf numFmtId="0" fontId="33" fillId="0" borderId="11" xfId="0" applyFont="1" applyBorder="1" applyAlignment="1">
      <alignment vertical="center" wrapText="1"/>
    </xf>
    <xf numFmtId="0" fontId="25" fillId="0" borderId="7" xfId="0" applyFont="1" applyBorder="1" applyAlignment="1">
      <alignment horizontal="left" vertical="center"/>
    </xf>
    <xf numFmtId="0" fontId="25" fillId="0" borderId="11" xfId="0" applyFont="1" applyBorder="1" applyAlignment="1">
      <alignment horizontal="left" vertical="center"/>
    </xf>
    <xf numFmtId="0" fontId="25" fillId="0" borderId="16" xfId="0" applyFont="1" applyBorder="1" applyAlignment="1">
      <alignment horizontal="left" vertical="center"/>
    </xf>
    <xf numFmtId="0" fontId="13" fillId="0" borderId="0" xfId="0" applyFont="1" applyAlignment="1">
      <alignment horizontal="left" vertical="center" wrapText="1"/>
    </xf>
    <xf numFmtId="0" fontId="25" fillId="0" borderId="8" xfId="0" applyFont="1" applyBorder="1" applyAlignment="1">
      <alignment horizontal="left" vertical="center" wrapText="1"/>
    </xf>
    <xf numFmtId="0" fontId="25" fillId="0" borderId="18" xfId="0" applyFont="1" applyBorder="1" applyAlignment="1">
      <alignment horizontal="left" vertical="center" wrapText="1"/>
    </xf>
    <xf numFmtId="0" fontId="25" fillId="0" borderId="6" xfId="0" applyFont="1" applyBorder="1" applyAlignment="1">
      <alignment horizontal="left" vertical="center" wrapText="1"/>
    </xf>
    <xf numFmtId="0" fontId="13" fillId="0" borderId="10" xfId="0" applyFont="1" applyBorder="1" applyAlignment="1">
      <alignment horizontal="left" vertical="center"/>
    </xf>
    <xf numFmtId="0" fontId="13" fillId="0" borderId="0" xfId="0" applyFont="1" applyAlignment="1">
      <alignment horizontal="left" vertical="center"/>
    </xf>
    <xf numFmtId="0" fontId="13" fillId="0" borderId="9" xfId="0" applyFont="1" applyBorder="1" applyAlignment="1">
      <alignment horizontal="left" vertical="center"/>
    </xf>
    <xf numFmtId="0" fontId="13" fillId="0" borderId="17" xfId="0" applyFont="1" applyBorder="1" applyAlignment="1">
      <alignment vertical="center"/>
    </xf>
    <xf numFmtId="0" fontId="13" fillId="0" borderId="1" xfId="0" applyFont="1" applyBorder="1" applyAlignment="1">
      <alignment vertical="center"/>
    </xf>
    <xf numFmtId="0" fontId="13" fillId="0" borderId="15" xfId="0" applyFont="1" applyBorder="1" applyAlignme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3" fillId="0" borderId="1" xfId="0" applyFont="1" applyBorder="1" applyAlignment="1">
      <alignment horizontal="left" vertical="center"/>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49" fontId="15" fillId="0" borderId="3" xfId="0" applyNumberFormat="1" applyFont="1" applyBorder="1" applyAlignment="1">
      <alignment horizontal="left" vertical="center" wrapText="1"/>
    </xf>
    <xf numFmtId="0" fontId="16" fillId="0" borderId="3" xfId="0" applyFont="1" applyBorder="1" applyAlignment="1">
      <alignment vertical="center" wrapText="1"/>
    </xf>
    <xf numFmtId="0" fontId="15" fillId="0" borderId="3" xfId="0" applyFont="1" applyBorder="1" applyAlignment="1">
      <alignment vertical="center" wrapText="1"/>
    </xf>
    <xf numFmtId="0" fontId="3" fillId="0" borderId="5" xfId="0" applyFont="1" applyBorder="1" applyAlignment="1">
      <alignment horizontal="left" vertical="center"/>
    </xf>
    <xf numFmtId="0" fontId="15" fillId="0" borderId="3" xfId="0" applyFont="1" applyBorder="1" applyAlignment="1">
      <alignment horizontal="left" vertical="center" wrapText="1"/>
    </xf>
    <xf numFmtId="0" fontId="6" fillId="0" borderId="6" xfId="0" applyFont="1" applyBorder="1" applyAlignment="1">
      <alignment vertical="top" wrapText="1"/>
    </xf>
    <xf numFmtId="0" fontId="6" fillId="0" borderId="9" xfId="0" applyFont="1" applyBorder="1" applyAlignment="1">
      <alignment vertical="top" wrapText="1"/>
    </xf>
    <xf numFmtId="0" fontId="6" fillId="0" borderId="12" xfId="0" applyFont="1" applyBorder="1" applyAlignment="1">
      <alignment vertical="top"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8" xfId="0" applyFont="1" applyBorder="1" applyAlignment="1">
      <alignment horizontal="left" vertical="center" wrapText="1"/>
    </xf>
    <xf numFmtId="0" fontId="6" fillId="0" borderId="18" xfId="0" applyFont="1" applyBorder="1" applyAlignment="1">
      <alignment horizontal="left" vertical="center" wrapText="1"/>
    </xf>
    <xf numFmtId="0" fontId="6"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vertical="center"/>
    </xf>
    <xf numFmtId="0" fontId="6" fillId="0" borderId="5" xfId="0" applyFont="1" applyBorder="1" applyAlignment="1">
      <alignment horizontal="left" vertical="center"/>
    </xf>
    <xf numFmtId="0" fontId="6" fillId="0" borderId="5" xfId="0" applyFont="1" applyBorder="1" applyAlignment="1">
      <alignment vertical="center"/>
    </xf>
    <xf numFmtId="0" fontId="7" fillId="0" borderId="5" xfId="0" applyFont="1" applyBorder="1" applyAlignment="1">
      <alignment horizontal="left" vertical="center"/>
    </xf>
    <xf numFmtId="0" fontId="7" fillId="0" borderId="5" xfId="0" applyFont="1" applyBorder="1" applyAlignment="1">
      <alignment horizontal="left" vertical="center" wrapText="1"/>
    </xf>
    <xf numFmtId="0" fontId="3" fillId="0" borderId="1" xfId="0" applyFont="1" applyBorder="1" applyAlignment="1">
      <alignment vertical="center"/>
    </xf>
    <xf numFmtId="49"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2" xfId="0" applyFont="1" applyBorder="1" applyAlignment="1">
      <alignment vertical="center" wrapText="1"/>
    </xf>
    <xf numFmtId="0" fontId="6" fillId="0" borderId="7"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3" xfId="1" applyFont="1" applyBorder="1" applyAlignment="1">
      <alignment vertical="center" wrapText="1"/>
    </xf>
    <xf numFmtId="0" fontId="6" fillId="0" borderId="3" xfId="1" applyFont="1" applyBorder="1" applyAlignment="1">
      <alignment horizontal="left" vertical="center" wrapText="1"/>
    </xf>
    <xf numFmtId="0" fontId="6" fillId="0" borderId="12" xfId="0" applyFont="1" applyBorder="1" applyAlignment="1">
      <alignment vertical="center"/>
    </xf>
    <xf numFmtId="0" fontId="6" fillId="0" borderId="22" xfId="0" applyFont="1" applyBorder="1" applyAlignment="1">
      <alignment vertical="center"/>
    </xf>
    <xf numFmtId="0" fontId="6" fillId="0" borderId="16" xfId="0" applyFont="1" applyBorder="1" applyAlignment="1">
      <alignment vertical="center" wrapText="1"/>
    </xf>
    <xf numFmtId="0" fontId="6" fillId="0" borderId="4" xfId="0" applyFont="1" applyBorder="1" applyAlignment="1">
      <alignment vertical="center" wrapText="1"/>
    </xf>
    <xf numFmtId="0" fontId="6" fillId="0" borderId="18" xfId="0" applyFont="1" applyBorder="1" applyAlignment="1">
      <alignment horizontal="left" vertical="center"/>
    </xf>
    <xf numFmtId="0" fontId="6" fillId="0" borderId="17" xfId="0" applyFont="1" applyBorder="1" applyAlignment="1">
      <alignment horizontal="left" vertical="center"/>
    </xf>
    <xf numFmtId="0" fontId="6" fillId="0" borderId="1" xfId="0" applyFont="1" applyBorder="1" applyAlignment="1">
      <alignment horizontal="left" vertical="center"/>
    </xf>
    <xf numFmtId="49" fontId="6" fillId="0" borderId="4"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16" fillId="0" borderId="4" xfId="0" applyNumberFormat="1" applyFont="1" applyBorder="1" applyAlignment="1">
      <alignment horizontal="left" vertical="center" wrapText="1"/>
    </xf>
    <xf numFmtId="49" fontId="16" fillId="0" borderId="5"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6" fillId="0" borderId="5" xfId="0" applyFont="1" applyBorder="1" applyAlignment="1">
      <alignment vertical="center" wrapText="1"/>
    </xf>
    <xf numFmtId="0" fontId="16" fillId="0" borderId="17" xfId="0" applyFont="1" applyBorder="1" applyAlignment="1">
      <alignment horizontal="left" vertical="center"/>
    </xf>
    <xf numFmtId="0" fontId="16" fillId="0" borderId="1" xfId="0" applyFont="1" applyBorder="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0" fontId="16" fillId="0" borderId="0" xfId="0" applyFont="1" applyAlignment="1">
      <alignment horizontal="left" vertical="center" wrapText="1"/>
    </xf>
    <xf numFmtId="0" fontId="16" fillId="0" borderId="17" xfId="0" applyFont="1" applyBorder="1" applyAlignment="1">
      <alignment horizontal="left" vertical="center" wrapText="1"/>
    </xf>
    <xf numFmtId="0" fontId="6" fillId="0" borderId="2" xfId="0" applyFont="1" applyBorder="1" applyAlignment="1">
      <alignment horizontal="left" vertical="center" wrapText="1"/>
    </xf>
    <xf numFmtId="0" fontId="16" fillId="0" borderId="10" xfId="0" applyFont="1" applyBorder="1" applyAlignment="1">
      <alignment horizontal="left" vertical="center"/>
    </xf>
    <xf numFmtId="0" fontId="16" fillId="0" borderId="0" xfId="0" applyFont="1" applyBorder="1" applyAlignment="1">
      <alignment horizontal="left" vertical="center"/>
    </xf>
    <xf numFmtId="0" fontId="16" fillId="0" borderId="3" xfId="0" applyFont="1" applyBorder="1" applyAlignment="1">
      <alignment vertical="center"/>
    </xf>
    <xf numFmtId="0" fontId="16" fillId="0" borderId="4" xfId="0" applyFont="1" applyBorder="1" applyAlignment="1">
      <alignment vertical="center"/>
    </xf>
    <xf numFmtId="0" fontId="7" fillId="0" borderId="5" xfId="0" applyFont="1" applyBorder="1" applyAlignment="1">
      <alignment vertical="center" wrapText="1"/>
    </xf>
    <xf numFmtId="0" fontId="16" fillId="0" borderId="4" xfId="0" applyFont="1" applyBorder="1" applyAlignment="1">
      <alignment horizontal="left" vertical="center" wrapText="1"/>
    </xf>
    <xf numFmtId="0" fontId="6" fillId="0" borderId="0" xfId="0" applyFont="1" applyBorder="1" applyAlignment="1">
      <alignment vertical="center" wrapText="1"/>
    </xf>
    <xf numFmtId="0" fontId="6" fillId="0" borderId="11" xfId="0" applyFont="1" applyBorder="1" applyAlignment="1">
      <alignment horizontal="left" vertical="center" wrapText="1"/>
    </xf>
    <xf numFmtId="0" fontId="15" fillId="0" borderId="8" xfId="0" applyFont="1" applyBorder="1" applyAlignment="1">
      <alignment horizontal="left" vertical="center"/>
    </xf>
    <xf numFmtId="0" fontId="17" fillId="0" borderId="18" xfId="0" applyFont="1" applyBorder="1" applyAlignment="1">
      <alignment horizontal="left" vertical="center"/>
    </xf>
    <xf numFmtId="0" fontId="15" fillId="0" borderId="11" xfId="0" applyFont="1" applyBorder="1" applyAlignment="1">
      <alignment horizontal="left" vertical="center"/>
    </xf>
    <xf numFmtId="0" fontId="15" fillId="0" borderId="10" xfId="0" applyFont="1" applyBorder="1" applyAlignment="1">
      <alignment horizontal="left" vertical="center"/>
    </xf>
    <xf numFmtId="0" fontId="15" fillId="0" borderId="10" xfId="0" applyFont="1" applyBorder="1" applyAlignment="1">
      <alignment horizontal="left" vertical="center" wrapText="1"/>
    </xf>
    <xf numFmtId="0" fontId="7" fillId="0" borderId="0" xfId="0" applyFont="1" applyBorder="1" applyAlignment="1">
      <alignment horizontal="left" vertical="center"/>
    </xf>
    <xf numFmtId="0" fontId="15" fillId="0" borderId="0" xfId="0" applyFont="1" applyBorder="1" applyAlignment="1">
      <alignment horizontal="left" vertical="center" wrapText="1"/>
    </xf>
    <xf numFmtId="0" fontId="7" fillId="0" borderId="0" xfId="0" applyFont="1" applyAlignment="1">
      <alignment horizontal="left" vertical="center"/>
    </xf>
    <xf numFmtId="0" fontId="15" fillId="0" borderId="13" xfId="0" applyFont="1" applyBorder="1" applyAlignment="1">
      <alignment horizontal="left" vertical="center" wrapText="1"/>
    </xf>
    <xf numFmtId="0" fontId="7" fillId="0" borderId="14" xfId="0" applyFont="1" applyBorder="1" applyAlignment="1">
      <alignment horizontal="left" vertical="center"/>
    </xf>
    <xf numFmtId="0" fontId="15" fillId="0" borderId="18" xfId="0" applyFont="1" applyBorder="1" applyAlignment="1">
      <alignment horizontal="left" vertical="center"/>
    </xf>
    <xf numFmtId="0" fontId="7" fillId="0" borderId="0" xfId="0" applyFont="1" applyBorder="1" applyAlignment="1">
      <alignment horizontal="left" vertical="center" wrapText="1"/>
    </xf>
    <xf numFmtId="0" fontId="17" fillId="0" borderId="5" xfId="0" applyFont="1" applyBorder="1" applyAlignment="1">
      <alignment horizontal="left" vertical="center"/>
    </xf>
    <xf numFmtId="0" fontId="15" fillId="0" borderId="6" xfId="0" applyFont="1" applyBorder="1" applyAlignment="1">
      <alignment vertical="center" wrapText="1"/>
    </xf>
    <xf numFmtId="0" fontId="15" fillId="0" borderId="9" xfId="0" applyFont="1" applyBorder="1" applyAlignment="1">
      <alignment vertical="center" wrapText="1"/>
    </xf>
    <xf numFmtId="0" fontId="15" fillId="0" borderId="15" xfId="0" applyFont="1" applyBorder="1" applyAlignment="1">
      <alignmen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2"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18" xfId="0" applyFont="1" applyBorder="1" applyAlignment="1">
      <alignment horizontal="left" vertical="center" wrapText="1"/>
    </xf>
    <xf numFmtId="0" fontId="15" fillId="0" borderId="6" xfId="0" applyFont="1" applyBorder="1" applyAlignment="1">
      <alignment horizontal="left" vertical="center" wrapText="1"/>
    </xf>
    <xf numFmtId="0" fontId="15" fillId="0" borderId="1" xfId="0" applyFont="1" applyBorder="1" applyAlignment="1">
      <alignment horizontal="left" vertical="center" wrapText="1"/>
    </xf>
    <xf numFmtId="0" fontId="15" fillId="0" borderId="15" xfId="0" applyFont="1" applyBorder="1" applyAlignment="1">
      <alignment horizontal="left" vertical="center" wrapText="1"/>
    </xf>
    <xf numFmtId="0" fontId="15" fillId="0" borderId="8" xfId="0" applyFont="1" applyFill="1" applyBorder="1" applyAlignment="1">
      <alignment vertical="center" wrapText="1"/>
    </xf>
    <xf numFmtId="0" fontId="15" fillId="0" borderId="18" xfId="0" applyFont="1" applyFill="1" applyBorder="1" applyAlignment="1">
      <alignment vertical="center" wrapText="1"/>
    </xf>
    <xf numFmtId="0" fontId="15" fillId="0" borderId="16" xfId="0" applyFont="1" applyBorder="1" applyAlignment="1">
      <alignment vertical="center" wrapText="1"/>
    </xf>
    <xf numFmtId="0" fontId="15" fillId="0" borderId="16" xfId="0" applyFont="1" applyBorder="1" applyAlignment="1">
      <alignment vertical="center"/>
    </xf>
    <xf numFmtId="0" fontId="15" fillId="0" borderId="17" xfId="0" applyFont="1" applyBorder="1" applyAlignment="1">
      <alignment vertical="center"/>
    </xf>
    <xf numFmtId="49" fontId="16" fillId="0" borderId="3" xfId="0" applyNumberFormat="1" applyFont="1" applyBorder="1" applyAlignment="1">
      <alignment horizontal="left" vertical="center" wrapText="1"/>
    </xf>
    <xf numFmtId="0" fontId="6" fillId="0" borderId="22" xfId="0" applyFont="1" applyBorder="1" applyAlignment="1">
      <alignment horizontal="left" vertical="center"/>
    </xf>
    <xf numFmtId="0" fontId="6" fillId="0" borderId="16" xfId="0" applyFont="1" applyBorder="1" applyAlignment="1">
      <alignment horizontal="left" vertical="center" wrapText="1"/>
    </xf>
    <xf numFmtId="0" fontId="3" fillId="0" borderId="1"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vertical="center"/>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2" xfId="0" applyFont="1" applyBorder="1" applyAlignment="1">
      <alignmen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xf>
    <xf numFmtId="0" fontId="16" fillId="0" borderId="16" xfId="0" applyFont="1" applyBorder="1" applyAlignment="1">
      <alignment vertical="center"/>
    </xf>
    <xf numFmtId="0" fontId="16" fillId="0" borderId="17" xfId="0" applyFont="1" applyBorder="1" applyAlignment="1">
      <alignmen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3" fillId="0" borderId="18" xfId="0" applyFont="1" applyBorder="1" applyAlignment="1">
      <alignment horizontal="left" vertical="center"/>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30" xfId="0" applyFont="1" applyBorder="1" applyAlignment="1">
      <alignment vertical="center"/>
    </xf>
    <xf numFmtId="0" fontId="6" fillId="0" borderId="17" xfId="0" applyFont="1" applyBorder="1" applyAlignment="1">
      <alignmen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5" fillId="0" borderId="1" xfId="0" applyFont="1" applyBorder="1" applyAlignment="1">
      <alignment horizontal="left" vertical="center"/>
    </xf>
    <xf numFmtId="0" fontId="6" fillId="0" borderId="11" xfId="0" applyFont="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14" xfId="0" applyFont="1" applyBorder="1" applyAlignment="1">
      <alignment horizontal="left" vertical="center" wrapText="1"/>
    </xf>
    <xf numFmtId="0" fontId="6" fillId="0" borderId="1" xfId="0" applyFont="1" applyBorder="1" applyAlignment="1">
      <alignment vertical="center"/>
    </xf>
    <xf numFmtId="0" fontId="0" fillId="0" borderId="12" xfId="0" applyFont="1" applyBorder="1" applyAlignment="1">
      <alignmen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15" xfId="0" applyFont="1" applyBorder="1" applyAlignment="1">
      <alignment vertical="top" wrapText="1"/>
    </xf>
    <xf numFmtId="0" fontId="7" fillId="0" borderId="27" xfId="0" applyFont="1" applyBorder="1" applyAlignment="1">
      <alignment horizontal="left" vertical="center" wrapText="1"/>
    </xf>
    <xf numFmtId="0" fontId="3" fillId="0" borderId="21" xfId="0" applyFont="1" applyBorder="1" applyAlignment="1">
      <alignment horizontal="left" vertical="center"/>
    </xf>
    <xf numFmtId="0" fontId="6" fillId="0" borderId="6" xfId="0" applyFont="1" applyBorder="1" applyAlignment="1">
      <alignment horizontal="center" vertical="top" wrapText="1"/>
    </xf>
    <xf numFmtId="0" fontId="6" fillId="0" borderId="12" xfId="0" applyFont="1" applyBorder="1" applyAlignment="1">
      <alignment horizontal="center" vertical="top" wrapText="1"/>
    </xf>
    <xf numFmtId="0" fontId="7" fillId="0" borderId="0" xfId="0" applyFont="1" applyAlignment="1">
      <alignment horizontal="left" vertical="center" wrapText="1"/>
    </xf>
    <xf numFmtId="0" fontId="6" fillId="0" borderId="16" xfId="0" applyFont="1" applyBorder="1" applyAlignment="1">
      <alignment horizontal="left" vertical="center"/>
    </xf>
    <xf numFmtId="0" fontId="7" fillId="0" borderId="27" xfId="0" applyFont="1" applyBorder="1" applyAlignment="1">
      <alignment horizontal="left" vertical="center"/>
    </xf>
    <xf numFmtId="0" fontId="7" fillId="0" borderId="29" xfId="0" applyFont="1" applyBorder="1" applyAlignment="1">
      <alignment horizontal="left" vertical="center" wrapText="1"/>
    </xf>
    <xf numFmtId="0" fontId="6" fillId="0" borderId="9" xfId="0" applyFont="1" applyBorder="1" applyAlignment="1">
      <alignment horizontal="center" vertical="top" wrapText="1"/>
    </xf>
    <xf numFmtId="0" fontId="6" fillId="0" borderId="15" xfId="0" applyFont="1" applyBorder="1" applyAlignment="1">
      <alignment horizontal="left" vertical="center" wrapText="1"/>
    </xf>
    <xf numFmtId="0" fontId="6" fillId="0" borderId="18" xfId="0" applyFont="1" applyBorder="1" applyAlignment="1">
      <alignment vertical="center" wrapText="1"/>
    </xf>
    <xf numFmtId="0" fontId="6" fillId="0" borderId="8" xfId="0" applyFont="1" applyBorder="1"/>
    <xf numFmtId="0" fontId="6" fillId="0" borderId="18" xfId="0" applyFont="1" applyBorder="1"/>
    <xf numFmtId="0" fontId="6" fillId="0" borderId="10" xfId="0" applyFont="1" applyBorder="1" applyAlignment="1">
      <alignment wrapText="1"/>
    </xf>
    <xf numFmtId="0" fontId="6" fillId="0" borderId="0" xfId="0" applyFont="1" applyBorder="1" applyAlignment="1">
      <alignment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15" xfId="0" applyFont="1" applyBorder="1" applyAlignment="1">
      <alignment horizontal="left" vertical="center"/>
    </xf>
    <xf numFmtId="0" fontId="6" fillId="0" borderId="17" xfId="0" applyFont="1" applyBorder="1" applyAlignment="1">
      <alignment wrapText="1"/>
    </xf>
    <xf numFmtId="0" fontId="6" fillId="0" borderId="1" xfId="0" applyFont="1" applyBorder="1" applyAlignment="1">
      <alignment wrapText="1"/>
    </xf>
    <xf numFmtId="0" fontId="6" fillId="0" borderId="8" xfId="0" applyFont="1" applyBorder="1" applyAlignment="1">
      <alignment vertical="center"/>
    </xf>
    <xf numFmtId="0" fontId="6" fillId="0" borderId="18" xfId="0" applyFont="1" applyBorder="1" applyAlignment="1">
      <alignment vertical="center"/>
    </xf>
    <xf numFmtId="0" fontId="6" fillId="0" borderId="10" xfId="0" applyFont="1" applyBorder="1" applyAlignment="1">
      <alignment vertical="center" wrapText="1"/>
    </xf>
    <xf numFmtId="0" fontId="6" fillId="0" borderId="1" xfId="0" applyFont="1" applyBorder="1" applyAlignment="1">
      <alignment vertical="center" wrapText="1"/>
    </xf>
    <xf numFmtId="0" fontId="6" fillId="0" borderId="8" xfId="0" applyFont="1" applyBorder="1" applyAlignment="1">
      <alignment wrapText="1"/>
    </xf>
    <xf numFmtId="0" fontId="6" fillId="0" borderId="18" xfId="0" applyFont="1" applyBorder="1" applyAlignment="1">
      <alignment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left" wrapText="1"/>
    </xf>
    <xf numFmtId="0" fontId="6" fillId="0" borderId="1" xfId="0" applyFont="1" applyBorder="1" applyAlignment="1">
      <alignment horizontal="left"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17" fillId="0" borderId="0" xfId="0" applyFont="1" applyAlignment="1">
      <alignment horizontal="left" vertical="center"/>
    </xf>
    <xf numFmtId="0" fontId="17" fillId="0" borderId="0" xfId="0" applyFont="1" applyBorder="1" applyAlignment="1">
      <alignment horizontal="left" vertical="center"/>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2" xfId="0" applyFont="1" applyBorder="1" applyAlignment="1">
      <alignment vertical="center" wrapText="1"/>
    </xf>
    <xf numFmtId="0" fontId="17" fillId="0" borderId="0" xfId="0" applyFont="1" applyBorder="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49" fontId="15" fillId="0" borderId="4"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2" xfId="0" applyNumberFormat="1" applyFont="1" applyBorder="1" applyAlignment="1">
      <alignment horizontal="left" vertical="center" wrapText="1"/>
    </xf>
    <xf numFmtId="0" fontId="15" fillId="0" borderId="12" xfId="0" applyFont="1" applyBorder="1" applyAlignment="1">
      <alignment vertical="center" wrapText="1"/>
    </xf>
    <xf numFmtId="0" fontId="15" fillId="0" borderId="14" xfId="0" applyFont="1" applyBorder="1" applyAlignment="1">
      <alignment horizontal="left" vertical="center" wrapText="1"/>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vertical="center"/>
    </xf>
    <xf numFmtId="0" fontId="17" fillId="0" borderId="1" xfId="0" applyFont="1" applyBorder="1" applyAlignment="1">
      <alignment vertical="center"/>
    </xf>
    <xf numFmtId="0" fontId="15" fillId="0" borderId="5" xfId="0" applyFont="1" applyBorder="1" applyAlignment="1">
      <alignment horizontal="left" vertical="center"/>
    </xf>
    <xf numFmtId="0" fontId="16" fillId="0" borderId="4" xfId="0" applyFont="1" applyBorder="1" applyAlignment="1">
      <alignment horizontal="left" vertical="center"/>
    </xf>
    <xf numFmtId="0" fontId="20" fillId="0" borderId="0" xfId="0" applyFont="1" applyAlignment="1">
      <alignment horizontal="left" vertical="center"/>
    </xf>
    <xf numFmtId="0" fontId="20" fillId="0" borderId="0" xfId="0" applyFont="1" applyBorder="1" applyAlignment="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16" fillId="0" borderId="3" xfId="0" quotePrefix="1" applyFont="1" applyBorder="1" applyAlignment="1">
      <alignment horizontal="left" vertical="center" wrapText="1"/>
    </xf>
    <xf numFmtId="0" fontId="20" fillId="0" borderId="6" xfId="0" quotePrefix="1" applyFont="1" applyBorder="1" applyAlignment="1">
      <alignment horizontal="center" vertical="center" wrapText="1"/>
    </xf>
    <xf numFmtId="0" fontId="20" fillId="0" borderId="5" xfId="0" applyFont="1" applyBorder="1" applyAlignment="1">
      <alignment horizontal="left" vertical="center"/>
    </xf>
    <xf numFmtId="0" fontId="16" fillId="0" borderId="6" xfId="0" applyFont="1" applyBorder="1" applyAlignment="1">
      <alignment vertical="center" wrapText="1"/>
    </xf>
    <xf numFmtId="0" fontId="16" fillId="0" borderId="9" xfId="0" applyFont="1" applyBorder="1" applyAlignment="1">
      <alignment vertical="center" wrapText="1"/>
    </xf>
    <xf numFmtId="0" fontId="16" fillId="0" borderId="12" xfId="0" applyFont="1" applyBorder="1" applyAlignment="1">
      <alignment vertical="center" wrapText="1"/>
    </xf>
    <xf numFmtId="0" fontId="16" fillId="0" borderId="8" xfId="0" applyFont="1" applyBorder="1" applyAlignment="1">
      <alignment horizontal="left" vertical="top" wrapText="1"/>
    </xf>
    <xf numFmtId="0" fontId="16" fillId="0" borderId="18" xfId="0" applyFont="1" applyBorder="1" applyAlignment="1">
      <alignment horizontal="left" vertical="top" wrapText="1"/>
    </xf>
    <xf numFmtId="0" fontId="16" fillId="0" borderId="10" xfId="0" applyFont="1" applyBorder="1" applyAlignment="1">
      <alignment horizontal="left" vertical="top" wrapText="1"/>
    </xf>
    <xf numFmtId="0" fontId="16" fillId="0" borderId="0" xfId="0" applyFont="1" applyBorder="1" applyAlignment="1">
      <alignment horizontal="left" vertical="top" wrapText="1"/>
    </xf>
    <xf numFmtId="0" fontId="16" fillId="0" borderId="17" xfId="0" applyFont="1" applyBorder="1" applyAlignment="1">
      <alignment horizontal="left" vertical="top" wrapText="1"/>
    </xf>
    <xf numFmtId="0" fontId="16" fillId="0" borderId="1" xfId="0" applyFont="1" applyBorder="1" applyAlignment="1">
      <alignment horizontal="left" vertical="top"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22" xfId="0" applyFont="1" applyBorder="1" applyAlignment="1">
      <alignment horizontal="left" vertical="center" wrapText="1"/>
    </xf>
    <xf numFmtId="0" fontId="16" fillId="0" borderId="7" xfId="0" quotePrefix="1" applyFont="1" applyBorder="1" applyAlignment="1">
      <alignment horizontal="left" vertical="center" wrapText="1"/>
    </xf>
    <xf numFmtId="0" fontId="16" fillId="0" borderId="11" xfId="0" applyFont="1" applyBorder="1" applyAlignment="1"/>
    <xf numFmtId="0" fontId="16" fillId="0" borderId="10" xfId="0" applyFont="1" applyBorder="1" applyAlignment="1"/>
    <xf numFmtId="0" fontId="16" fillId="0" borderId="11" xfId="0" quotePrefix="1" applyFont="1" applyBorder="1" applyAlignment="1">
      <alignment horizontal="left"/>
    </xf>
    <xf numFmtId="0" fontId="16" fillId="0" borderId="16" xfId="0" quotePrefix="1" applyFont="1" applyBorder="1" applyAlignment="1">
      <alignment horizontal="left"/>
    </xf>
    <xf numFmtId="0" fontId="16" fillId="0" borderId="16" xfId="0" applyFont="1" applyBorder="1" applyAlignment="1"/>
    <xf numFmtId="0" fontId="16" fillId="0" borderId="17" xfId="0" applyFont="1" applyBorder="1" applyAlignment="1"/>
    <xf numFmtId="0" fontId="20" fillId="0" borderId="18" xfId="0" applyFont="1" applyBorder="1" applyAlignment="1">
      <alignment horizontal="left" vertical="center"/>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17" xfId="0" quotePrefix="1" applyFont="1" applyBorder="1" applyAlignment="1">
      <alignment horizontal="left" vertical="center" wrapText="1"/>
    </xf>
    <xf numFmtId="0" fontId="16" fillId="0" borderId="4" xfId="0" quotePrefix="1" applyFont="1" applyBorder="1" applyAlignment="1">
      <alignment horizontal="left" vertical="center" wrapText="1"/>
    </xf>
    <xf numFmtId="0" fontId="16" fillId="0" borderId="5" xfId="0" applyFont="1" applyBorder="1" applyAlignment="1">
      <alignment vertical="center"/>
    </xf>
    <xf numFmtId="0" fontId="16" fillId="0" borderId="10" xfId="0" quotePrefix="1" applyFont="1" applyBorder="1" applyAlignment="1">
      <alignment horizontal="left" vertical="center" wrapText="1"/>
    </xf>
    <xf numFmtId="0" fontId="16" fillId="0" borderId="0" xfId="0" applyFont="1" applyBorder="1" applyAlignment="1">
      <alignment horizontal="justify" vertical="center" wrapText="1"/>
    </xf>
    <xf numFmtId="0" fontId="16" fillId="0" borderId="17" xfId="0" quotePrefix="1" applyFont="1" applyBorder="1" applyAlignment="1">
      <alignment horizontal="left" vertical="center"/>
    </xf>
    <xf numFmtId="0" fontId="16" fillId="0" borderId="1" xfId="0" applyFont="1" applyBorder="1" applyAlignment="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6" xfId="0" applyFont="1" applyBorder="1" applyAlignment="1">
      <alignment horizontal="left" vertical="center" wrapText="1"/>
    </xf>
    <xf numFmtId="0" fontId="16" fillId="0" borderId="8" xfId="0" applyFont="1" applyBorder="1" applyAlignment="1">
      <alignment horizontal="justify" vertical="center"/>
    </xf>
    <xf numFmtId="0" fontId="16" fillId="0" borderId="18" xfId="0" applyFont="1" applyBorder="1" applyAlignment="1">
      <alignment horizontal="justify" vertical="center"/>
    </xf>
    <xf numFmtId="0" fontId="16" fillId="0" borderId="10" xfId="0" applyFont="1" applyBorder="1" applyAlignment="1">
      <alignment horizontal="justify" vertical="center"/>
    </xf>
    <xf numFmtId="0" fontId="16" fillId="0" borderId="0" xfId="0" applyFont="1" applyBorder="1" applyAlignment="1">
      <alignment horizontal="justify" vertical="center"/>
    </xf>
    <xf numFmtId="0" fontId="16" fillId="0" borderId="10" xfId="0" quotePrefix="1" applyFont="1" applyBorder="1" applyAlignment="1">
      <alignment horizontal="left" vertical="center"/>
    </xf>
    <xf numFmtId="0" fontId="16" fillId="0" borderId="7" xfId="0" applyFont="1" applyBorder="1" applyAlignment="1">
      <alignment wrapText="1"/>
    </xf>
    <xf numFmtId="0" fontId="16" fillId="0" borderId="8" xfId="0" applyFont="1" applyBorder="1" applyAlignment="1">
      <alignment wrapText="1"/>
    </xf>
    <xf numFmtId="0" fontId="16" fillId="0" borderId="16" xfId="0" applyFont="1" applyBorder="1" applyAlignment="1">
      <alignment wrapText="1"/>
    </xf>
    <xf numFmtId="0" fontId="16" fillId="0" borderId="17" xfId="0" applyFont="1" applyBorder="1" applyAlignment="1">
      <alignment wrapText="1"/>
    </xf>
    <xf numFmtId="0" fontId="16" fillId="0" borderId="5" xfId="0" applyFont="1" applyBorder="1" applyAlignment="1">
      <alignment horizontal="left" vertical="center"/>
    </xf>
    <xf numFmtId="0" fontId="20" fillId="0" borderId="1" xfId="0" applyFont="1" applyBorder="1" applyAlignment="1">
      <alignment vertical="center"/>
    </xf>
    <xf numFmtId="0" fontId="7" fillId="0" borderId="26" xfId="0" applyFont="1" applyBorder="1" applyAlignment="1">
      <alignment horizontal="left" vertical="center" wrapText="1"/>
    </xf>
    <xf numFmtId="0" fontId="7" fillId="0" borderId="13"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5" xfId="0" applyFont="1" applyBorder="1" applyAlignment="1">
      <alignment vertical="center" wrapText="1"/>
    </xf>
    <xf numFmtId="0" fontId="6" fillId="0" borderId="22" xfId="0" applyFont="1" applyBorder="1" applyAlignment="1">
      <alignment horizontal="left" vertical="center" wrapText="1"/>
    </xf>
    <xf numFmtId="0" fontId="3" fillId="0" borderId="10" xfId="0" applyFont="1" applyBorder="1" applyAlignment="1">
      <alignment horizontal="center" vertical="center" wrapText="1"/>
    </xf>
    <xf numFmtId="0" fontId="39" fillId="0" borderId="7" xfId="0" applyFont="1" applyBorder="1" applyAlignment="1">
      <alignment horizontal="left" vertical="center"/>
    </xf>
    <xf numFmtId="0" fontId="39" fillId="0" borderId="8" xfId="0" applyFont="1" applyBorder="1" applyAlignment="1">
      <alignment horizontal="left" vertical="center"/>
    </xf>
    <xf numFmtId="0" fontId="39" fillId="0" borderId="10" xfId="0" applyFont="1" applyBorder="1" applyAlignment="1">
      <alignment horizontal="left" vertical="center"/>
    </xf>
    <xf numFmtId="0" fontId="39" fillId="0" borderId="0" xfId="0" applyFont="1" applyAlignment="1">
      <alignment horizontal="left" vertical="center"/>
    </xf>
    <xf numFmtId="0" fontId="39" fillId="0" borderId="16" xfId="0" applyFont="1" applyBorder="1" applyAlignment="1">
      <alignment horizontal="left" vertical="center"/>
    </xf>
    <xf numFmtId="0" fontId="39" fillId="0" borderId="17" xfId="0" applyFont="1" applyBorder="1" applyAlignment="1">
      <alignment horizontal="left" vertical="center"/>
    </xf>
    <xf numFmtId="0" fontId="6" fillId="0" borderId="0" xfId="0" applyFont="1" applyAlignment="1">
      <alignment horizontal="left" vertical="center" wrapText="1"/>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0" fontId="16" fillId="0" borderId="8" xfId="3" applyFont="1" applyBorder="1" applyAlignment="1">
      <alignment horizontal="left" vertical="center" wrapText="1"/>
    </xf>
    <xf numFmtId="0" fontId="16" fillId="0" borderId="18" xfId="3" applyFont="1" applyBorder="1" applyAlignment="1">
      <alignment horizontal="left" vertical="center" wrapText="1"/>
    </xf>
    <xf numFmtId="0" fontId="16" fillId="0" borderId="4" xfId="3" applyFont="1" applyBorder="1" applyAlignment="1">
      <alignment horizontal="left" vertical="center" wrapText="1"/>
    </xf>
    <xf numFmtId="0" fontId="16" fillId="0" borderId="5" xfId="3" applyFont="1" applyBorder="1" applyAlignment="1">
      <alignment horizontal="left" vertical="center" wrapText="1"/>
    </xf>
    <xf numFmtId="0" fontId="16" fillId="0" borderId="10" xfId="3" applyFont="1" applyBorder="1" applyAlignment="1">
      <alignment horizontal="left" vertical="center" wrapText="1"/>
    </xf>
    <xf numFmtId="0" fontId="16" fillId="0" borderId="0" xfId="3" applyFont="1" applyBorder="1" applyAlignment="1">
      <alignment horizontal="left" vertical="center" wrapText="1"/>
    </xf>
    <xf numFmtId="0" fontId="16" fillId="0" borderId="0" xfId="3" applyFont="1" applyAlignment="1">
      <alignment horizontal="left" vertical="center" wrapText="1"/>
    </xf>
    <xf numFmtId="0" fontId="16" fillId="0" borderId="10" xfId="3" applyFont="1" applyBorder="1" applyAlignment="1">
      <alignment horizontal="left" wrapText="1"/>
    </xf>
    <xf numFmtId="0" fontId="16" fillId="0" borderId="0" xfId="3" applyFont="1" applyAlignment="1">
      <alignment horizontal="left" wrapText="1"/>
    </xf>
    <xf numFmtId="0" fontId="16" fillId="0" borderId="13" xfId="3" applyFont="1" applyBorder="1" applyAlignment="1">
      <alignment horizontal="left" wrapText="1"/>
    </xf>
    <xf numFmtId="0" fontId="16" fillId="0" borderId="14" xfId="3" applyFont="1" applyBorder="1" applyAlignment="1">
      <alignment horizontal="left"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31" xfId="0" applyFont="1" applyBorder="1" applyAlignment="1">
      <alignment vertical="center"/>
    </xf>
    <xf numFmtId="0" fontId="7" fillId="0" borderId="24" xfId="0" applyFont="1" applyBorder="1" applyAlignment="1">
      <alignment horizontal="left"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16" fillId="0" borderId="3" xfId="0" applyFont="1" applyBorder="1" applyAlignment="1">
      <alignment vertical="top" wrapText="1"/>
    </xf>
    <xf numFmtId="0" fontId="16" fillId="0" borderId="19" xfId="0" applyFont="1" applyBorder="1" applyAlignment="1">
      <alignment horizontal="left" vertical="center"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39" fillId="0" borderId="3" xfId="0" applyFont="1" applyBorder="1" applyAlignment="1">
      <alignment horizontal="left" vertical="center" wrapText="1"/>
    </xf>
    <xf numFmtId="49" fontId="6" fillId="0" borderId="3" xfId="0" applyNumberFormat="1" applyFont="1" applyBorder="1" applyAlignment="1">
      <alignment vertical="center" wrapText="1"/>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7" fillId="0" borderId="3" xfId="0" applyFont="1" applyBorder="1" applyAlignment="1">
      <alignment horizontal="left" vertical="center" wrapText="1"/>
    </xf>
    <xf numFmtId="0" fontId="8" fillId="0" borderId="0" xfId="0"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3" xfId="0" applyFont="1" applyBorder="1" applyAlignment="1">
      <alignment vertical="center" wrapText="1"/>
    </xf>
    <xf numFmtId="0" fontId="6" fillId="0" borderId="35" xfId="0" applyFont="1" applyBorder="1" applyAlignment="1">
      <alignment vertical="center"/>
    </xf>
    <xf numFmtId="0" fontId="6" fillId="0" borderId="36" xfId="0" applyFont="1" applyBorder="1" applyAlignment="1">
      <alignment vertical="center"/>
    </xf>
    <xf numFmtId="0" fontId="7" fillId="0" borderId="18" xfId="0" applyFont="1" applyBorder="1" applyAlignment="1">
      <alignment horizontal="left" vertical="center" wrapText="1"/>
    </xf>
    <xf numFmtId="0" fontId="7" fillId="0" borderId="17" xfId="0" applyFont="1" applyBorder="1" applyAlignment="1">
      <alignment horizontal="left" vertical="center" wrapText="1"/>
    </xf>
    <xf numFmtId="0" fontId="7" fillId="0" borderId="1" xfId="0" applyFont="1" applyBorder="1" applyAlignment="1">
      <alignment horizontal="left" vertical="center" wrapText="1"/>
    </xf>
    <xf numFmtId="0" fontId="6" fillId="0" borderId="22" xfId="0" applyFont="1" applyBorder="1" applyAlignment="1">
      <alignment vertical="center" wrapText="1"/>
    </xf>
    <xf numFmtId="0" fontId="6" fillId="0" borderId="13" xfId="0" applyFont="1" applyBorder="1" applyAlignment="1">
      <alignment vertical="center" wrapText="1"/>
    </xf>
    <xf numFmtId="0" fontId="6" fillId="0" borderId="3" xfId="0" applyNumberFormat="1" applyFont="1" applyBorder="1" applyAlignment="1">
      <alignment horizontal="left" vertical="center"/>
    </xf>
    <xf numFmtId="0" fontId="6" fillId="0" borderId="4" xfId="0" applyNumberFormat="1" applyFont="1" applyBorder="1" applyAlignment="1">
      <alignment horizontal="left"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4" xfId="0" applyFont="1" applyBorder="1" applyAlignment="1">
      <alignment vertical="center" wrapText="1"/>
    </xf>
    <xf numFmtId="0" fontId="3" fillId="0" borderId="5" xfId="0" applyFont="1" applyBorder="1" applyAlignment="1">
      <alignment horizontal="center" vertical="center" wrapText="1"/>
    </xf>
    <xf numFmtId="0" fontId="7" fillId="0" borderId="5" xfId="1" applyFont="1" applyBorder="1" applyAlignment="1">
      <alignment horizontal="left" vertical="center"/>
    </xf>
    <xf numFmtId="0" fontId="7" fillId="0" borderId="5" xfId="1" applyFont="1" applyBorder="1" applyAlignment="1">
      <alignment horizontal="left" vertical="center" wrapText="1"/>
    </xf>
    <xf numFmtId="0" fontId="16" fillId="0" borderId="10" xfId="0" applyFont="1" applyBorder="1" applyAlignment="1">
      <alignment horizontal="left" wrapText="1"/>
    </xf>
    <xf numFmtId="0" fontId="16" fillId="0" borderId="0" xfId="0" applyFont="1" applyAlignment="1">
      <alignment horizontal="left" wrapText="1"/>
    </xf>
    <xf numFmtId="0" fontId="16" fillId="0" borderId="17" xfId="0" applyFont="1" applyBorder="1" applyAlignment="1">
      <alignment horizontal="left" wrapText="1"/>
    </xf>
    <xf numFmtId="0" fontId="16" fillId="0" borderId="1" xfId="0" applyFont="1" applyBorder="1" applyAlignment="1">
      <alignment horizontal="left" wrapText="1"/>
    </xf>
    <xf numFmtId="0" fontId="6" fillId="0" borderId="12" xfId="0" applyFont="1" applyBorder="1" applyAlignment="1">
      <alignment horizontal="center" vertical="center" wrapText="1"/>
    </xf>
    <xf numFmtId="0" fontId="38" fillId="0" borderId="4" xfId="2" applyBorder="1" applyAlignment="1"/>
    <xf numFmtId="0" fontId="7" fillId="0" borderId="5" xfId="0" applyFont="1" applyBorder="1"/>
    <xf numFmtId="0" fontId="20" fillId="0" borderId="7" xfId="0" applyFont="1" applyBorder="1" applyAlignment="1">
      <alignment horizontal="center" vertical="center" wrapText="1"/>
    </xf>
    <xf numFmtId="0" fontId="6" fillId="0" borderId="11" xfId="0" applyFont="1" applyBorder="1" applyAlignment="1">
      <alignment vertical="center" wrapText="1"/>
    </xf>
    <xf numFmtId="0" fontId="6" fillId="0" borderId="10" xfId="0" quotePrefix="1" applyFont="1" applyBorder="1" applyAlignment="1">
      <alignment horizontal="left" vertical="center" wrapText="1"/>
    </xf>
    <xf numFmtId="0" fontId="6" fillId="0" borderId="26" xfId="0" applyFont="1" applyFill="1" applyBorder="1" applyAlignment="1">
      <alignment vertical="center" wrapText="1"/>
    </xf>
    <xf numFmtId="0" fontId="6" fillId="0" borderId="27" xfId="0" applyFont="1" applyFill="1" applyBorder="1" applyAlignment="1">
      <alignment vertical="center" wrapText="1"/>
    </xf>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lignment vertical="center"/>
    </xf>
    <xf numFmtId="0" fontId="6" fillId="0" borderId="20" xfId="0" applyFont="1" applyBorder="1" applyAlignment="1">
      <alignment vertical="center"/>
    </xf>
    <xf numFmtId="0" fontId="3" fillId="0" borderId="24" xfId="0" applyFont="1" applyBorder="1" applyAlignment="1">
      <alignment horizontal="left" vertical="center"/>
    </xf>
    <xf numFmtId="0" fontId="3" fillId="0" borderId="27" xfId="0" applyFont="1" applyBorder="1" applyAlignment="1">
      <alignment horizontal="left" vertical="center"/>
    </xf>
    <xf numFmtId="0" fontId="6" fillId="0" borderId="14" xfId="0" applyFont="1" applyBorder="1" applyAlignment="1">
      <alignment horizontal="center"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7" fillId="0" borderId="5" xfId="0" applyFont="1" applyBorder="1" applyAlignment="1">
      <alignment vertical="center"/>
    </xf>
    <xf numFmtId="0" fontId="3" fillId="0" borderId="5" xfId="0" applyFont="1" applyBorder="1" applyAlignment="1">
      <alignment vertical="center"/>
    </xf>
    <xf numFmtId="0" fontId="16" fillId="0" borderId="16" xfId="0" applyFont="1" applyBorder="1" applyAlignment="1">
      <alignment vertical="center" wrapText="1"/>
    </xf>
    <xf numFmtId="0" fontId="16" fillId="0" borderId="17" xfId="0" applyFont="1" applyBorder="1" applyAlignment="1">
      <alignment vertical="center" wrapText="1"/>
    </xf>
    <xf numFmtId="0" fontId="6" fillId="0" borderId="13" xfId="0" quotePrefix="1" applyFont="1" applyBorder="1" applyAlignment="1">
      <alignment horizontal="lef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vertical="center" wrapText="1"/>
    </xf>
    <xf numFmtId="0" fontId="6" fillId="0" borderId="28" xfId="0" applyFont="1" applyFill="1" applyBorder="1" applyAlignment="1">
      <alignmen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0" fontId="7" fillId="0" borderId="18" xfId="0" applyFont="1" applyBorder="1" applyAlignment="1">
      <alignment horizontal="left" vertical="center"/>
    </xf>
    <xf numFmtId="0" fontId="7" fillId="0" borderId="1" xfId="0" applyFont="1" applyBorder="1" applyAlignment="1">
      <alignment horizontal="left" vertical="center"/>
    </xf>
    <xf numFmtId="0" fontId="8" fillId="0" borderId="0" xfId="0" applyFont="1" applyBorder="1" applyAlignment="1">
      <alignment horizontal="center" vertical="center"/>
    </xf>
  </cellXfs>
  <cellStyles count="4">
    <cellStyle name="Hiperłącze" xfId="2" builtinId="8"/>
    <cellStyle name="Normalny" xfId="0" builtinId="0"/>
    <cellStyle name="Normalny 2" xfId="1"/>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emas.gdos.gov.pl/" TargetMode="Externa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tabSelected="1" zoomScaleNormal="100" workbookViewId="0"/>
  </sheetViews>
  <sheetFormatPr defaultColWidth="8.77734375" defaultRowHeight="13.8" x14ac:dyDescent="0.3"/>
  <cols>
    <col min="1" max="1" width="2.77734375" style="100" customWidth="1"/>
    <col min="2" max="2" width="6.77734375" style="100" customWidth="1"/>
    <col min="3" max="3" width="8.44140625" style="100" customWidth="1"/>
    <col min="4" max="4" width="15.77734375" style="100" customWidth="1"/>
    <col min="5" max="5" width="19.21875" style="100" customWidth="1"/>
    <col min="6" max="6" width="17.44140625" style="100" customWidth="1"/>
    <col min="7" max="7" width="13.77734375" style="111" customWidth="1"/>
    <col min="8" max="8" width="8.77734375" style="111"/>
    <col min="9" max="16384" width="8.77734375" style="100"/>
  </cols>
  <sheetData>
    <row r="2" spans="1:9" s="109" customFormat="1" x14ac:dyDescent="0.3">
      <c r="A2" s="513" t="s">
        <v>0</v>
      </c>
      <c r="B2" s="513"/>
      <c r="C2" s="513"/>
      <c r="D2" s="513"/>
      <c r="E2" s="513"/>
      <c r="F2" s="513"/>
      <c r="G2" s="513"/>
      <c r="H2" s="307"/>
      <c r="I2" s="307"/>
    </row>
    <row r="4" spans="1:9" s="109" customFormat="1" x14ac:dyDescent="0.3">
      <c r="A4" s="514" t="s">
        <v>1</v>
      </c>
      <c r="B4" s="514"/>
      <c r="C4" s="514"/>
      <c r="D4" s="514"/>
      <c r="E4" s="514"/>
      <c r="F4" s="514"/>
      <c r="G4" s="514"/>
      <c r="H4" s="307"/>
      <c r="I4" s="307"/>
    </row>
    <row r="5" spans="1:9" s="146" customFormat="1" x14ac:dyDescent="0.3">
      <c r="A5" s="515" t="s">
        <v>2</v>
      </c>
      <c r="B5" s="515"/>
      <c r="C5" s="515"/>
      <c r="D5" s="515"/>
      <c r="E5" s="515"/>
      <c r="F5" s="515"/>
      <c r="G5" s="515"/>
    </row>
    <row r="7" spans="1:9" s="109" customFormat="1" x14ac:dyDescent="0.3">
      <c r="A7" s="307" t="s">
        <v>3</v>
      </c>
      <c r="B7" s="307"/>
      <c r="C7" s="307"/>
      <c r="D7" s="307"/>
      <c r="E7" s="514"/>
      <c r="F7" s="514"/>
      <c r="G7" s="514"/>
      <c r="H7" s="307"/>
      <c r="I7" s="307"/>
    </row>
    <row r="8" spans="1:9" s="146" customFormat="1" x14ac:dyDescent="0.3">
      <c r="A8" s="515" t="s">
        <v>2330</v>
      </c>
      <c r="B8" s="515"/>
      <c r="C8" s="515"/>
      <c r="D8" s="515"/>
      <c r="E8" s="515"/>
      <c r="F8" s="515"/>
      <c r="G8" s="515"/>
    </row>
    <row r="9" spans="1:9" x14ac:dyDescent="0.3">
      <c r="A9" s="491" t="s">
        <v>5</v>
      </c>
      <c r="B9" s="492"/>
      <c r="C9" s="492"/>
      <c r="D9" s="492"/>
      <c r="E9" s="511" t="s">
        <v>6</v>
      </c>
      <c r="F9" s="512"/>
      <c r="G9" s="512"/>
    </row>
    <row r="10" spans="1:9" x14ac:dyDescent="0.3">
      <c r="A10" s="491" t="s">
        <v>7</v>
      </c>
      <c r="B10" s="492"/>
      <c r="C10" s="492"/>
      <c r="D10" s="492"/>
      <c r="E10" s="506" t="s">
        <v>8</v>
      </c>
      <c r="F10" s="506"/>
      <c r="G10" s="507"/>
    </row>
    <row r="11" spans="1:9" x14ac:dyDescent="0.3">
      <c r="A11" s="491" t="s">
        <v>9</v>
      </c>
      <c r="B11" s="492"/>
      <c r="C11" s="492"/>
      <c r="D11" s="492"/>
      <c r="E11" s="509" t="s">
        <v>10</v>
      </c>
      <c r="F11" s="510"/>
      <c r="G11" s="510"/>
    </row>
    <row r="12" spans="1:9" x14ac:dyDescent="0.3">
      <c r="A12" s="491" t="s">
        <v>11</v>
      </c>
      <c r="B12" s="492"/>
      <c r="C12" s="492"/>
      <c r="D12" s="492"/>
      <c r="E12" s="506" t="s">
        <v>12</v>
      </c>
      <c r="F12" s="506"/>
      <c r="G12" s="507"/>
      <c r="H12" s="100"/>
    </row>
    <row r="13" spans="1:9" x14ac:dyDescent="0.3">
      <c r="A13" s="491" t="s">
        <v>13</v>
      </c>
      <c r="B13" s="492"/>
      <c r="C13" s="492"/>
      <c r="D13" s="492"/>
      <c r="E13" s="506" t="s">
        <v>14</v>
      </c>
      <c r="F13" s="506"/>
      <c r="G13" s="507"/>
      <c r="H13" s="100"/>
    </row>
    <row r="14" spans="1:9" x14ac:dyDescent="0.3">
      <c r="A14" s="491" t="s">
        <v>15</v>
      </c>
      <c r="B14" s="492"/>
      <c r="C14" s="492"/>
      <c r="D14" s="492"/>
      <c r="E14" s="507" t="s">
        <v>16</v>
      </c>
      <c r="F14" s="508"/>
      <c r="G14" s="508"/>
      <c r="H14" s="100"/>
    </row>
    <row r="15" spans="1:9" x14ac:dyDescent="0.3">
      <c r="A15" s="491" t="s">
        <v>17</v>
      </c>
      <c r="B15" s="492"/>
      <c r="C15" s="492"/>
      <c r="D15" s="492"/>
      <c r="E15" s="507" t="s">
        <v>18</v>
      </c>
      <c r="F15" s="508"/>
      <c r="G15" s="508"/>
      <c r="H15" s="100"/>
    </row>
    <row r="16" spans="1:9" s="111" customFormat="1" x14ac:dyDescent="0.3">
      <c r="A16" s="495" t="s">
        <v>19</v>
      </c>
      <c r="B16" s="495"/>
      <c r="C16" s="495"/>
      <c r="D16" s="496"/>
      <c r="E16" s="501" t="s">
        <v>20</v>
      </c>
      <c r="F16" s="501"/>
      <c r="G16" s="502"/>
      <c r="I16" s="259"/>
    </row>
    <row r="17" spans="1:9" s="111" customFormat="1" ht="30.75" customHeight="1" x14ac:dyDescent="0.3">
      <c r="A17" s="497"/>
      <c r="B17" s="497"/>
      <c r="C17" s="497"/>
      <c r="D17" s="498"/>
      <c r="E17" s="503" t="s">
        <v>2110</v>
      </c>
      <c r="F17" s="504"/>
      <c r="G17" s="504"/>
      <c r="I17" s="259"/>
    </row>
    <row r="18" spans="1:9" s="111" customFormat="1" x14ac:dyDescent="0.3">
      <c r="A18" s="497"/>
      <c r="B18" s="497"/>
      <c r="C18" s="497"/>
      <c r="D18" s="498"/>
      <c r="E18" s="501" t="s">
        <v>21</v>
      </c>
      <c r="F18" s="501"/>
      <c r="G18" s="502"/>
      <c r="I18" s="259"/>
    </row>
    <row r="19" spans="1:9" s="111" customFormat="1" ht="28.5" customHeight="1" x14ac:dyDescent="0.3">
      <c r="A19" s="497"/>
      <c r="B19" s="497"/>
      <c r="C19" s="497"/>
      <c r="D19" s="498"/>
      <c r="E19" s="502" t="s">
        <v>2112</v>
      </c>
      <c r="F19" s="505"/>
      <c r="G19" s="505"/>
      <c r="I19" s="259"/>
    </row>
    <row r="20" spans="1:9" s="111" customFormat="1" ht="30" customHeight="1" x14ac:dyDescent="0.3">
      <c r="A20" s="499"/>
      <c r="B20" s="499"/>
      <c r="C20" s="499"/>
      <c r="D20" s="500"/>
      <c r="E20" s="503" t="s">
        <v>2111</v>
      </c>
      <c r="F20" s="504"/>
      <c r="G20" s="504"/>
      <c r="I20" s="259"/>
    </row>
    <row r="21" spans="1:9" x14ac:dyDescent="0.3">
      <c r="A21" s="491" t="s">
        <v>22</v>
      </c>
      <c r="B21" s="492"/>
      <c r="C21" s="492"/>
      <c r="D21" s="492"/>
      <c r="E21" s="492"/>
      <c r="F21" s="492"/>
      <c r="G21" s="147">
        <v>7</v>
      </c>
    </row>
    <row r="22" spans="1:9" x14ac:dyDescent="0.3">
      <c r="A22" s="493" t="s">
        <v>23</v>
      </c>
      <c r="B22" s="494"/>
      <c r="C22" s="494"/>
      <c r="D22" s="494"/>
      <c r="E22" s="494"/>
      <c r="F22" s="494"/>
      <c r="G22" s="147">
        <v>210</v>
      </c>
      <c r="I22" s="437"/>
    </row>
    <row r="23" spans="1:9" x14ac:dyDescent="0.3">
      <c r="A23" s="493" t="s">
        <v>24</v>
      </c>
      <c r="B23" s="494"/>
      <c r="C23" s="494"/>
      <c r="D23" s="494"/>
      <c r="E23" s="494"/>
      <c r="F23" s="494"/>
      <c r="G23" s="148">
        <v>124.8</v>
      </c>
    </row>
    <row r="24" spans="1:9" x14ac:dyDescent="0.3">
      <c r="A24" s="493" t="s">
        <v>25</v>
      </c>
      <c r="B24" s="494"/>
      <c r="C24" s="494"/>
      <c r="D24" s="494"/>
      <c r="E24" s="494"/>
      <c r="F24" s="494"/>
      <c r="G24" s="149">
        <v>6</v>
      </c>
    </row>
    <row r="25" spans="1:9" x14ac:dyDescent="0.3">
      <c r="A25" s="491" t="s">
        <v>26</v>
      </c>
      <c r="B25" s="492"/>
      <c r="C25" s="492"/>
      <c r="D25" s="492"/>
      <c r="E25" s="492"/>
      <c r="F25" s="492"/>
      <c r="G25" s="147">
        <v>2500</v>
      </c>
    </row>
    <row r="26" spans="1:9" x14ac:dyDescent="0.3">
      <c r="A26" s="111"/>
      <c r="B26" s="111"/>
      <c r="C26" s="111"/>
      <c r="D26" s="111"/>
      <c r="E26" s="111"/>
      <c r="F26" s="111"/>
    </row>
    <row r="27" spans="1:9" x14ac:dyDescent="0.3">
      <c r="A27" s="111"/>
      <c r="B27" s="111"/>
      <c r="C27" s="111"/>
      <c r="D27" s="111"/>
      <c r="E27" s="111"/>
      <c r="F27" s="111"/>
    </row>
  </sheetData>
  <mergeCells count="30">
    <mergeCell ref="A9:D9"/>
    <mergeCell ref="E9:G9"/>
    <mergeCell ref="A2:G2"/>
    <mergeCell ref="A4:G4"/>
    <mergeCell ref="A5:G5"/>
    <mergeCell ref="E7:G7"/>
    <mergeCell ref="A8:G8"/>
    <mergeCell ref="A10:D10"/>
    <mergeCell ref="E10:G10"/>
    <mergeCell ref="A11:D11"/>
    <mergeCell ref="E11:G11"/>
    <mergeCell ref="A12:D12"/>
    <mergeCell ref="E12:G12"/>
    <mergeCell ref="A13:D13"/>
    <mergeCell ref="E13:G13"/>
    <mergeCell ref="A14:D14"/>
    <mergeCell ref="E14:G14"/>
    <mergeCell ref="A15:D15"/>
    <mergeCell ref="E15:G15"/>
    <mergeCell ref="A16:D20"/>
    <mergeCell ref="E16:G16"/>
    <mergeCell ref="E17:G17"/>
    <mergeCell ref="E18:G18"/>
    <mergeCell ref="E19:G19"/>
    <mergeCell ref="E20:G20"/>
    <mergeCell ref="A21:F21"/>
    <mergeCell ref="A22:F22"/>
    <mergeCell ref="A23:F23"/>
    <mergeCell ref="A24:F24"/>
    <mergeCell ref="A25:F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20" zoomScaleNormal="100" workbookViewId="0"/>
  </sheetViews>
  <sheetFormatPr defaultColWidth="8.77734375" defaultRowHeight="13.8" x14ac:dyDescent="0.3"/>
  <cols>
    <col min="1" max="1" width="10.77734375" style="26" customWidth="1"/>
    <col min="2" max="2" width="9.77734375" style="26" customWidth="1"/>
    <col min="3" max="3" width="8.218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178</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1126</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671" t="s">
        <v>1127</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1</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437</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27.6"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31.5" customHeight="1" x14ac:dyDescent="0.3">
      <c r="A22" s="271" t="s">
        <v>1128</v>
      </c>
      <c r="B22" s="720" t="s">
        <v>1129</v>
      </c>
      <c r="C22" s="720"/>
      <c r="D22" s="720"/>
      <c r="E22" s="720"/>
      <c r="F22" s="720"/>
      <c r="G22" s="720"/>
      <c r="H22" s="6" t="s">
        <v>1130</v>
      </c>
      <c r="I22" s="5" t="s">
        <v>292</v>
      </c>
    </row>
    <row r="23" spans="1:9" ht="30.75" customHeight="1" x14ac:dyDescent="0.3">
      <c r="A23" s="271" t="s">
        <v>1131</v>
      </c>
      <c r="B23" s="738" t="s">
        <v>1132</v>
      </c>
      <c r="C23" s="739"/>
      <c r="D23" s="739"/>
      <c r="E23" s="739"/>
      <c r="F23" s="739"/>
      <c r="G23" s="740"/>
      <c r="H23" s="6" t="s">
        <v>1130</v>
      </c>
      <c r="I23" s="5" t="s">
        <v>2070</v>
      </c>
    </row>
    <row r="24" spans="1:9" ht="28.5" customHeight="1" x14ac:dyDescent="0.3">
      <c r="A24" s="403" t="s">
        <v>1133</v>
      </c>
      <c r="B24" s="741" t="s">
        <v>2071</v>
      </c>
      <c r="C24" s="742"/>
      <c r="D24" s="742"/>
      <c r="E24" s="742"/>
      <c r="F24" s="742"/>
      <c r="G24" s="743"/>
      <c r="H24" s="95" t="s">
        <v>55</v>
      </c>
      <c r="I24" s="94" t="s">
        <v>42</v>
      </c>
    </row>
    <row r="25" spans="1:9" s="8" customFormat="1" ht="17.7" customHeight="1" x14ac:dyDescent="0.3">
      <c r="A25" s="744" t="s">
        <v>139</v>
      </c>
      <c r="B25" s="745"/>
      <c r="C25" s="745"/>
      <c r="D25" s="745"/>
      <c r="E25" s="745"/>
      <c r="F25" s="745"/>
      <c r="G25" s="745"/>
      <c r="H25" s="745"/>
      <c r="I25" s="746"/>
    </row>
    <row r="26" spans="1:9" ht="30" customHeight="1" x14ac:dyDescent="0.3">
      <c r="A26" s="403" t="s">
        <v>1134</v>
      </c>
      <c r="B26" s="685" t="s">
        <v>2072</v>
      </c>
      <c r="C26" s="685"/>
      <c r="D26" s="685"/>
      <c r="E26" s="685"/>
      <c r="F26" s="685"/>
      <c r="G26" s="685"/>
      <c r="H26" s="95" t="s">
        <v>1075</v>
      </c>
      <c r="I26" s="94" t="s">
        <v>292</v>
      </c>
    </row>
    <row r="27" spans="1:9" ht="31.5" customHeight="1" x14ac:dyDescent="0.3">
      <c r="A27" s="271" t="s">
        <v>1135</v>
      </c>
      <c r="B27" s="734" t="s">
        <v>1136</v>
      </c>
      <c r="C27" s="747"/>
      <c r="D27" s="747"/>
      <c r="E27" s="747"/>
      <c r="F27" s="747"/>
      <c r="G27" s="703"/>
      <c r="H27" s="6" t="s">
        <v>1075</v>
      </c>
      <c r="I27" s="5" t="s">
        <v>292</v>
      </c>
    </row>
    <row r="28" spans="1:9" s="8" customFormat="1" ht="17.7" customHeight="1" x14ac:dyDescent="0.3">
      <c r="A28" s="520" t="s">
        <v>373</v>
      </c>
      <c r="B28" s="678"/>
      <c r="C28" s="678"/>
      <c r="D28" s="678"/>
      <c r="E28" s="678"/>
      <c r="F28" s="678"/>
      <c r="G28" s="678"/>
      <c r="H28" s="678"/>
      <c r="I28" s="679"/>
    </row>
    <row r="29" spans="1:9" ht="31.5" customHeight="1" x14ac:dyDescent="0.3">
      <c r="A29" s="271" t="s">
        <v>1137</v>
      </c>
      <c r="B29" s="721" t="s">
        <v>1138</v>
      </c>
      <c r="C29" s="721"/>
      <c r="D29" s="721"/>
      <c r="E29" s="721"/>
      <c r="F29" s="721"/>
      <c r="G29" s="721"/>
      <c r="H29" s="6" t="s">
        <v>646</v>
      </c>
      <c r="I29" s="5" t="s">
        <v>59</v>
      </c>
    </row>
    <row r="31" spans="1:9" x14ac:dyDescent="0.3">
      <c r="A31" s="1" t="s">
        <v>376</v>
      </c>
    </row>
    <row r="32" spans="1:9" s="8" customFormat="1" ht="17.7" customHeight="1" x14ac:dyDescent="0.3">
      <c r="A32" s="687" t="s">
        <v>377</v>
      </c>
      <c r="B32" s="687"/>
      <c r="C32" s="687"/>
      <c r="D32" s="687"/>
      <c r="E32" s="687"/>
      <c r="F32" s="687"/>
      <c r="G32" s="687"/>
      <c r="H32" s="261">
        <v>15</v>
      </c>
      <c r="I32" s="313" t="s">
        <v>378</v>
      </c>
    </row>
    <row r="33" spans="1:9" ht="20.100000000000001" customHeight="1" x14ac:dyDescent="0.3">
      <c r="A33" s="707" t="s">
        <v>379</v>
      </c>
      <c r="B33" s="692" t="s">
        <v>1139</v>
      </c>
      <c r="C33" s="692"/>
      <c r="D33" s="692"/>
      <c r="E33" s="692"/>
      <c r="F33" s="692"/>
      <c r="G33" s="692"/>
      <c r="H33" s="692"/>
      <c r="I33" s="693"/>
    </row>
    <row r="34" spans="1:9" ht="20.100000000000001" customHeight="1" x14ac:dyDescent="0.3">
      <c r="A34" s="708"/>
      <c r="B34" s="694" t="s">
        <v>1140</v>
      </c>
      <c r="C34" s="695"/>
      <c r="D34" s="695"/>
      <c r="E34" s="695"/>
      <c r="F34" s="695"/>
      <c r="G34" s="695"/>
      <c r="H34" s="695"/>
      <c r="I34" s="695"/>
    </row>
    <row r="35" spans="1:9" ht="20.100000000000001" customHeight="1" x14ac:dyDescent="0.3">
      <c r="A35" s="708"/>
      <c r="B35" s="694" t="s">
        <v>1141</v>
      </c>
      <c r="C35" s="695"/>
      <c r="D35" s="695"/>
      <c r="E35" s="695"/>
      <c r="F35" s="695"/>
      <c r="G35" s="695"/>
      <c r="H35" s="695"/>
      <c r="I35" s="695"/>
    </row>
    <row r="36" spans="1:9" ht="20.100000000000001" customHeight="1" x14ac:dyDescent="0.3">
      <c r="A36" s="708"/>
      <c r="B36" s="694" t="s">
        <v>1142</v>
      </c>
      <c r="C36" s="695"/>
      <c r="D36" s="695"/>
      <c r="E36" s="695"/>
      <c r="F36" s="695"/>
      <c r="G36" s="695"/>
      <c r="H36" s="695"/>
      <c r="I36" s="695"/>
    </row>
    <row r="37" spans="1:9" ht="20.100000000000001" customHeight="1" x14ac:dyDescent="0.3">
      <c r="A37" s="708"/>
      <c r="B37" s="694" t="s">
        <v>1143</v>
      </c>
      <c r="C37" s="695"/>
      <c r="D37" s="695"/>
      <c r="E37" s="695"/>
      <c r="F37" s="695"/>
      <c r="G37" s="695"/>
      <c r="H37" s="695"/>
      <c r="I37" s="695"/>
    </row>
    <row r="38" spans="1:9" ht="20.100000000000001" customHeight="1" x14ac:dyDescent="0.3">
      <c r="A38" s="708"/>
      <c r="B38" s="694" t="s">
        <v>1144</v>
      </c>
      <c r="C38" s="695"/>
      <c r="D38" s="695"/>
      <c r="E38" s="695"/>
      <c r="F38" s="695"/>
      <c r="G38" s="695"/>
      <c r="H38" s="695"/>
      <c r="I38" s="695"/>
    </row>
    <row r="39" spans="1:9" ht="20.100000000000001" customHeight="1" x14ac:dyDescent="0.3">
      <c r="A39" s="725"/>
      <c r="B39" s="748" t="s">
        <v>2124</v>
      </c>
      <c r="C39" s="749"/>
      <c r="D39" s="749"/>
      <c r="E39" s="749"/>
      <c r="F39" s="749"/>
      <c r="G39" s="749"/>
      <c r="H39" s="749"/>
      <c r="I39" s="749"/>
    </row>
    <row r="40" spans="1:9" x14ac:dyDescent="0.3">
      <c r="A40" s="700" t="s">
        <v>395</v>
      </c>
      <c r="B40" s="701"/>
      <c r="C40" s="701"/>
      <c r="D40" s="701" t="s">
        <v>1145</v>
      </c>
      <c r="E40" s="701"/>
      <c r="F40" s="701"/>
      <c r="G40" s="701"/>
      <c r="H40" s="701"/>
      <c r="I40" s="702"/>
    </row>
    <row r="41" spans="1:9" ht="40.950000000000003" customHeight="1" x14ac:dyDescent="0.3">
      <c r="A41" s="703" t="s">
        <v>397</v>
      </c>
      <c r="B41" s="704"/>
      <c r="C41" s="704"/>
      <c r="D41" s="705" t="s">
        <v>1146</v>
      </c>
      <c r="E41" s="705"/>
      <c r="F41" s="705"/>
      <c r="G41" s="705"/>
      <c r="H41" s="705"/>
      <c r="I41" s="706"/>
    </row>
    <row r="42" spans="1:9" s="8" customFormat="1" ht="17.7" customHeight="1" x14ac:dyDescent="0.3">
      <c r="A42" s="687" t="s">
        <v>506</v>
      </c>
      <c r="B42" s="687"/>
      <c r="C42" s="687"/>
      <c r="D42" s="687"/>
      <c r="E42" s="687"/>
      <c r="F42" s="687"/>
      <c r="G42" s="687"/>
      <c r="H42" s="261">
        <v>15</v>
      </c>
      <c r="I42" s="313" t="s">
        <v>378</v>
      </c>
    </row>
    <row r="43" spans="1:9" ht="20.100000000000001" customHeight="1" x14ac:dyDescent="0.3">
      <c r="A43" s="707" t="s">
        <v>379</v>
      </c>
      <c r="B43" s="750" t="s">
        <v>1147</v>
      </c>
      <c r="C43" s="750"/>
      <c r="D43" s="750"/>
      <c r="E43" s="750"/>
      <c r="F43" s="750"/>
      <c r="G43" s="750"/>
      <c r="H43" s="750"/>
      <c r="I43" s="751"/>
    </row>
    <row r="44" spans="1:9" ht="20.100000000000001" customHeight="1" x14ac:dyDescent="0.3">
      <c r="A44" s="708"/>
      <c r="B44" s="752" t="s">
        <v>2119</v>
      </c>
      <c r="C44" s="753"/>
      <c r="D44" s="753"/>
      <c r="E44" s="753"/>
      <c r="F44" s="753"/>
      <c r="G44" s="753"/>
      <c r="H44" s="753"/>
      <c r="I44" s="753"/>
    </row>
    <row r="45" spans="1:9" ht="20.100000000000001" customHeight="1" x14ac:dyDescent="0.3">
      <c r="A45" s="708"/>
      <c r="B45" s="752" t="s">
        <v>2120</v>
      </c>
      <c r="C45" s="753"/>
      <c r="D45" s="753"/>
      <c r="E45" s="753"/>
      <c r="F45" s="753"/>
      <c r="G45" s="753"/>
      <c r="H45" s="753"/>
      <c r="I45" s="753"/>
    </row>
    <row r="46" spans="1:9" ht="20.100000000000001" customHeight="1" x14ac:dyDescent="0.3">
      <c r="A46" s="708"/>
      <c r="B46" s="752" t="s">
        <v>2121</v>
      </c>
      <c r="C46" s="753"/>
      <c r="D46" s="753"/>
      <c r="E46" s="753"/>
      <c r="F46" s="753"/>
      <c r="G46" s="753"/>
      <c r="H46" s="753"/>
      <c r="I46" s="753"/>
    </row>
    <row r="47" spans="1:9" ht="20.100000000000001" customHeight="1" x14ac:dyDescent="0.3">
      <c r="A47" s="708"/>
      <c r="B47" s="752" t="s">
        <v>2122</v>
      </c>
      <c r="C47" s="753"/>
      <c r="D47" s="753"/>
      <c r="E47" s="753"/>
      <c r="F47" s="753"/>
      <c r="G47" s="753"/>
      <c r="H47" s="753"/>
      <c r="I47" s="753"/>
    </row>
    <row r="48" spans="1:9" ht="20.100000000000001" customHeight="1" x14ac:dyDescent="0.3">
      <c r="A48" s="725"/>
      <c r="B48" s="754" t="s">
        <v>2123</v>
      </c>
      <c r="C48" s="499"/>
      <c r="D48" s="499"/>
      <c r="E48" s="499"/>
      <c r="F48" s="499"/>
      <c r="G48" s="499"/>
      <c r="H48" s="499"/>
      <c r="I48" s="499"/>
    </row>
    <row r="49" spans="1:9" x14ac:dyDescent="0.3">
      <c r="A49" s="700" t="s">
        <v>395</v>
      </c>
      <c r="B49" s="701"/>
      <c r="C49" s="701"/>
      <c r="D49" s="701" t="s">
        <v>1148</v>
      </c>
      <c r="E49" s="701"/>
      <c r="F49" s="701"/>
      <c r="G49" s="701"/>
      <c r="H49" s="701"/>
      <c r="I49" s="702"/>
    </row>
    <row r="50" spans="1:9" ht="36" customHeight="1" x14ac:dyDescent="0.3">
      <c r="A50" s="703" t="s">
        <v>397</v>
      </c>
      <c r="B50" s="704"/>
      <c r="C50" s="704"/>
      <c r="D50" s="704" t="s">
        <v>1149</v>
      </c>
      <c r="E50" s="704"/>
      <c r="F50" s="704"/>
      <c r="G50" s="704"/>
      <c r="H50" s="704"/>
      <c r="I50" s="734"/>
    </row>
    <row r="52" spans="1:9" x14ac:dyDescent="0.3">
      <c r="A52" s="1" t="s">
        <v>416</v>
      </c>
    </row>
    <row r="53" spans="1:9" ht="43.5" customHeight="1" x14ac:dyDescent="0.3">
      <c r="A53" s="714" t="s">
        <v>417</v>
      </c>
      <c r="B53" s="705"/>
      <c r="C53" s="721" t="s">
        <v>1150</v>
      </c>
      <c r="D53" s="721"/>
      <c r="E53" s="721"/>
      <c r="F53" s="721"/>
      <c r="G53" s="721"/>
      <c r="H53" s="721"/>
      <c r="I53" s="675"/>
    </row>
    <row r="54" spans="1:9" ht="40.5" customHeight="1" x14ac:dyDescent="0.3">
      <c r="A54" s="714" t="s">
        <v>419</v>
      </c>
      <c r="B54" s="705"/>
      <c r="C54" s="721" t="s">
        <v>2118</v>
      </c>
      <c r="D54" s="721"/>
      <c r="E54" s="721"/>
      <c r="F54" s="721"/>
      <c r="G54" s="721"/>
      <c r="H54" s="721"/>
      <c r="I54" s="675"/>
    </row>
    <row r="56" spans="1:9" x14ac:dyDescent="0.3">
      <c r="A56" s="8" t="s">
        <v>421</v>
      </c>
      <c r="B56" s="314"/>
      <c r="C56" s="314"/>
      <c r="D56" s="314"/>
      <c r="E56" s="314"/>
      <c r="F56" s="314"/>
      <c r="G56" s="314"/>
    </row>
    <row r="57" spans="1:9" ht="15.6" x14ac:dyDescent="0.3">
      <c r="A57" s="717" t="s">
        <v>422</v>
      </c>
      <c r="B57" s="717"/>
      <c r="C57" s="717"/>
      <c r="D57" s="717"/>
      <c r="E57" s="717"/>
      <c r="F57" s="717"/>
      <c r="G57" s="717"/>
      <c r="H57" s="31">
        <v>0.3</v>
      </c>
      <c r="I57" s="11" t="s">
        <v>423</v>
      </c>
    </row>
    <row r="58" spans="1:9" ht="25.5" customHeight="1" x14ac:dyDescent="0.3">
      <c r="A58" s="718" t="s">
        <v>484</v>
      </c>
      <c r="B58" s="718"/>
      <c r="C58" s="718"/>
      <c r="D58" s="718"/>
      <c r="E58" s="718"/>
      <c r="F58" s="718"/>
      <c r="G58" s="718"/>
      <c r="H58" s="31">
        <v>2.4</v>
      </c>
      <c r="I58" s="11" t="s">
        <v>423</v>
      </c>
    </row>
    <row r="59" spans="1:9" ht="15.6" x14ac:dyDescent="0.3">
      <c r="A59" s="717" t="s">
        <v>485</v>
      </c>
      <c r="B59" s="717"/>
      <c r="C59" s="717"/>
      <c r="D59" s="717"/>
      <c r="E59" s="717"/>
      <c r="F59" s="717"/>
      <c r="G59" s="717"/>
      <c r="H59" s="31">
        <v>0.3</v>
      </c>
      <c r="I59" s="11" t="s">
        <v>423</v>
      </c>
    </row>
    <row r="60" spans="1:9" x14ac:dyDescent="0.3">
      <c r="A60" s="292"/>
      <c r="B60" s="292"/>
      <c r="C60" s="292"/>
      <c r="D60" s="292"/>
      <c r="E60" s="292"/>
      <c r="F60" s="292"/>
      <c r="G60" s="292"/>
      <c r="H60" s="28"/>
      <c r="I60" s="13"/>
    </row>
    <row r="61" spans="1:9" x14ac:dyDescent="0.3">
      <c r="A61" s="719" t="s">
        <v>427</v>
      </c>
      <c r="B61" s="719"/>
      <c r="C61" s="719"/>
      <c r="D61" s="719"/>
      <c r="E61" s="719"/>
      <c r="F61" s="719"/>
      <c r="G61" s="719"/>
      <c r="H61" s="289"/>
      <c r="I61" s="29"/>
    </row>
    <row r="62" spans="1:9" ht="17.7" customHeight="1" x14ac:dyDescent="0.3">
      <c r="A62" s="674" t="s">
        <v>428</v>
      </c>
      <c r="B62" s="674"/>
      <c r="C62" s="674"/>
      <c r="D62" s="674"/>
      <c r="E62" s="674"/>
      <c r="F62" s="16">
        <f>SUM(F63:F68)</f>
        <v>40</v>
      </c>
      <c r="G62" s="16" t="s">
        <v>378</v>
      </c>
      <c r="H62" s="16">
        <v>1.6</v>
      </c>
      <c r="I62" s="11" t="s">
        <v>423</v>
      </c>
    </row>
    <row r="63" spans="1:9" ht="17.7" customHeight="1" x14ac:dyDescent="0.3">
      <c r="A63" s="18" t="s">
        <v>159</v>
      </c>
      <c r="B63" s="715" t="s">
        <v>161</v>
      </c>
      <c r="C63" s="715"/>
      <c r="D63" s="715"/>
      <c r="E63" s="715"/>
      <c r="F63" s="16">
        <v>15</v>
      </c>
      <c r="G63" s="16" t="s">
        <v>378</v>
      </c>
      <c r="H63" s="19"/>
      <c r="I63" s="20"/>
    </row>
    <row r="64" spans="1:9" ht="17.7" customHeight="1" x14ac:dyDescent="0.3">
      <c r="B64" s="715" t="s">
        <v>429</v>
      </c>
      <c r="C64" s="715"/>
      <c r="D64" s="715"/>
      <c r="E64" s="715"/>
      <c r="F64" s="16">
        <v>15</v>
      </c>
      <c r="G64" s="16" t="s">
        <v>378</v>
      </c>
      <c r="H64" s="27"/>
      <c r="I64" s="30"/>
    </row>
    <row r="65" spans="1:9" ht="17.7" customHeight="1" x14ac:dyDescent="0.3">
      <c r="B65" s="715" t="s">
        <v>430</v>
      </c>
      <c r="C65" s="715"/>
      <c r="D65" s="715"/>
      <c r="E65" s="715"/>
      <c r="F65" s="16">
        <v>8</v>
      </c>
      <c r="G65" s="16" t="s">
        <v>378</v>
      </c>
      <c r="H65" s="27"/>
      <c r="I65" s="30"/>
    </row>
    <row r="66" spans="1:9" ht="17.7" customHeight="1" x14ac:dyDescent="0.3">
      <c r="B66" s="715" t="s">
        <v>431</v>
      </c>
      <c r="C66" s="715"/>
      <c r="D66" s="715"/>
      <c r="E66" s="715"/>
      <c r="F66" s="16" t="s">
        <v>425</v>
      </c>
      <c r="G66" s="16" t="s">
        <v>378</v>
      </c>
      <c r="H66" s="27"/>
      <c r="I66" s="30"/>
    </row>
    <row r="67" spans="1:9" ht="17.7" customHeight="1" x14ac:dyDescent="0.3">
      <c r="B67" s="715" t="s">
        <v>432</v>
      </c>
      <c r="C67" s="715"/>
      <c r="D67" s="715"/>
      <c r="E67" s="715"/>
      <c r="F67" s="16" t="s">
        <v>425</v>
      </c>
      <c r="G67" s="16" t="s">
        <v>378</v>
      </c>
      <c r="H67" s="27"/>
      <c r="I67" s="30"/>
    </row>
    <row r="68" spans="1:9" ht="17.7" customHeight="1" x14ac:dyDescent="0.3">
      <c r="B68" s="715" t="s">
        <v>433</v>
      </c>
      <c r="C68" s="715"/>
      <c r="D68" s="715"/>
      <c r="E68" s="715"/>
      <c r="F68" s="16">
        <v>2</v>
      </c>
      <c r="G68" s="16" t="s">
        <v>378</v>
      </c>
      <c r="H68" s="306"/>
      <c r="I68" s="318"/>
    </row>
    <row r="69" spans="1:9" ht="31.2" customHeight="1" x14ac:dyDescent="0.3">
      <c r="A69" s="674" t="s">
        <v>434</v>
      </c>
      <c r="B69" s="674"/>
      <c r="C69" s="674"/>
      <c r="D69" s="674"/>
      <c r="E69" s="674"/>
      <c r="F69" s="16" t="s">
        <v>425</v>
      </c>
      <c r="G69" s="16" t="s">
        <v>378</v>
      </c>
      <c r="H69" s="16" t="s">
        <v>186</v>
      </c>
      <c r="I69" s="11" t="s">
        <v>423</v>
      </c>
    </row>
    <row r="70" spans="1:9" ht="17.7" customHeight="1" x14ac:dyDescent="0.3">
      <c r="A70" s="715" t="s">
        <v>435</v>
      </c>
      <c r="B70" s="715"/>
      <c r="C70" s="715"/>
      <c r="D70" s="715"/>
      <c r="E70" s="715"/>
      <c r="F70" s="16">
        <v>35</v>
      </c>
      <c r="G70" s="16" t="s">
        <v>378</v>
      </c>
      <c r="H70" s="16">
        <v>1.4</v>
      </c>
      <c r="I70" s="11" t="s">
        <v>423</v>
      </c>
    </row>
  </sheetData>
  <mergeCells count="76">
    <mergeCell ref="B68:E68"/>
    <mergeCell ref="A69:E69"/>
    <mergeCell ref="A70:E70"/>
    <mergeCell ref="A62:E62"/>
    <mergeCell ref="B63:E63"/>
    <mergeCell ref="B64:E64"/>
    <mergeCell ref="B65:E65"/>
    <mergeCell ref="B66:E66"/>
    <mergeCell ref="B67:E67"/>
    <mergeCell ref="A61:G61"/>
    <mergeCell ref="A49:C49"/>
    <mergeCell ref="D49:I49"/>
    <mergeCell ref="A50:C50"/>
    <mergeCell ref="D50:I50"/>
    <mergeCell ref="A53:B53"/>
    <mergeCell ref="C53:I53"/>
    <mergeCell ref="A54:B54"/>
    <mergeCell ref="C54:I54"/>
    <mergeCell ref="A57:G57"/>
    <mergeCell ref="A58:G58"/>
    <mergeCell ref="A59:G59"/>
    <mergeCell ref="A40:C40"/>
    <mergeCell ref="D40:I40"/>
    <mergeCell ref="A41:C41"/>
    <mergeCell ref="D41:I41"/>
    <mergeCell ref="A42:G42"/>
    <mergeCell ref="A43:A48"/>
    <mergeCell ref="B43:I43"/>
    <mergeCell ref="B44:I44"/>
    <mergeCell ref="B47:I47"/>
    <mergeCell ref="B48:I48"/>
    <mergeCell ref="B45:I45"/>
    <mergeCell ref="B46:I46"/>
    <mergeCell ref="B29:G29"/>
    <mergeCell ref="A32:G32"/>
    <mergeCell ref="A33:A39"/>
    <mergeCell ref="B33:I33"/>
    <mergeCell ref="B34:I34"/>
    <mergeCell ref="B35:I35"/>
    <mergeCell ref="B36:I36"/>
    <mergeCell ref="B37:I37"/>
    <mergeCell ref="B38:I38"/>
    <mergeCell ref="B39:I39"/>
    <mergeCell ref="A28:I28"/>
    <mergeCell ref="A18:D18"/>
    <mergeCell ref="A19:A20"/>
    <mergeCell ref="B19:G20"/>
    <mergeCell ref="H19:I19"/>
    <mergeCell ref="A21:I21"/>
    <mergeCell ref="B22:G22"/>
    <mergeCell ref="B23:G23"/>
    <mergeCell ref="B24:G24"/>
    <mergeCell ref="A25:I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heetViews>
  <sheetFormatPr defaultColWidth="8.77734375" defaultRowHeight="13.8" x14ac:dyDescent="0.3"/>
  <cols>
    <col min="1" max="1" width="10.77734375" style="26" customWidth="1"/>
    <col min="2" max="5" width="9.77734375" style="26" customWidth="1"/>
    <col min="6" max="6" width="9.21875" style="26" customWidth="1"/>
    <col min="7" max="7" width="8.77734375" style="26" customWidth="1"/>
    <col min="8" max="8" width="11.5546875" style="26" customWidth="1"/>
    <col min="9" max="9" width="8" style="26" customWidth="1"/>
    <col min="10" max="10" width="2.77734375" style="26" customWidth="1"/>
    <col min="11" max="16384" width="8.77734375" style="26"/>
  </cols>
  <sheetData>
    <row r="1" spans="1:9" x14ac:dyDescent="0.3">
      <c r="A1" s="1" t="s">
        <v>348</v>
      </c>
    </row>
    <row r="2" spans="1:9" x14ac:dyDescent="0.3">
      <c r="A2" s="673" t="s">
        <v>179</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509</v>
      </c>
      <c r="E4" s="671"/>
      <c r="F4" s="671"/>
      <c r="G4" s="671"/>
      <c r="H4" s="671"/>
      <c r="I4" s="672"/>
    </row>
    <row r="5" spans="1:9" x14ac:dyDescent="0.3">
      <c r="A5" s="670" t="s">
        <v>160</v>
      </c>
      <c r="B5" s="671"/>
      <c r="C5" s="671"/>
      <c r="D5" s="671" t="s">
        <v>350</v>
      </c>
      <c r="E5" s="671"/>
      <c r="F5" s="671"/>
      <c r="G5" s="671"/>
      <c r="H5" s="671"/>
      <c r="I5" s="672"/>
    </row>
    <row r="6" spans="1:9" ht="25.5" customHeight="1" x14ac:dyDescent="0.3">
      <c r="A6" s="670" t="s">
        <v>351</v>
      </c>
      <c r="B6" s="671"/>
      <c r="C6" s="671"/>
      <c r="D6" s="721" t="s">
        <v>510</v>
      </c>
      <c r="E6" s="721"/>
      <c r="F6" s="721"/>
      <c r="G6" s="721"/>
      <c r="H6" s="721"/>
      <c r="I6" s="675"/>
    </row>
    <row r="8" spans="1:9" x14ac:dyDescent="0.3">
      <c r="A8" s="676" t="s">
        <v>353</v>
      </c>
      <c r="B8" s="676"/>
      <c r="C8" s="676"/>
      <c r="D8" s="676"/>
      <c r="E8" s="676"/>
      <c r="F8" s="676"/>
      <c r="G8" s="676"/>
      <c r="H8" s="676"/>
      <c r="I8" s="676"/>
    </row>
    <row r="9" spans="1:9" x14ac:dyDescent="0.3">
      <c r="A9" s="269" t="s">
        <v>2330</v>
      </c>
      <c r="B9" s="269"/>
      <c r="C9" s="269"/>
      <c r="D9" s="269"/>
      <c r="E9" s="269"/>
      <c r="F9" s="269"/>
      <c r="G9" s="269"/>
      <c r="H9" s="269"/>
      <c r="I9" s="269"/>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1</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359</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27.6"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30" customHeight="1" x14ac:dyDescent="0.3">
      <c r="A22" s="271" t="s">
        <v>511</v>
      </c>
      <c r="B22" s="720" t="s">
        <v>512</v>
      </c>
      <c r="C22" s="720"/>
      <c r="D22" s="720"/>
      <c r="E22" s="720"/>
      <c r="F22" s="720"/>
      <c r="G22" s="720"/>
      <c r="H22" s="6" t="s">
        <v>52</v>
      </c>
      <c r="I22" s="5" t="s">
        <v>59</v>
      </c>
    </row>
    <row r="23" spans="1:9" ht="30" customHeight="1" x14ac:dyDescent="0.3">
      <c r="A23" s="271" t="s">
        <v>513</v>
      </c>
      <c r="B23" s="738" t="s">
        <v>514</v>
      </c>
      <c r="C23" s="739"/>
      <c r="D23" s="739"/>
      <c r="E23" s="739"/>
      <c r="F23" s="739"/>
      <c r="G23" s="740"/>
      <c r="H23" s="6" t="s">
        <v>52</v>
      </c>
      <c r="I23" s="5" t="s">
        <v>59</v>
      </c>
    </row>
    <row r="24" spans="1:9" ht="30" customHeight="1" x14ac:dyDescent="0.3">
      <c r="A24" s="271" t="s">
        <v>515</v>
      </c>
      <c r="B24" s="738" t="s">
        <v>516</v>
      </c>
      <c r="C24" s="739"/>
      <c r="D24" s="739"/>
      <c r="E24" s="739"/>
      <c r="F24" s="739"/>
      <c r="G24" s="740"/>
      <c r="H24" s="6" t="s">
        <v>52</v>
      </c>
      <c r="I24" s="5" t="s">
        <v>59</v>
      </c>
    </row>
    <row r="25" spans="1:9" s="8" customFormat="1" ht="17.7" customHeight="1" x14ac:dyDescent="0.3">
      <c r="A25" s="520" t="s">
        <v>139</v>
      </c>
      <c r="B25" s="678"/>
      <c r="C25" s="678"/>
      <c r="D25" s="678"/>
      <c r="E25" s="678"/>
      <c r="F25" s="678"/>
      <c r="G25" s="678"/>
      <c r="H25" s="678"/>
      <c r="I25" s="679"/>
    </row>
    <row r="26" spans="1:9" ht="30" customHeight="1" x14ac:dyDescent="0.3">
      <c r="A26" s="271" t="s">
        <v>517</v>
      </c>
      <c r="B26" s="704" t="s">
        <v>518</v>
      </c>
      <c r="C26" s="704"/>
      <c r="D26" s="704"/>
      <c r="E26" s="704"/>
      <c r="F26" s="704"/>
      <c r="G26" s="704"/>
      <c r="H26" s="6" t="s">
        <v>98</v>
      </c>
      <c r="I26" s="5" t="s">
        <v>59</v>
      </c>
    </row>
    <row r="27" spans="1:9" ht="30" customHeight="1" x14ac:dyDescent="0.3">
      <c r="A27" s="271" t="s">
        <v>519</v>
      </c>
      <c r="B27" s="734" t="s">
        <v>520</v>
      </c>
      <c r="C27" s="747"/>
      <c r="D27" s="747"/>
      <c r="E27" s="747"/>
      <c r="F27" s="747"/>
      <c r="G27" s="703"/>
      <c r="H27" s="6" t="s">
        <v>98</v>
      </c>
      <c r="I27" s="5" t="s">
        <v>59</v>
      </c>
    </row>
    <row r="28" spans="1:9" ht="30" customHeight="1" x14ac:dyDescent="0.3">
      <c r="A28" s="271" t="s">
        <v>521</v>
      </c>
      <c r="B28" s="734" t="s">
        <v>522</v>
      </c>
      <c r="C28" s="747"/>
      <c r="D28" s="747"/>
      <c r="E28" s="747"/>
      <c r="F28" s="747"/>
      <c r="G28" s="703"/>
      <c r="H28" s="6" t="s">
        <v>98</v>
      </c>
      <c r="I28" s="5" t="s">
        <v>59</v>
      </c>
    </row>
    <row r="29" spans="1:9" s="8" customFormat="1" ht="17.7" customHeight="1" x14ac:dyDescent="0.3">
      <c r="A29" s="520" t="s">
        <v>373</v>
      </c>
      <c r="B29" s="678"/>
      <c r="C29" s="678"/>
      <c r="D29" s="678"/>
      <c r="E29" s="678"/>
      <c r="F29" s="678"/>
      <c r="G29" s="678"/>
      <c r="H29" s="678"/>
      <c r="I29" s="679"/>
    </row>
    <row r="30" spans="1:9" ht="36" customHeight="1" x14ac:dyDescent="0.3">
      <c r="A30" s="271" t="s">
        <v>523</v>
      </c>
      <c r="B30" s="721" t="s">
        <v>524</v>
      </c>
      <c r="C30" s="721"/>
      <c r="D30" s="721"/>
      <c r="E30" s="721"/>
      <c r="F30" s="721"/>
      <c r="G30" s="721"/>
      <c r="H30" s="6" t="s">
        <v>525</v>
      </c>
      <c r="I30" s="5" t="s">
        <v>59</v>
      </c>
    </row>
    <row r="31" spans="1:9" ht="35.25" customHeight="1" x14ac:dyDescent="0.3">
      <c r="A31" s="271" t="s">
        <v>526</v>
      </c>
      <c r="B31" s="675" t="s">
        <v>527</v>
      </c>
      <c r="C31" s="674"/>
      <c r="D31" s="674"/>
      <c r="E31" s="674"/>
      <c r="F31" s="674"/>
      <c r="G31" s="755"/>
      <c r="H31" s="6" t="s">
        <v>525</v>
      </c>
      <c r="I31" s="5" t="s">
        <v>59</v>
      </c>
    </row>
    <row r="32" spans="1:9" ht="30" customHeight="1" x14ac:dyDescent="0.3">
      <c r="A32" s="271" t="s">
        <v>528</v>
      </c>
      <c r="B32" s="675" t="s">
        <v>529</v>
      </c>
      <c r="C32" s="674"/>
      <c r="D32" s="674"/>
      <c r="E32" s="674"/>
      <c r="F32" s="674"/>
      <c r="G32" s="755"/>
      <c r="H32" s="6" t="s">
        <v>525</v>
      </c>
      <c r="I32" s="5" t="s">
        <v>59</v>
      </c>
    </row>
    <row r="34" spans="1:9" x14ac:dyDescent="0.3">
      <c r="A34" s="1" t="s">
        <v>376</v>
      </c>
    </row>
    <row r="35" spans="1:9" s="8" customFormat="1" ht="17.7" customHeight="1" x14ac:dyDescent="0.3">
      <c r="A35" s="687" t="s">
        <v>377</v>
      </c>
      <c r="B35" s="687"/>
      <c r="C35" s="687"/>
      <c r="D35" s="687"/>
      <c r="E35" s="687"/>
      <c r="F35" s="687"/>
      <c r="G35" s="687"/>
      <c r="H35" s="261">
        <v>20</v>
      </c>
      <c r="I35" s="313" t="s">
        <v>378</v>
      </c>
    </row>
    <row r="36" spans="1:9" x14ac:dyDescent="0.3">
      <c r="A36" s="707" t="s">
        <v>379</v>
      </c>
      <c r="B36" s="692" t="s">
        <v>530</v>
      </c>
      <c r="C36" s="692"/>
      <c r="D36" s="692"/>
      <c r="E36" s="692"/>
      <c r="F36" s="692"/>
      <c r="G36" s="692"/>
      <c r="H36" s="692"/>
      <c r="I36" s="693"/>
    </row>
    <row r="37" spans="1:9" x14ac:dyDescent="0.3">
      <c r="A37" s="708"/>
      <c r="B37" s="694" t="s">
        <v>531</v>
      </c>
      <c r="C37" s="695"/>
      <c r="D37" s="695"/>
      <c r="E37" s="695"/>
      <c r="F37" s="695"/>
      <c r="G37" s="695"/>
      <c r="H37" s="695"/>
      <c r="I37" s="695"/>
    </row>
    <row r="38" spans="1:9" x14ac:dyDescent="0.3">
      <c r="A38" s="708"/>
      <c r="B38" s="694" t="s">
        <v>532</v>
      </c>
      <c r="C38" s="695"/>
      <c r="D38" s="695"/>
      <c r="E38" s="695"/>
      <c r="F38" s="695"/>
      <c r="G38" s="695"/>
      <c r="H38" s="695"/>
      <c r="I38" s="695"/>
    </row>
    <row r="39" spans="1:9" x14ac:dyDescent="0.3">
      <c r="A39" s="708"/>
      <c r="B39" s="694" t="s">
        <v>533</v>
      </c>
      <c r="C39" s="695"/>
      <c r="D39" s="695"/>
      <c r="E39" s="695"/>
      <c r="F39" s="695"/>
      <c r="G39" s="695"/>
      <c r="H39" s="695"/>
      <c r="I39" s="695"/>
    </row>
    <row r="40" spans="1:9" x14ac:dyDescent="0.3">
      <c r="A40" s="708"/>
      <c r="B40" s="694" t="s">
        <v>534</v>
      </c>
      <c r="C40" s="695"/>
      <c r="D40" s="695"/>
      <c r="E40" s="695"/>
      <c r="F40" s="695"/>
      <c r="G40" s="695"/>
      <c r="H40" s="695"/>
      <c r="I40" s="695"/>
    </row>
    <row r="41" spans="1:9" x14ac:dyDescent="0.3">
      <c r="A41" s="708"/>
      <c r="B41" s="694" t="s">
        <v>535</v>
      </c>
      <c r="C41" s="695"/>
      <c r="D41" s="695"/>
      <c r="E41" s="695"/>
      <c r="F41" s="695"/>
      <c r="G41" s="695"/>
      <c r="H41" s="695"/>
      <c r="I41" s="695"/>
    </row>
    <row r="42" spans="1:9" x14ac:dyDescent="0.3">
      <c r="A42" s="708"/>
      <c r="B42" s="694" t="s">
        <v>536</v>
      </c>
      <c r="C42" s="695"/>
      <c r="D42" s="695"/>
      <c r="E42" s="695"/>
      <c r="F42" s="695"/>
      <c r="G42" s="695"/>
      <c r="H42" s="695"/>
      <c r="I42" s="695"/>
    </row>
    <row r="43" spans="1:9" x14ac:dyDescent="0.3">
      <c r="A43" s="725"/>
      <c r="B43" s="698" t="s">
        <v>537</v>
      </c>
      <c r="C43" s="699"/>
      <c r="D43" s="699"/>
      <c r="E43" s="699"/>
      <c r="F43" s="699"/>
      <c r="G43" s="699"/>
      <c r="H43" s="699"/>
      <c r="I43" s="699"/>
    </row>
    <row r="44" spans="1:9" x14ac:dyDescent="0.3">
      <c r="A44" s="700" t="s">
        <v>395</v>
      </c>
      <c r="B44" s="701"/>
      <c r="C44" s="701"/>
      <c r="D44" s="701" t="s">
        <v>538</v>
      </c>
      <c r="E44" s="701"/>
      <c r="F44" s="701"/>
      <c r="G44" s="701"/>
      <c r="H44" s="701"/>
      <c r="I44" s="702"/>
    </row>
    <row r="45" spans="1:9" ht="95.25" customHeight="1" x14ac:dyDescent="0.3">
      <c r="A45" s="703" t="s">
        <v>397</v>
      </c>
      <c r="B45" s="704"/>
      <c r="C45" s="704"/>
      <c r="D45" s="704" t="s">
        <v>2297</v>
      </c>
      <c r="E45" s="705"/>
      <c r="F45" s="705"/>
      <c r="G45" s="705"/>
      <c r="H45" s="705"/>
      <c r="I45" s="706"/>
    </row>
    <row r="46" spans="1:9" s="8" customFormat="1" ht="17.7" customHeight="1" x14ac:dyDescent="0.3">
      <c r="A46" s="687" t="s">
        <v>506</v>
      </c>
      <c r="B46" s="687"/>
      <c r="C46" s="687"/>
      <c r="D46" s="687"/>
      <c r="E46" s="687"/>
      <c r="F46" s="687"/>
      <c r="G46" s="687"/>
      <c r="H46" s="261">
        <v>25</v>
      </c>
      <c r="I46" s="313" t="s">
        <v>378</v>
      </c>
    </row>
    <row r="47" spans="1:9" ht="15" customHeight="1" x14ac:dyDescent="0.3">
      <c r="A47" s="707" t="s">
        <v>379</v>
      </c>
      <c r="B47" s="726" t="s">
        <v>539</v>
      </c>
      <c r="C47" s="726"/>
      <c r="D47" s="726"/>
      <c r="E47" s="726"/>
      <c r="F47" s="726"/>
      <c r="G47" s="726"/>
      <c r="H47" s="726"/>
      <c r="I47" s="710"/>
    </row>
    <row r="48" spans="1:9" ht="15" customHeight="1" x14ac:dyDescent="0.3">
      <c r="A48" s="708"/>
      <c r="B48" s="696" t="s">
        <v>540</v>
      </c>
      <c r="C48" s="697"/>
      <c r="D48" s="697"/>
      <c r="E48" s="697"/>
      <c r="F48" s="697"/>
      <c r="G48" s="697"/>
      <c r="H48" s="697"/>
      <c r="I48" s="697"/>
    </row>
    <row r="49" spans="1:9" ht="15" customHeight="1" x14ac:dyDescent="0.3">
      <c r="A49" s="708"/>
      <c r="B49" s="696" t="s">
        <v>541</v>
      </c>
      <c r="C49" s="697"/>
      <c r="D49" s="697"/>
      <c r="E49" s="697"/>
      <c r="F49" s="697"/>
      <c r="G49" s="697"/>
      <c r="H49" s="697"/>
      <c r="I49" s="697"/>
    </row>
    <row r="50" spans="1:9" ht="15" customHeight="1" x14ac:dyDescent="0.3">
      <c r="A50" s="708"/>
      <c r="B50" s="696" t="s">
        <v>542</v>
      </c>
      <c r="C50" s="697"/>
      <c r="D50" s="697"/>
      <c r="E50" s="697"/>
      <c r="F50" s="697"/>
      <c r="G50" s="697"/>
      <c r="H50" s="697"/>
      <c r="I50" s="697"/>
    </row>
    <row r="51" spans="1:9" ht="15" customHeight="1" x14ac:dyDescent="0.3">
      <c r="A51" s="708"/>
      <c r="B51" s="696" t="s">
        <v>543</v>
      </c>
      <c r="C51" s="697"/>
      <c r="D51" s="697"/>
      <c r="E51" s="697"/>
      <c r="F51" s="697"/>
      <c r="G51" s="697"/>
      <c r="H51" s="697"/>
      <c r="I51" s="697"/>
    </row>
    <row r="52" spans="1:9" ht="15" customHeight="1" x14ac:dyDescent="0.3">
      <c r="A52" s="708"/>
      <c r="B52" s="696" t="s">
        <v>544</v>
      </c>
      <c r="C52" s="697"/>
      <c r="D52" s="697"/>
      <c r="E52" s="697"/>
      <c r="F52" s="697"/>
      <c r="G52" s="697"/>
      <c r="H52" s="697"/>
      <c r="I52" s="697"/>
    </row>
    <row r="53" spans="1:9" ht="15" customHeight="1" x14ac:dyDescent="0.3">
      <c r="A53" s="725"/>
      <c r="B53" s="727" t="s">
        <v>545</v>
      </c>
      <c r="C53" s="728"/>
      <c r="D53" s="728"/>
      <c r="E53" s="728"/>
      <c r="F53" s="728"/>
      <c r="G53" s="728"/>
      <c r="H53" s="728"/>
      <c r="I53" s="728"/>
    </row>
    <row r="54" spans="1:9" x14ac:dyDescent="0.3">
      <c r="A54" s="700" t="s">
        <v>395</v>
      </c>
      <c r="B54" s="701"/>
      <c r="C54" s="701"/>
      <c r="D54" s="701" t="s">
        <v>546</v>
      </c>
      <c r="E54" s="701"/>
      <c r="F54" s="701"/>
      <c r="G54" s="701"/>
      <c r="H54" s="701"/>
      <c r="I54" s="702"/>
    </row>
    <row r="55" spans="1:9" ht="109.5" customHeight="1" x14ac:dyDescent="0.3">
      <c r="A55" s="703" t="s">
        <v>397</v>
      </c>
      <c r="B55" s="704"/>
      <c r="C55" s="704"/>
      <c r="D55" s="704" t="s">
        <v>547</v>
      </c>
      <c r="E55" s="705"/>
      <c r="F55" s="705"/>
      <c r="G55" s="705"/>
      <c r="H55" s="705"/>
      <c r="I55" s="706"/>
    </row>
    <row r="57" spans="1:9" x14ac:dyDescent="0.3">
      <c r="A57" s="1" t="s">
        <v>416</v>
      </c>
    </row>
    <row r="58" spans="1:9" ht="75" customHeight="1" x14ac:dyDescent="0.3">
      <c r="A58" s="714" t="s">
        <v>417</v>
      </c>
      <c r="B58" s="705"/>
      <c r="C58" s="721" t="s">
        <v>548</v>
      </c>
      <c r="D58" s="721"/>
      <c r="E58" s="721"/>
      <c r="F58" s="721"/>
      <c r="G58" s="721"/>
      <c r="H58" s="721"/>
      <c r="I58" s="675"/>
    </row>
    <row r="59" spans="1:9" ht="60.75" customHeight="1" x14ac:dyDescent="0.3">
      <c r="A59" s="714" t="s">
        <v>419</v>
      </c>
      <c r="B59" s="705"/>
      <c r="C59" s="721" t="s">
        <v>549</v>
      </c>
      <c r="D59" s="721"/>
      <c r="E59" s="721"/>
      <c r="F59" s="721"/>
      <c r="G59" s="721"/>
      <c r="H59" s="721"/>
      <c r="I59" s="675"/>
    </row>
    <row r="61" spans="1:9" x14ac:dyDescent="0.3">
      <c r="A61" s="8" t="s">
        <v>421</v>
      </c>
      <c r="B61" s="314"/>
      <c r="C61" s="314"/>
      <c r="D61" s="314"/>
      <c r="E61" s="314"/>
      <c r="F61" s="314"/>
      <c r="G61" s="314"/>
    </row>
    <row r="62" spans="1:9" ht="15.6" x14ac:dyDescent="0.3">
      <c r="A62" s="717" t="s">
        <v>422</v>
      </c>
      <c r="B62" s="717"/>
      <c r="C62" s="717"/>
      <c r="D62" s="717"/>
      <c r="E62" s="717"/>
      <c r="F62" s="717"/>
      <c r="G62" s="717"/>
      <c r="H62" s="10">
        <v>1.5</v>
      </c>
      <c r="I62" s="11" t="s">
        <v>423</v>
      </c>
    </row>
    <row r="63" spans="1:9" ht="24.75" customHeight="1" x14ac:dyDescent="0.3">
      <c r="A63" s="718" t="s">
        <v>484</v>
      </c>
      <c r="B63" s="718"/>
      <c r="C63" s="718"/>
      <c r="D63" s="718"/>
      <c r="E63" s="718"/>
      <c r="F63" s="718"/>
      <c r="G63" s="718"/>
      <c r="H63" s="12">
        <v>1.5</v>
      </c>
      <c r="I63" s="11" t="s">
        <v>423</v>
      </c>
    </row>
    <row r="64" spans="1:9" ht="15.6" x14ac:dyDescent="0.3">
      <c r="A64" s="717" t="s">
        <v>426</v>
      </c>
      <c r="B64" s="717"/>
      <c r="C64" s="717"/>
      <c r="D64" s="717"/>
      <c r="E64" s="717"/>
      <c r="F64" s="717"/>
      <c r="G64" s="717"/>
      <c r="H64" s="12" t="s">
        <v>425</v>
      </c>
      <c r="I64" s="11" t="s">
        <v>423</v>
      </c>
    </row>
    <row r="65" spans="1:9" x14ac:dyDescent="0.3">
      <c r="A65" s="292"/>
      <c r="B65" s="292"/>
      <c r="C65" s="292"/>
      <c r="D65" s="292"/>
      <c r="E65" s="292"/>
      <c r="F65" s="292"/>
      <c r="G65" s="292"/>
      <c r="H65" s="28"/>
      <c r="I65" s="13"/>
    </row>
    <row r="66" spans="1:9" x14ac:dyDescent="0.3">
      <c r="A66" s="719" t="s">
        <v>427</v>
      </c>
      <c r="B66" s="719"/>
      <c r="C66" s="719"/>
      <c r="D66" s="719"/>
      <c r="E66" s="719"/>
      <c r="F66" s="719"/>
      <c r="G66" s="719"/>
      <c r="H66" s="289"/>
      <c r="I66" s="29"/>
    </row>
    <row r="67" spans="1:9" ht="27" customHeight="1" x14ac:dyDescent="0.3">
      <c r="A67" s="674" t="s">
        <v>428</v>
      </c>
      <c r="B67" s="674"/>
      <c r="C67" s="674"/>
      <c r="D67" s="674"/>
      <c r="E67" s="674"/>
      <c r="F67" s="16">
        <v>50</v>
      </c>
      <c r="G67" s="16" t="s">
        <v>378</v>
      </c>
      <c r="H67" s="17">
        <v>2</v>
      </c>
      <c r="I67" s="11" t="s">
        <v>423</v>
      </c>
    </row>
    <row r="68" spans="1:9" ht="17.7" customHeight="1" x14ac:dyDescent="0.3">
      <c r="A68" s="18" t="s">
        <v>159</v>
      </c>
      <c r="B68" s="715" t="s">
        <v>161</v>
      </c>
      <c r="C68" s="715"/>
      <c r="D68" s="715"/>
      <c r="E68" s="715"/>
      <c r="F68" s="16">
        <v>20</v>
      </c>
      <c r="G68" s="16" t="s">
        <v>378</v>
      </c>
      <c r="H68" s="19"/>
      <c r="I68" s="20"/>
    </row>
    <row r="69" spans="1:9" ht="17.7" customHeight="1" x14ac:dyDescent="0.3">
      <c r="B69" s="715" t="s">
        <v>429</v>
      </c>
      <c r="C69" s="715"/>
      <c r="D69" s="715"/>
      <c r="E69" s="715"/>
      <c r="F69" s="16">
        <v>25</v>
      </c>
      <c r="G69" s="16" t="s">
        <v>378</v>
      </c>
      <c r="H69" s="27"/>
      <c r="I69" s="30"/>
    </row>
    <row r="70" spans="1:9" ht="17.7" customHeight="1" x14ac:dyDescent="0.3">
      <c r="B70" s="715" t="s">
        <v>430</v>
      </c>
      <c r="C70" s="715"/>
      <c r="D70" s="715"/>
      <c r="E70" s="715"/>
      <c r="F70" s="16">
        <v>4</v>
      </c>
      <c r="G70" s="16" t="s">
        <v>378</v>
      </c>
      <c r="H70" s="27"/>
      <c r="I70" s="30"/>
    </row>
    <row r="71" spans="1:9" ht="17.7" customHeight="1" x14ac:dyDescent="0.3">
      <c r="B71" s="715" t="s">
        <v>431</v>
      </c>
      <c r="C71" s="715"/>
      <c r="D71" s="715"/>
      <c r="E71" s="715"/>
      <c r="F71" s="16" t="s">
        <v>425</v>
      </c>
      <c r="G71" s="16" t="s">
        <v>378</v>
      </c>
      <c r="H71" s="27"/>
      <c r="I71" s="30"/>
    </row>
    <row r="72" spans="1:9" ht="17.7" customHeight="1" x14ac:dyDescent="0.3">
      <c r="B72" s="715" t="s">
        <v>432</v>
      </c>
      <c r="C72" s="715"/>
      <c r="D72" s="715"/>
      <c r="E72" s="715"/>
      <c r="F72" s="16" t="s">
        <v>425</v>
      </c>
      <c r="G72" s="16" t="s">
        <v>378</v>
      </c>
      <c r="H72" s="27"/>
      <c r="I72" s="30"/>
    </row>
    <row r="73" spans="1:9" ht="17.7" customHeight="1" x14ac:dyDescent="0.3">
      <c r="B73" s="715" t="s">
        <v>433</v>
      </c>
      <c r="C73" s="715"/>
      <c r="D73" s="715"/>
      <c r="E73" s="715"/>
      <c r="F73" s="16">
        <v>1</v>
      </c>
      <c r="G73" s="16" t="s">
        <v>378</v>
      </c>
      <c r="H73" s="306"/>
      <c r="I73" s="318"/>
    </row>
    <row r="74" spans="1:9" ht="31.2" customHeight="1" x14ac:dyDescent="0.3">
      <c r="A74" s="674" t="s">
        <v>434</v>
      </c>
      <c r="B74" s="674"/>
      <c r="C74" s="674"/>
      <c r="D74" s="674"/>
      <c r="E74" s="674"/>
      <c r="F74" s="16" t="s">
        <v>425</v>
      </c>
      <c r="G74" s="16" t="s">
        <v>378</v>
      </c>
      <c r="H74" s="16" t="s">
        <v>186</v>
      </c>
      <c r="I74" s="11" t="s">
        <v>423</v>
      </c>
    </row>
    <row r="75" spans="1:9" ht="17.7" customHeight="1" x14ac:dyDescent="0.3">
      <c r="A75" s="715" t="s">
        <v>435</v>
      </c>
      <c r="B75" s="715"/>
      <c r="C75" s="715"/>
      <c r="D75" s="715"/>
      <c r="E75" s="715"/>
      <c r="F75" s="16">
        <v>25</v>
      </c>
      <c r="G75" s="16" t="s">
        <v>378</v>
      </c>
      <c r="H75" s="17">
        <v>1</v>
      </c>
      <c r="I75" s="11" t="s">
        <v>423</v>
      </c>
    </row>
    <row r="76" spans="1:9" x14ac:dyDescent="0.3">
      <c r="A76" s="26" t="s">
        <v>550</v>
      </c>
    </row>
  </sheetData>
  <mergeCells count="81">
    <mergeCell ref="B73:E73"/>
    <mergeCell ref="A74:E74"/>
    <mergeCell ref="A75:E75"/>
    <mergeCell ref="A67:E67"/>
    <mergeCell ref="B68:E68"/>
    <mergeCell ref="B69:E69"/>
    <mergeCell ref="B70:E70"/>
    <mergeCell ref="B71:E71"/>
    <mergeCell ref="B72:E72"/>
    <mergeCell ref="A66:G66"/>
    <mergeCell ref="B53:I53"/>
    <mergeCell ref="A54:C54"/>
    <mergeCell ref="D54:I54"/>
    <mergeCell ref="A55:C55"/>
    <mergeCell ref="D55:I55"/>
    <mergeCell ref="A58:B58"/>
    <mergeCell ref="C58:I58"/>
    <mergeCell ref="A59:B59"/>
    <mergeCell ref="C59:I59"/>
    <mergeCell ref="A62:G62"/>
    <mergeCell ref="A63:G63"/>
    <mergeCell ref="A64:G64"/>
    <mergeCell ref="A45:C45"/>
    <mergeCell ref="D45:I45"/>
    <mergeCell ref="A46:G46"/>
    <mergeCell ref="A47:A53"/>
    <mergeCell ref="B47:I47"/>
    <mergeCell ref="B48:I48"/>
    <mergeCell ref="B49:I49"/>
    <mergeCell ref="B50:I50"/>
    <mergeCell ref="B51:I51"/>
    <mergeCell ref="B52:I52"/>
    <mergeCell ref="B40:I40"/>
    <mergeCell ref="B41:I41"/>
    <mergeCell ref="B42:I42"/>
    <mergeCell ref="B43:I43"/>
    <mergeCell ref="A44:C44"/>
    <mergeCell ref="D44:I44"/>
    <mergeCell ref="A36:A43"/>
    <mergeCell ref="B36:I36"/>
    <mergeCell ref="B37:I37"/>
    <mergeCell ref="B38:I38"/>
    <mergeCell ref="B39:I39"/>
    <mergeCell ref="A29:I29"/>
    <mergeCell ref="B30:G30"/>
    <mergeCell ref="B31:G31"/>
    <mergeCell ref="B32:G32"/>
    <mergeCell ref="A35:G35"/>
    <mergeCell ref="B28:G28"/>
    <mergeCell ref="A18:D18"/>
    <mergeCell ref="A19:A20"/>
    <mergeCell ref="B19:G20"/>
    <mergeCell ref="H19:I19"/>
    <mergeCell ref="A21:I21"/>
    <mergeCell ref="B22:G22"/>
    <mergeCell ref="B23:G23"/>
    <mergeCell ref="B24:G24"/>
    <mergeCell ref="A25:I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181</v>
      </c>
      <c r="B2" s="673"/>
      <c r="C2" s="673"/>
      <c r="D2" s="673"/>
      <c r="E2" s="673"/>
      <c r="F2" s="673"/>
      <c r="G2" s="673"/>
      <c r="H2" s="673"/>
      <c r="I2" s="673"/>
    </row>
    <row r="3" spans="1:9" x14ac:dyDescent="0.3">
      <c r="A3" s="670" t="s">
        <v>157</v>
      </c>
      <c r="B3" s="671"/>
      <c r="C3" s="671"/>
      <c r="D3" s="671">
        <v>1</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487</v>
      </c>
      <c r="E5" s="671"/>
      <c r="F5" s="671"/>
      <c r="G5" s="671"/>
      <c r="H5" s="671"/>
      <c r="I5" s="672"/>
    </row>
    <row r="6" spans="1:9" ht="25.5" customHeight="1" x14ac:dyDescent="0.3">
      <c r="A6" s="670" t="s">
        <v>351</v>
      </c>
      <c r="B6" s="671"/>
      <c r="C6" s="671"/>
      <c r="D6" s="721" t="s">
        <v>821</v>
      </c>
      <c r="E6" s="721"/>
      <c r="F6" s="721"/>
      <c r="G6" s="721"/>
      <c r="H6" s="721"/>
      <c r="I6" s="675"/>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1</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42.75" customHeight="1" x14ac:dyDescent="0.3">
      <c r="A16" s="674" t="s">
        <v>358</v>
      </c>
      <c r="B16" s="674"/>
      <c r="C16" s="721" t="s">
        <v>1465</v>
      </c>
      <c r="D16" s="721"/>
      <c r="E16" s="721"/>
      <c r="F16" s="721"/>
      <c r="G16" s="721"/>
      <c r="H16" s="721"/>
      <c r="I16" s="675"/>
    </row>
    <row r="18" spans="1:9" x14ac:dyDescent="0.3">
      <c r="A18" s="680" t="s">
        <v>360</v>
      </c>
      <c r="B18" s="680"/>
      <c r="C18" s="680"/>
      <c r="D18" s="680"/>
    </row>
    <row r="19" spans="1:9" ht="16.5" customHeight="1" x14ac:dyDescent="0.3">
      <c r="A19" s="681" t="s">
        <v>33</v>
      </c>
      <c r="B19" s="682" t="s">
        <v>34</v>
      </c>
      <c r="C19" s="682"/>
      <c r="D19" s="682"/>
      <c r="E19" s="682"/>
      <c r="F19" s="682"/>
      <c r="G19" s="682"/>
      <c r="H19" s="682" t="s">
        <v>361</v>
      </c>
      <c r="I19" s="683"/>
    </row>
    <row r="20" spans="1:9" ht="31.5"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37.5" customHeight="1" x14ac:dyDescent="0.3">
      <c r="A22" s="271" t="s">
        <v>1466</v>
      </c>
      <c r="B22" s="720" t="s">
        <v>1467</v>
      </c>
      <c r="C22" s="720"/>
      <c r="D22" s="720"/>
      <c r="E22" s="720"/>
      <c r="F22" s="720"/>
      <c r="G22" s="720"/>
      <c r="H22" s="6" t="s">
        <v>52</v>
      </c>
      <c r="I22" s="5" t="s">
        <v>292</v>
      </c>
    </row>
    <row r="23" spans="1:9" s="8" customFormat="1" ht="17.7" customHeight="1" x14ac:dyDescent="0.3">
      <c r="A23" s="520" t="s">
        <v>373</v>
      </c>
      <c r="B23" s="678"/>
      <c r="C23" s="678"/>
      <c r="D23" s="678"/>
      <c r="E23" s="678"/>
      <c r="F23" s="678"/>
      <c r="G23" s="678"/>
      <c r="H23" s="678"/>
      <c r="I23" s="679"/>
    </row>
    <row r="24" spans="1:9" ht="20.25" customHeight="1" x14ac:dyDescent="0.3">
      <c r="A24" s="271" t="s">
        <v>1468</v>
      </c>
      <c r="B24" s="721" t="s">
        <v>1469</v>
      </c>
      <c r="C24" s="721"/>
      <c r="D24" s="721"/>
      <c r="E24" s="721"/>
      <c r="F24" s="721"/>
      <c r="G24" s="721"/>
      <c r="H24" s="6" t="s">
        <v>121</v>
      </c>
      <c r="I24" s="5" t="s">
        <v>292</v>
      </c>
    </row>
    <row r="26" spans="1:9" x14ac:dyDescent="0.3">
      <c r="A26" s="1" t="s">
        <v>376</v>
      </c>
    </row>
    <row r="27" spans="1:9" s="8" customFormat="1" ht="17.7" customHeight="1" x14ac:dyDescent="0.3">
      <c r="A27" s="687" t="s">
        <v>377</v>
      </c>
      <c r="B27" s="687"/>
      <c r="C27" s="687"/>
      <c r="D27" s="687"/>
      <c r="E27" s="687"/>
      <c r="F27" s="687"/>
      <c r="G27" s="687"/>
      <c r="H27" s="261">
        <v>15</v>
      </c>
      <c r="I27" s="313" t="s">
        <v>378</v>
      </c>
    </row>
    <row r="28" spans="1:9" ht="20.100000000000001" customHeight="1" x14ac:dyDescent="0.3">
      <c r="A28" s="707" t="s">
        <v>379</v>
      </c>
      <c r="B28" s="692" t="s">
        <v>1470</v>
      </c>
      <c r="C28" s="692"/>
      <c r="D28" s="692"/>
      <c r="E28" s="692"/>
      <c r="F28" s="692"/>
      <c r="G28" s="692"/>
      <c r="H28" s="692"/>
      <c r="I28" s="693"/>
    </row>
    <row r="29" spans="1:9" ht="20.100000000000001" customHeight="1" x14ac:dyDescent="0.3">
      <c r="A29" s="708"/>
      <c r="B29" s="694" t="s">
        <v>1471</v>
      </c>
      <c r="C29" s="695"/>
      <c r="D29" s="695"/>
      <c r="E29" s="695"/>
      <c r="F29" s="695"/>
      <c r="G29" s="695"/>
      <c r="H29" s="695"/>
      <c r="I29" s="695"/>
    </row>
    <row r="30" spans="1:9" ht="27" customHeight="1" x14ac:dyDescent="0.3">
      <c r="A30" s="708"/>
      <c r="B30" s="696" t="s">
        <v>1472</v>
      </c>
      <c r="C30" s="697"/>
      <c r="D30" s="697"/>
      <c r="E30" s="697"/>
      <c r="F30" s="697"/>
      <c r="G30" s="697"/>
      <c r="H30" s="697"/>
      <c r="I30" s="697"/>
    </row>
    <row r="31" spans="1:9" ht="20.100000000000001" customHeight="1" x14ac:dyDescent="0.3">
      <c r="A31" s="708"/>
      <c r="B31" s="694" t="s">
        <v>1473</v>
      </c>
      <c r="C31" s="695"/>
      <c r="D31" s="695"/>
      <c r="E31" s="695"/>
      <c r="F31" s="695"/>
      <c r="G31" s="695"/>
      <c r="H31" s="695"/>
      <c r="I31" s="695"/>
    </row>
    <row r="32" spans="1:9" ht="20.100000000000001" customHeight="1" x14ac:dyDescent="0.3">
      <c r="A32" s="708"/>
      <c r="B32" s="694" t="s">
        <v>1474</v>
      </c>
      <c r="C32" s="695"/>
      <c r="D32" s="695"/>
      <c r="E32" s="695"/>
      <c r="F32" s="695"/>
      <c r="G32" s="695"/>
      <c r="H32" s="695"/>
      <c r="I32" s="695"/>
    </row>
    <row r="33" spans="1:9" ht="20.100000000000001" customHeight="1" x14ac:dyDescent="0.3">
      <c r="A33" s="708"/>
      <c r="B33" s="694" t="s">
        <v>1475</v>
      </c>
      <c r="C33" s="695"/>
      <c r="D33" s="695"/>
      <c r="E33" s="695"/>
      <c r="F33" s="695"/>
      <c r="G33" s="695"/>
      <c r="H33" s="695"/>
      <c r="I33" s="695"/>
    </row>
    <row r="34" spans="1:9" ht="20.100000000000001" customHeight="1" x14ac:dyDescent="0.3">
      <c r="A34" s="708"/>
      <c r="B34" s="698" t="s">
        <v>1476</v>
      </c>
      <c r="C34" s="699"/>
      <c r="D34" s="699"/>
      <c r="E34" s="699"/>
      <c r="F34" s="699"/>
      <c r="G34" s="699"/>
      <c r="H34" s="699"/>
      <c r="I34" s="699"/>
    </row>
    <row r="35" spans="1:9" ht="16.5" customHeight="1" x14ac:dyDescent="0.3">
      <c r="A35" s="714" t="s">
        <v>395</v>
      </c>
      <c r="B35" s="701"/>
      <c r="C35" s="701"/>
      <c r="D35" s="701" t="s">
        <v>1477</v>
      </c>
      <c r="E35" s="701"/>
      <c r="F35" s="701"/>
      <c r="G35" s="701"/>
      <c r="H35" s="701"/>
      <c r="I35" s="702"/>
    </row>
    <row r="36" spans="1:9" ht="30" customHeight="1" x14ac:dyDescent="0.3">
      <c r="A36" s="703" t="s">
        <v>397</v>
      </c>
      <c r="B36" s="704"/>
      <c r="C36" s="704"/>
      <c r="D36" s="704" t="s">
        <v>2299</v>
      </c>
      <c r="E36" s="704"/>
      <c r="F36" s="704"/>
      <c r="G36" s="704"/>
      <c r="H36" s="704"/>
      <c r="I36" s="734"/>
    </row>
    <row r="38" spans="1:9" x14ac:dyDescent="0.3">
      <c r="A38" s="1" t="s">
        <v>416</v>
      </c>
    </row>
    <row r="39" spans="1:9" ht="29.55" customHeight="1" x14ac:dyDescent="0.3">
      <c r="A39" s="714" t="s">
        <v>417</v>
      </c>
      <c r="B39" s="705"/>
      <c r="C39" s="721" t="s">
        <v>1478</v>
      </c>
      <c r="D39" s="721"/>
      <c r="E39" s="721"/>
      <c r="F39" s="721"/>
      <c r="G39" s="721"/>
      <c r="H39" s="721"/>
      <c r="I39" s="675"/>
    </row>
    <row r="40" spans="1:9" ht="32.549999999999997" customHeight="1" x14ac:dyDescent="0.3">
      <c r="A40" s="714" t="s">
        <v>419</v>
      </c>
      <c r="B40" s="705"/>
      <c r="C40" s="721" t="s">
        <v>1479</v>
      </c>
      <c r="D40" s="721"/>
      <c r="E40" s="721"/>
      <c r="F40" s="721"/>
      <c r="G40" s="721"/>
      <c r="H40" s="721"/>
      <c r="I40" s="675"/>
    </row>
    <row r="42" spans="1:9" x14ac:dyDescent="0.3">
      <c r="A42" s="8" t="s">
        <v>421</v>
      </c>
      <c r="B42" s="314"/>
      <c r="C42" s="314"/>
      <c r="D42" s="314"/>
      <c r="E42" s="314"/>
      <c r="F42" s="314"/>
      <c r="G42" s="314"/>
    </row>
    <row r="43" spans="1:9" ht="15.6" x14ac:dyDescent="0.3">
      <c r="A43" s="717" t="s">
        <v>422</v>
      </c>
      <c r="B43" s="717"/>
      <c r="C43" s="717"/>
      <c r="D43" s="717"/>
      <c r="E43" s="717"/>
      <c r="F43" s="717"/>
      <c r="G43" s="717"/>
      <c r="H43" s="10" t="s">
        <v>186</v>
      </c>
      <c r="I43" s="11" t="s">
        <v>423</v>
      </c>
    </row>
    <row r="44" spans="1:9" ht="26.25" customHeight="1" x14ac:dyDescent="0.3">
      <c r="A44" s="718" t="s">
        <v>484</v>
      </c>
      <c r="B44" s="718"/>
      <c r="C44" s="718"/>
      <c r="D44" s="718"/>
      <c r="E44" s="718"/>
      <c r="F44" s="718"/>
      <c r="G44" s="718"/>
      <c r="H44" s="12">
        <v>1</v>
      </c>
      <c r="I44" s="11" t="s">
        <v>423</v>
      </c>
    </row>
    <row r="45" spans="1:9" ht="15.6" x14ac:dyDescent="0.3">
      <c r="A45" s="717" t="s">
        <v>426</v>
      </c>
      <c r="B45" s="717"/>
      <c r="C45" s="717"/>
      <c r="D45" s="717"/>
      <c r="E45" s="717"/>
      <c r="F45" s="717"/>
      <c r="G45" s="717"/>
      <c r="H45" s="12" t="s">
        <v>186</v>
      </c>
      <c r="I45" s="11" t="s">
        <v>423</v>
      </c>
    </row>
    <row r="46" spans="1:9" x14ac:dyDescent="0.3">
      <c r="A46" s="292"/>
      <c r="B46" s="292"/>
      <c r="C46" s="292"/>
      <c r="D46" s="292"/>
      <c r="E46" s="292"/>
      <c r="F46" s="292"/>
      <c r="G46" s="292"/>
      <c r="H46" s="12"/>
      <c r="I46" s="13"/>
    </row>
    <row r="47" spans="1:9" x14ac:dyDescent="0.3">
      <c r="A47" s="719" t="s">
        <v>427</v>
      </c>
      <c r="B47" s="719"/>
      <c r="C47" s="719"/>
      <c r="D47" s="719"/>
      <c r="E47" s="719"/>
      <c r="F47" s="719"/>
      <c r="G47" s="719"/>
      <c r="H47" s="289"/>
      <c r="I47" s="29"/>
    </row>
    <row r="48" spans="1:9" ht="17.7" customHeight="1" x14ac:dyDescent="0.3">
      <c r="A48" s="674" t="s">
        <v>428</v>
      </c>
      <c r="B48" s="674"/>
      <c r="C48" s="674"/>
      <c r="D48" s="674"/>
      <c r="E48" s="674"/>
      <c r="F48" s="16">
        <f>SUM(F49:F54)</f>
        <v>20</v>
      </c>
      <c r="G48" s="16" t="s">
        <v>378</v>
      </c>
      <c r="H48" s="16">
        <v>0.8</v>
      </c>
      <c r="I48" s="11" t="s">
        <v>423</v>
      </c>
    </row>
    <row r="49" spans="1:9" ht="17.7" customHeight="1" x14ac:dyDescent="0.3">
      <c r="A49" s="18" t="s">
        <v>159</v>
      </c>
      <c r="B49" s="715" t="s">
        <v>161</v>
      </c>
      <c r="C49" s="715"/>
      <c r="D49" s="715"/>
      <c r="E49" s="715"/>
      <c r="F49" s="16">
        <v>15</v>
      </c>
      <c r="G49" s="16" t="s">
        <v>378</v>
      </c>
      <c r="H49" s="19"/>
      <c r="I49" s="20"/>
    </row>
    <row r="50" spans="1:9" ht="17.7" customHeight="1" x14ac:dyDescent="0.3">
      <c r="B50" s="715" t="s">
        <v>429</v>
      </c>
      <c r="C50" s="715"/>
      <c r="D50" s="715"/>
      <c r="E50" s="715"/>
      <c r="F50" s="16" t="s">
        <v>425</v>
      </c>
      <c r="G50" s="16" t="s">
        <v>378</v>
      </c>
      <c r="H50" s="27"/>
      <c r="I50" s="30"/>
    </row>
    <row r="51" spans="1:9" ht="17.7" customHeight="1" x14ac:dyDescent="0.3">
      <c r="B51" s="715" t="s">
        <v>430</v>
      </c>
      <c r="C51" s="715"/>
      <c r="D51" s="715"/>
      <c r="E51" s="715"/>
      <c r="F51" s="16">
        <v>4</v>
      </c>
      <c r="G51" s="16" t="s">
        <v>378</v>
      </c>
      <c r="H51" s="27"/>
      <c r="I51" s="30"/>
    </row>
    <row r="52" spans="1:9" ht="17.7" customHeight="1" x14ac:dyDescent="0.3">
      <c r="B52" s="715" t="s">
        <v>431</v>
      </c>
      <c r="C52" s="715"/>
      <c r="D52" s="715"/>
      <c r="E52" s="715"/>
      <c r="F52" s="16" t="s">
        <v>425</v>
      </c>
      <c r="G52" s="16" t="s">
        <v>378</v>
      </c>
      <c r="H52" s="27"/>
      <c r="I52" s="30"/>
    </row>
    <row r="53" spans="1:9" ht="17.7" customHeight="1" x14ac:dyDescent="0.3">
      <c r="B53" s="715" t="s">
        <v>432</v>
      </c>
      <c r="C53" s="715"/>
      <c r="D53" s="715"/>
      <c r="E53" s="715"/>
      <c r="F53" s="16" t="s">
        <v>425</v>
      </c>
      <c r="G53" s="16" t="s">
        <v>378</v>
      </c>
      <c r="H53" s="27"/>
      <c r="I53" s="30"/>
    </row>
    <row r="54" spans="1:9" ht="17.7" customHeight="1" x14ac:dyDescent="0.3">
      <c r="B54" s="715" t="s">
        <v>433</v>
      </c>
      <c r="C54" s="715"/>
      <c r="D54" s="715"/>
      <c r="E54" s="715"/>
      <c r="F54" s="16">
        <v>1</v>
      </c>
      <c r="G54" s="16" t="s">
        <v>378</v>
      </c>
      <c r="H54" s="306"/>
      <c r="I54" s="318"/>
    </row>
    <row r="55" spans="1:9" ht="31.2" customHeight="1" x14ac:dyDescent="0.3">
      <c r="A55" s="674" t="s">
        <v>434</v>
      </c>
      <c r="B55" s="674"/>
      <c r="C55" s="674"/>
      <c r="D55" s="674"/>
      <c r="E55" s="674"/>
      <c r="F55" s="16" t="s">
        <v>425</v>
      </c>
      <c r="G55" s="16" t="s">
        <v>378</v>
      </c>
      <c r="H55" s="16" t="s">
        <v>186</v>
      </c>
      <c r="I55" s="11" t="s">
        <v>423</v>
      </c>
    </row>
    <row r="56" spans="1:9" ht="17.7" customHeight="1" x14ac:dyDescent="0.3">
      <c r="A56" s="715" t="s">
        <v>435</v>
      </c>
      <c r="B56" s="715"/>
      <c r="C56" s="715"/>
      <c r="D56" s="715"/>
      <c r="E56" s="715"/>
      <c r="F56" s="16">
        <v>5</v>
      </c>
      <c r="G56" s="16" t="s">
        <v>378</v>
      </c>
      <c r="H56" s="16">
        <v>0.2</v>
      </c>
      <c r="I56" s="11" t="s">
        <v>423</v>
      </c>
    </row>
  </sheetData>
  <mergeCells count="59">
    <mergeCell ref="B54:E54"/>
    <mergeCell ref="A55:E55"/>
    <mergeCell ref="A56:E56"/>
    <mergeCell ref="A48:E48"/>
    <mergeCell ref="B49:E49"/>
    <mergeCell ref="B50:E50"/>
    <mergeCell ref="B51:E51"/>
    <mergeCell ref="B52:E52"/>
    <mergeCell ref="B53:E53"/>
    <mergeCell ref="A47:G47"/>
    <mergeCell ref="B34:I34"/>
    <mergeCell ref="A35:C35"/>
    <mergeCell ref="D35:I35"/>
    <mergeCell ref="A36:C36"/>
    <mergeCell ref="D36:I36"/>
    <mergeCell ref="A39:B39"/>
    <mergeCell ref="C39:I39"/>
    <mergeCell ref="A40:B40"/>
    <mergeCell ref="C40:I40"/>
    <mergeCell ref="A43:G43"/>
    <mergeCell ref="A44:G44"/>
    <mergeCell ref="A45:G45"/>
    <mergeCell ref="A23:I23"/>
    <mergeCell ref="B24:G24"/>
    <mergeCell ref="A27:G27"/>
    <mergeCell ref="A28:A34"/>
    <mergeCell ref="B28:I28"/>
    <mergeCell ref="B29:I29"/>
    <mergeCell ref="B30:I30"/>
    <mergeCell ref="B31:I31"/>
    <mergeCell ref="B32:I32"/>
    <mergeCell ref="B33:I33"/>
    <mergeCell ref="B22:G22"/>
    <mergeCell ref="A12:E12"/>
    <mergeCell ref="F12:I12"/>
    <mergeCell ref="A13:E13"/>
    <mergeCell ref="F13:I13"/>
    <mergeCell ref="A15:I15"/>
    <mergeCell ref="A16:B16"/>
    <mergeCell ref="C16:I16"/>
    <mergeCell ref="A18:D18"/>
    <mergeCell ref="A19:A20"/>
    <mergeCell ref="B19:G20"/>
    <mergeCell ref="H19:I19"/>
    <mergeCell ref="A21:I21"/>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182</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487</v>
      </c>
      <c r="E5" s="671"/>
      <c r="F5" s="671"/>
      <c r="G5" s="671"/>
      <c r="H5" s="671"/>
      <c r="I5" s="672"/>
    </row>
    <row r="6" spans="1:9" ht="20.25" customHeight="1" x14ac:dyDescent="0.3">
      <c r="A6" s="670" t="s">
        <v>351</v>
      </c>
      <c r="B6" s="671"/>
      <c r="C6" s="671"/>
      <c r="D6" s="721" t="s">
        <v>821</v>
      </c>
      <c r="E6" s="721"/>
      <c r="F6" s="721"/>
      <c r="G6" s="721"/>
      <c r="H6" s="721"/>
      <c r="I6" s="675"/>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1</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2414</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30.75"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60.75" customHeight="1" x14ac:dyDescent="0.3">
      <c r="A22" s="439" t="s">
        <v>822</v>
      </c>
      <c r="B22" s="741" t="s">
        <v>2166</v>
      </c>
      <c r="C22" s="742"/>
      <c r="D22" s="742"/>
      <c r="E22" s="742"/>
      <c r="F22" s="742"/>
      <c r="G22" s="743"/>
      <c r="H22" s="440" t="s">
        <v>823</v>
      </c>
      <c r="I22" s="94" t="s">
        <v>42</v>
      </c>
    </row>
    <row r="23" spans="1:9" s="8" customFormat="1" ht="17.7" customHeight="1" x14ac:dyDescent="0.3">
      <c r="A23" s="744" t="s">
        <v>139</v>
      </c>
      <c r="B23" s="745"/>
      <c r="C23" s="745"/>
      <c r="D23" s="745"/>
      <c r="E23" s="745"/>
      <c r="F23" s="745"/>
      <c r="G23" s="745"/>
      <c r="H23" s="745"/>
      <c r="I23" s="746"/>
    </row>
    <row r="24" spans="1:9" ht="63.75" customHeight="1" x14ac:dyDescent="0.3">
      <c r="A24" s="439" t="s">
        <v>824</v>
      </c>
      <c r="B24" s="685" t="s">
        <v>825</v>
      </c>
      <c r="C24" s="685"/>
      <c r="D24" s="685"/>
      <c r="E24" s="685"/>
      <c r="F24" s="685"/>
      <c r="G24" s="685"/>
      <c r="H24" s="95" t="s">
        <v>826</v>
      </c>
      <c r="I24" s="94" t="s">
        <v>42</v>
      </c>
    </row>
    <row r="25" spans="1:9" s="8" customFormat="1" ht="34.5" customHeight="1" x14ac:dyDescent="0.3">
      <c r="A25" s="520" t="s">
        <v>373</v>
      </c>
      <c r="B25" s="678"/>
      <c r="C25" s="678"/>
      <c r="D25" s="678"/>
      <c r="E25" s="678"/>
      <c r="F25" s="678"/>
      <c r="G25" s="678"/>
      <c r="H25" s="678"/>
      <c r="I25" s="679"/>
    </row>
    <row r="26" spans="1:9" ht="33.75" customHeight="1" x14ac:dyDescent="0.3">
      <c r="A26" s="271" t="s">
        <v>827</v>
      </c>
      <c r="B26" s="721" t="s">
        <v>828</v>
      </c>
      <c r="C26" s="721"/>
      <c r="D26" s="721"/>
      <c r="E26" s="721"/>
      <c r="F26" s="721"/>
      <c r="G26" s="721"/>
      <c r="H26" s="6" t="s">
        <v>829</v>
      </c>
      <c r="I26" s="5" t="s">
        <v>42</v>
      </c>
    </row>
    <row r="28" spans="1:9" x14ac:dyDescent="0.3">
      <c r="A28" s="1" t="s">
        <v>376</v>
      </c>
    </row>
    <row r="29" spans="1:9" s="8" customFormat="1" ht="17.7" customHeight="1" x14ac:dyDescent="0.3">
      <c r="A29" s="687" t="s">
        <v>377</v>
      </c>
      <c r="B29" s="687"/>
      <c r="C29" s="687"/>
      <c r="D29" s="687"/>
      <c r="E29" s="687"/>
      <c r="F29" s="687"/>
      <c r="G29" s="687"/>
      <c r="H29" s="261">
        <v>15</v>
      </c>
      <c r="I29" s="313" t="s">
        <v>378</v>
      </c>
    </row>
    <row r="30" spans="1:9" ht="33" customHeight="1" x14ac:dyDescent="0.3">
      <c r="A30" s="707" t="s">
        <v>379</v>
      </c>
      <c r="B30" s="750" t="s">
        <v>2167</v>
      </c>
      <c r="C30" s="750"/>
      <c r="D30" s="750"/>
      <c r="E30" s="750"/>
      <c r="F30" s="750"/>
      <c r="G30" s="750"/>
      <c r="H30" s="750"/>
      <c r="I30" s="751"/>
    </row>
    <row r="31" spans="1:9" ht="33" customHeight="1" x14ac:dyDescent="0.3">
      <c r="A31" s="708"/>
      <c r="B31" s="752" t="s">
        <v>2168</v>
      </c>
      <c r="C31" s="497"/>
      <c r="D31" s="497"/>
      <c r="E31" s="497"/>
      <c r="F31" s="497"/>
      <c r="G31" s="497"/>
      <c r="H31" s="497"/>
      <c r="I31" s="497"/>
    </row>
    <row r="32" spans="1:9" ht="36.75" customHeight="1" x14ac:dyDescent="0.3">
      <c r="A32" s="708"/>
      <c r="B32" s="752" t="s">
        <v>830</v>
      </c>
      <c r="C32" s="497"/>
      <c r="D32" s="497"/>
      <c r="E32" s="497"/>
      <c r="F32" s="497"/>
      <c r="G32" s="497"/>
      <c r="H32" s="497"/>
      <c r="I32" s="497"/>
    </row>
    <row r="33" spans="1:9" ht="18.75" customHeight="1" x14ac:dyDescent="0.3">
      <c r="A33" s="708"/>
      <c r="B33" s="756" t="s">
        <v>831</v>
      </c>
      <c r="C33" s="757"/>
      <c r="D33" s="757"/>
      <c r="E33" s="757"/>
      <c r="F33" s="757"/>
      <c r="G33" s="757"/>
      <c r="H33" s="757"/>
      <c r="I33" s="757"/>
    </row>
    <row r="34" spans="1:9" ht="21" customHeight="1" x14ac:dyDescent="0.3">
      <c r="A34" s="709"/>
      <c r="B34" s="748" t="s">
        <v>2169</v>
      </c>
      <c r="C34" s="749"/>
      <c r="D34" s="749"/>
      <c r="E34" s="749"/>
      <c r="F34" s="749"/>
      <c r="G34" s="749"/>
      <c r="H34" s="749"/>
      <c r="I34" s="749"/>
    </row>
    <row r="35" spans="1:9" x14ac:dyDescent="0.3">
      <c r="A35" s="700" t="s">
        <v>395</v>
      </c>
      <c r="B35" s="701"/>
      <c r="C35" s="701"/>
      <c r="D35" s="733" t="s">
        <v>832</v>
      </c>
      <c r="E35" s="701"/>
      <c r="F35" s="701"/>
      <c r="G35" s="701"/>
      <c r="H35" s="701"/>
      <c r="I35" s="702"/>
    </row>
    <row r="36" spans="1:9" ht="40.950000000000003" customHeight="1" x14ac:dyDescent="0.3">
      <c r="A36" s="703" t="s">
        <v>397</v>
      </c>
      <c r="B36" s="704"/>
      <c r="C36" s="704"/>
      <c r="D36" s="685" t="s">
        <v>2298</v>
      </c>
      <c r="E36" s="758"/>
      <c r="F36" s="758"/>
      <c r="G36" s="758"/>
      <c r="H36" s="758"/>
      <c r="I36" s="759"/>
    </row>
    <row r="37" spans="1:9" s="8" customFormat="1" ht="17.7" customHeight="1" x14ac:dyDescent="0.3">
      <c r="A37" s="687" t="s">
        <v>506</v>
      </c>
      <c r="B37" s="687"/>
      <c r="C37" s="687"/>
      <c r="D37" s="687"/>
      <c r="E37" s="687"/>
      <c r="F37" s="687"/>
      <c r="G37" s="687"/>
      <c r="H37" s="261">
        <v>10</v>
      </c>
      <c r="I37" s="313" t="s">
        <v>378</v>
      </c>
    </row>
    <row r="38" spans="1:9" ht="33.75" customHeight="1" x14ac:dyDescent="0.3">
      <c r="A38" s="707" t="s">
        <v>379</v>
      </c>
      <c r="B38" s="751" t="s">
        <v>833</v>
      </c>
      <c r="C38" s="495"/>
      <c r="D38" s="495"/>
      <c r="E38" s="495"/>
      <c r="F38" s="495"/>
      <c r="G38" s="495"/>
      <c r="H38" s="495"/>
      <c r="I38" s="495"/>
    </row>
    <row r="39" spans="1:9" ht="20.25" customHeight="1" x14ac:dyDescent="0.3">
      <c r="A39" s="708"/>
      <c r="B39" s="752" t="s">
        <v>2170</v>
      </c>
      <c r="C39" s="753"/>
      <c r="D39" s="753"/>
      <c r="E39" s="753"/>
      <c r="F39" s="753"/>
      <c r="G39" s="753"/>
      <c r="H39" s="753"/>
      <c r="I39" s="753"/>
    </row>
    <row r="40" spans="1:9" ht="37.5" customHeight="1" x14ac:dyDescent="0.3">
      <c r="A40" s="708"/>
      <c r="B40" s="754" t="s">
        <v>2171</v>
      </c>
      <c r="C40" s="499"/>
      <c r="D40" s="499"/>
      <c r="E40" s="499"/>
      <c r="F40" s="499"/>
      <c r="G40" s="499"/>
      <c r="H40" s="499"/>
      <c r="I40" s="499"/>
    </row>
    <row r="41" spans="1:9" x14ac:dyDescent="0.3">
      <c r="A41" s="714" t="s">
        <v>395</v>
      </c>
      <c r="B41" s="705"/>
      <c r="C41" s="705"/>
      <c r="D41" s="705" t="s">
        <v>834</v>
      </c>
      <c r="E41" s="705"/>
      <c r="F41" s="705"/>
      <c r="G41" s="705"/>
      <c r="H41" s="705"/>
      <c r="I41" s="706"/>
    </row>
    <row r="42" spans="1:9" ht="45" customHeight="1" x14ac:dyDescent="0.3">
      <c r="A42" s="703" t="s">
        <v>397</v>
      </c>
      <c r="B42" s="704"/>
      <c r="C42" s="704"/>
      <c r="D42" s="685" t="s">
        <v>2172</v>
      </c>
      <c r="E42" s="758"/>
      <c r="F42" s="758"/>
      <c r="G42" s="758"/>
      <c r="H42" s="758"/>
      <c r="I42" s="759"/>
    </row>
    <row r="43" spans="1:9" ht="20.25" customHeight="1" x14ac:dyDescent="0.3">
      <c r="A43" s="687" t="s">
        <v>502</v>
      </c>
      <c r="B43" s="687"/>
      <c r="C43" s="687"/>
      <c r="D43" s="687"/>
      <c r="E43" s="687"/>
      <c r="F43" s="687"/>
      <c r="G43" s="687"/>
      <c r="H43" s="261">
        <v>10</v>
      </c>
      <c r="I43" s="313" t="s">
        <v>378</v>
      </c>
    </row>
    <row r="44" spans="1:9" ht="21" customHeight="1" x14ac:dyDescent="0.3">
      <c r="A44" s="707" t="s">
        <v>379</v>
      </c>
      <c r="B44" s="726" t="s">
        <v>835</v>
      </c>
      <c r="C44" s="726"/>
      <c r="D44" s="726"/>
      <c r="E44" s="726"/>
      <c r="F44" s="726"/>
      <c r="G44" s="726"/>
      <c r="H44" s="726"/>
      <c r="I44" s="710"/>
    </row>
    <row r="45" spans="1:9" ht="34.5" customHeight="1" x14ac:dyDescent="0.3">
      <c r="A45" s="725"/>
      <c r="B45" s="727" t="s">
        <v>833</v>
      </c>
      <c r="C45" s="728"/>
      <c r="D45" s="728"/>
      <c r="E45" s="728"/>
      <c r="F45" s="728"/>
      <c r="G45" s="728"/>
      <c r="H45" s="728"/>
      <c r="I45" s="728"/>
    </row>
    <row r="46" spans="1:9" x14ac:dyDescent="0.3">
      <c r="A46" s="700" t="s">
        <v>395</v>
      </c>
      <c r="B46" s="701"/>
      <c r="C46" s="701"/>
      <c r="D46" s="701" t="s">
        <v>834</v>
      </c>
      <c r="E46" s="701"/>
      <c r="F46" s="701"/>
      <c r="G46" s="701"/>
      <c r="H46" s="701"/>
      <c r="I46" s="702"/>
    </row>
    <row r="47" spans="1:9" ht="39.75" customHeight="1" x14ac:dyDescent="0.3">
      <c r="A47" s="703" t="s">
        <v>397</v>
      </c>
      <c r="B47" s="704"/>
      <c r="C47" s="704"/>
      <c r="D47" s="685" t="s">
        <v>2173</v>
      </c>
      <c r="E47" s="758"/>
      <c r="F47" s="758"/>
      <c r="G47" s="758"/>
      <c r="H47" s="758"/>
      <c r="I47" s="759"/>
    </row>
    <row r="49" spans="1:9" x14ac:dyDescent="0.3">
      <c r="A49" s="1" t="s">
        <v>416</v>
      </c>
    </row>
    <row r="50" spans="1:9" ht="48.75" customHeight="1" x14ac:dyDescent="0.3">
      <c r="A50" s="714" t="s">
        <v>417</v>
      </c>
      <c r="B50" s="705"/>
      <c r="C50" s="494" t="s">
        <v>2174</v>
      </c>
      <c r="D50" s="494"/>
      <c r="E50" s="494"/>
      <c r="F50" s="494"/>
      <c r="G50" s="494"/>
      <c r="H50" s="494"/>
      <c r="I50" s="761"/>
    </row>
    <row r="51" spans="1:9" ht="41.25" customHeight="1" x14ac:dyDescent="0.3">
      <c r="A51" s="714" t="s">
        <v>419</v>
      </c>
      <c r="B51" s="705"/>
      <c r="C51" s="721" t="s">
        <v>836</v>
      </c>
      <c r="D51" s="721"/>
      <c r="E51" s="721"/>
      <c r="F51" s="721"/>
      <c r="G51" s="721"/>
      <c r="H51" s="721"/>
      <c r="I51" s="675"/>
    </row>
    <row r="53" spans="1:9" x14ac:dyDescent="0.3">
      <c r="A53" s="8" t="s">
        <v>421</v>
      </c>
      <c r="B53" s="314"/>
      <c r="C53" s="314"/>
      <c r="D53" s="314"/>
      <c r="E53" s="314"/>
      <c r="F53" s="314"/>
      <c r="G53" s="314"/>
    </row>
    <row r="54" spans="1:9" ht="15.6" x14ac:dyDescent="0.3">
      <c r="A54" s="717" t="s">
        <v>422</v>
      </c>
      <c r="B54" s="717"/>
      <c r="C54" s="717"/>
      <c r="D54" s="717"/>
      <c r="E54" s="717"/>
      <c r="F54" s="717"/>
      <c r="G54" s="717"/>
      <c r="H54" s="10">
        <v>3</v>
      </c>
      <c r="I54" s="11" t="s">
        <v>423</v>
      </c>
    </row>
    <row r="55" spans="1:9" ht="26.25" customHeight="1" x14ac:dyDescent="0.3">
      <c r="A55" s="760" t="s">
        <v>484</v>
      </c>
      <c r="B55" s="760"/>
      <c r="C55" s="760"/>
      <c r="D55" s="760"/>
      <c r="E55" s="760"/>
      <c r="F55" s="760"/>
      <c r="G55" s="760"/>
      <c r="H55" s="61" t="s">
        <v>2100</v>
      </c>
      <c r="I55" s="11" t="s">
        <v>423</v>
      </c>
    </row>
    <row r="56" spans="1:9" ht="15.6" x14ac:dyDescent="0.3">
      <c r="A56" s="717" t="s">
        <v>485</v>
      </c>
      <c r="B56" s="717"/>
      <c r="C56" s="717"/>
      <c r="D56" s="717"/>
      <c r="E56" s="717"/>
      <c r="F56" s="717"/>
      <c r="G56" s="717"/>
      <c r="H56" s="31" t="s">
        <v>186</v>
      </c>
      <c r="I56" s="11" t="s">
        <v>423</v>
      </c>
    </row>
    <row r="57" spans="1:9" x14ac:dyDescent="0.3">
      <c r="A57" s="719" t="s">
        <v>427</v>
      </c>
      <c r="B57" s="719"/>
      <c r="C57" s="719"/>
      <c r="D57" s="719"/>
      <c r="E57" s="719"/>
      <c r="F57" s="719"/>
      <c r="G57" s="719"/>
      <c r="H57" s="289"/>
      <c r="I57" s="29"/>
    </row>
    <row r="58" spans="1:9" ht="17.7" customHeight="1" x14ac:dyDescent="0.3">
      <c r="A58" s="674" t="s">
        <v>428</v>
      </c>
      <c r="B58" s="674"/>
      <c r="C58" s="674"/>
      <c r="D58" s="674"/>
      <c r="E58" s="674"/>
      <c r="F58" s="16">
        <f>SUM(F59:F64)</f>
        <v>45</v>
      </c>
      <c r="G58" s="16" t="s">
        <v>378</v>
      </c>
      <c r="H58" s="16">
        <v>1.8</v>
      </c>
      <c r="I58" s="11" t="s">
        <v>423</v>
      </c>
    </row>
    <row r="59" spans="1:9" ht="17.7" customHeight="1" x14ac:dyDescent="0.3">
      <c r="A59" s="18" t="s">
        <v>159</v>
      </c>
      <c r="B59" s="715" t="s">
        <v>161</v>
      </c>
      <c r="C59" s="715"/>
      <c r="D59" s="715"/>
      <c r="E59" s="715"/>
      <c r="F59" s="16">
        <v>15</v>
      </c>
      <c r="G59" s="16" t="s">
        <v>378</v>
      </c>
      <c r="H59" s="19"/>
      <c r="I59" s="20"/>
    </row>
    <row r="60" spans="1:9" ht="17.7" customHeight="1" x14ac:dyDescent="0.3">
      <c r="B60" s="715" t="s">
        <v>429</v>
      </c>
      <c r="C60" s="715"/>
      <c r="D60" s="715"/>
      <c r="E60" s="715"/>
      <c r="F60" s="16">
        <v>20</v>
      </c>
      <c r="G60" s="16" t="s">
        <v>378</v>
      </c>
      <c r="H60" s="27"/>
      <c r="I60" s="30"/>
    </row>
    <row r="61" spans="1:9" ht="17.7" customHeight="1" x14ac:dyDescent="0.3">
      <c r="B61" s="715" t="s">
        <v>430</v>
      </c>
      <c r="C61" s="715"/>
      <c r="D61" s="715"/>
      <c r="E61" s="715"/>
      <c r="F61" s="16">
        <v>7</v>
      </c>
      <c r="G61" s="16" t="s">
        <v>378</v>
      </c>
      <c r="H61" s="27"/>
      <c r="I61" s="30"/>
    </row>
    <row r="62" spans="1:9" ht="17.7" customHeight="1" x14ac:dyDescent="0.3">
      <c r="B62" s="715" t="s">
        <v>431</v>
      </c>
      <c r="C62" s="715"/>
      <c r="D62" s="715"/>
      <c r="E62" s="715"/>
      <c r="F62" s="16" t="s">
        <v>425</v>
      </c>
      <c r="G62" s="16" t="s">
        <v>378</v>
      </c>
      <c r="H62" s="27"/>
      <c r="I62" s="30"/>
    </row>
    <row r="63" spans="1:9" ht="17.7" customHeight="1" x14ac:dyDescent="0.3">
      <c r="B63" s="715" t="s">
        <v>432</v>
      </c>
      <c r="C63" s="715"/>
      <c r="D63" s="715"/>
      <c r="E63" s="715"/>
      <c r="F63" s="16" t="s">
        <v>425</v>
      </c>
      <c r="G63" s="16" t="s">
        <v>378</v>
      </c>
      <c r="H63" s="27"/>
      <c r="I63" s="30"/>
    </row>
    <row r="64" spans="1:9" ht="17.7" customHeight="1" x14ac:dyDescent="0.3">
      <c r="B64" s="715" t="s">
        <v>433</v>
      </c>
      <c r="C64" s="715"/>
      <c r="D64" s="715"/>
      <c r="E64" s="715"/>
      <c r="F64" s="16">
        <v>3</v>
      </c>
      <c r="G64" s="16" t="s">
        <v>378</v>
      </c>
      <c r="H64" s="306"/>
      <c r="I64" s="318"/>
    </row>
    <row r="65" spans="1:9" ht="31.2" customHeight="1" x14ac:dyDescent="0.3">
      <c r="A65" s="674" t="s">
        <v>434</v>
      </c>
      <c r="B65" s="674"/>
      <c r="C65" s="674"/>
      <c r="D65" s="674"/>
      <c r="E65" s="674"/>
      <c r="F65" s="16" t="s">
        <v>425</v>
      </c>
      <c r="G65" s="16" t="s">
        <v>378</v>
      </c>
      <c r="H65" s="16" t="s">
        <v>186</v>
      </c>
      <c r="I65" s="11" t="s">
        <v>423</v>
      </c>
    </row>
    <row r="66" spans="1:9" ht="17.7" customHeight="1" x14ac:dyDescent="0.3">
      <c r="A66" s="715" t="s">
        <v>435</v>
      </c>
      <c r="B66" s="715"/>
      <c r="C66" s="715"/>
      <c r="D66" s="715"/>
      <c r="E66" s="715"/>
      <c r="F66" s="16">
        <v>30</v>
      </c>
      <c r="G66" s="16" t="s">
        <v>378</v>
      </c>
      <c r="H66" s="16">
        <v>1.2</v>
      </c>
      <c r="I66" s="11" t="s">
        <v>423</v>
      </c>
    </row>
  </sheetData>
  <mergeCells count="76">
    <mergeCell ref="B64:E64"/>
    <mergeCell ref="A65:E65"/>
    <mergeCell ref="A66:E66"/>
    <mergeCell ref="A58:E58"/>
    <mergeCell ref="B59:E59"/>
    <mergeCell ref="B60:E60"/>
    <mergeCell ref="B61:E61"/>
    <mergeCell ref="B62:E62"/>
    <mergeCell ref="B63:E63"/>
    <mergeCell ref="A57:G57"/>
    <mergeCell ref="A46:C46"/>
    <mergeCell ref="D46:I46"/>
    <mergeCell ref="A47:C47"/>
    <mergeCell ref="A50:B50"/>
    <mergeCell ref="A51:B51"/>
    <mergeCell ref="C51:I51"/>
    <mergeCell ref="A54:G54"/>
    <mergeCell ref="A55:G55"/>
    <mergeCell ref="A56:G56"/>
    <mergeCell ref="D47:I47"/>
    <mergeCell ref="C50:I50"/>
    <mergeCell ref="A44:A45"/>
    <mergeCell ref="B44:I44"/>
    <mergeCell ref="B45:I45"/>
    <mergeCell ref="A36:C36"/>
    <mergeCell ref="A37:G37"/>
    <mergeCell ref="A38:A40"/>
    <mergeCell ref="A41:C41"/>
    <mergeCell ref="D41:I41"/>
    <mergeCell ref="A42:C42"/>
    <mergeCell ref="A43:G43"/>
    <mergeCell ref="D36:I36"/>
    <mergeCell ref="B39:I39"/>
    <mergeCell ref="B38:I38"/>
    <mergeCell ref="B40:I40"/>
    <mergeCell ref="D42:I42"/>
    <mergeCell ref="A35:C35"/>
    <mergeCell ref="D35:I35"/>
    <mergeCell ref="A30:A34"/>
    <mergeCell ref="B34:I34"/>
    <mergeCell ref="B31:I31"/>
    <mergeCell ref="B32:I32"/>
    <mergeCell ref="B33:I33"/>
    <mergeCell ref="B30:I30"/>
    <mergeCell ref="A23:I23"/>
    <mergeCell ref="A25:I25"/>
    <mergeCell ref="B26:G26"/>
    <mergeCell ref="A29:G29"/>
    <mergeCell ref="B24:G24"/>
    <mergeCell ref="A12:E12"/>
    <mergeCell ref="F12:I12"/>
    <mergeCell ref="A13:E13"/>
    <mergeCell ref="F13:I13"/>
    <mergeCell ref="A15:I15"/>
    <mergeCell ref="A16:B16"/>
    <mergeCell ref="C16:I16"/>
    <mergeCell ref="A18:D18"/>
    <mergeCell ref="A19:A20"/>
    <mergeCell ref="B19:G20"/>
    <mergeCell ref="H19:I19"/>
    <mergeCell ref="A21:I21"/>
    <mergeCell ref="B22:G22"/>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sheetViews>
  <sheetFormatPr defaultColWidth="8.77734375" defaultRowHeight="13.8" x14ac:dyDescent="0.3"/>
  <cols>
    <col min="1" max="1" width="10.77734375" style="23" customWidth="1"/>
    <col min="2" max="2" width="9.77734375" style="23" customWidth="1"/>
    <col min="3" max="3" width="8.77734375" style="23" customWidth="1"/>
    <col min="4" max="5" width="9.77734375" style="23" customWidth="1"/>
    <col min="6" max="6" width="9.21875" style="23" customWidth="1"/>
    <col min="7" max="7" width="8.77734375" style="23" customWidth="1"/>
    <col min="8" max="8" width="11.5546875" style="23" customWidth="1"/>
    <col min="9" max="9" width="8.77734375" style="23" customWidth="1"/>
    <col min="10" max="10" width="2.77734375" style="23" customWidth="1"/>
    <col min="11" max="16384" width="8.77734375" style="23"/>
  </cols>
  <sheetData>
    <row r="1" spans="1:9" x14ac:dyDescent="0.3">
      <c r="A1" s="18" t="s">
        <v>348</v>
      </c>
      <c r="B1" s="2"/>
      <c r="C1" s="2"/>
      <c r="D1" s="2"/>
      <c r="E1" s="2"/>
      <c r="F1" s="2"/>
      <c r="G1" s="2"/>
    </row>
    <row r="2" spans="1:9" x14ac:dyDescent="0.3">
      <c r="A2" s="673" t="s">
        <v>183</v>
      </c>
      <c r="B2" s="673"/>
      <c r="C2" s="673"/>
      <c r="D2" s="673"/>
      <c r="E2" s="673"/>
      <c r="F2" s="673"/>
      <c r="G2" s="673"/>
      <c r="H2" s="673"/>
      <c r="I2" s="673"/>
    </row>
    <row r="3" spans="1:9" x14ac:dyDescent="0.3">
      <c r="A3" s="670" t="s">
        <v>157</v>
      </c>
      <c r="B3" s="671"/>
      <c r="C3" s="671"/>
      <c r="D3" s="671">
        <v>2</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671" t="s">
        <v>1242</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1</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1243</v>
      </c>
      <c r="D16" s="674"/>
      <c r="E16" s="674"/>
      <c r="F16" s="674"/>
      <c r="G16" s="674"/>
      <c r="H16" s="674"/>
      <c r="I16" s="674"/>
    </row>
    <row r="18" spans="1:10" x14ac:dyDescent="0.3">
      <c r="A18" s="680" t="s">
        <v>360</v>
      </c>
      <c r="B18" s="680"/>
      <c r="C18" s="680"/>
      <c r="D18" s="680"/>
    </row>
    <row r="19" spans="1:10" x14ac:dyDescent="0.3">
      <c r="A19" s="681" t="s">
        <v>33</v>
      </c>
      <c r="B19" s="682" t="s">
        <v>34</v>
      </c>
      <c r="C19" s="682"/>
      <c r="D19" s="682"/>
      <c r="E19" s="682"/>
      <c r="F19" s="682"/>
      <c r="G19" s="682"/>
      <c r="H19" s="682" t="s">
        <v>361</v>
      </c>
      <c r="I19" s="683"/>
    </row>
    <row r="20" spans="1:10" ht="27.6" x14ac:dyDescent="0.3">
      <c r="A20" s="681"/>
      <c r="B20" s="682"/>
      <c r="C20" s="682"/>
      <c r="D20" s="682"/>
      <c r="E20" s="682"/>
      <c r="F20" s="682"/>
      <c r="G20" s="682"/>
      <c r="H20" s="272" t="s">
        <v>362</v>
      </c>
      <c r="I20" s="273" t="s">
        <v>37</v>
      </c>
    </row>
    <row r="21" spans="1:10" s="77" customFormat="1" ht="17.7" customHeight="1" x14ac:dyDescent="0.3">
      <c r="A21" s="520" t="s">
        <v>38</v>
      </c>
      <c r="B21" s="678"/>
      <c r="C21" s="678"/>
      <c r="D21" s="678"/>
      <c r="E21" s="678"/>
      <c r="F21" s="678"/>
      <c r="G21" s="678"/>
      <c r="H21" s="678"/>
      <c r="I21" s="679"/>
    </row>
    <row r="22" spans="1:10" ht="56.25" customHeight="1" x14ac:dyDescent="0.3">
      <c r="A22" s="271" t="s">
        <v>1244</v>
      </c>
      <c r="B22" s="720" t="s">
        <v>1245</v>
      </c>
      <c r="C22" s="720"/>
      <c r="D22" s="720"/>
      <c r="E22" s="720"/>
      <c r="F22" s="720"/>
      <c r="G22" s="720"/>
      <c r="H22" s="425" t="s">
        <v>2105</v>
      </c>
      <c r="I22" s="5" t="s">
        <v>59</v>
      </c>
      <c r="J22" s="78"/>
    </row>
    <row r="23" spans="1:10" s="77" customFormat="1" ht="17.7" customHeight="1" x14ac:dyDescent="0.3">
      <c r="A23" s="520" t="s">
        <v>139</v>
      </c>
      <c r="B23" s="678"/>
      <c r="C23" s="678"/>
      <c r="D23" s="678"/>
      <c r="E23" s="678"/>
      <c r="F23" s="678"/>
      <c r="G23" s="678"/>
      <c r="H23" s="678"/>
      <c r="I23" s="679"/>
    </row>
    <row r="24" spans="1:10" ht="54" customHeight="1" x14ac:dyDescent="0.3">
      <c r="A24" s="271" t="s">
        <v>1246</v>
      </c>
      <c r="B24" s="704" t="s">
        <v>1247</v>
      </c>
      <c r="C24" s="704"/>
      <c r="D24" s="704"/>
      <c r="E24" s="704"/>
      <c r="F24" s="704"/>
      <c r="G24" s="704"/>
      <c r="H24" s="6" t="s">
        <v>101</v>
      </c>
      <c r="I24" s="5" t="s">
        <v>2096</v>
      </c>
    </row>
    <row r="25" spans="1:10" s="77" customFormat="1" ht="17.7" customHeight="1" x14ac:dyDescent="0.3">
      <c r="A25" s="520" t="s">
        <v>373</v>
      </c>
      <c r="B25" s="678"/>
      <c r="C25" s="678"/>
      <c r="D25" s="678"/>
      <c r="E25" s="678"/>
      <c r="F25" s="678"/>
      <c r="G25" s="678"/>
      <c r="H25" s="678"/>
      <c r="I25" s="679"/>
    </row>
    <row r="26" spans="1:10" ht="54" customHeight="1" x14ac:dyDescent="0.3">
      <c r="A26" s="271" t="s">
        <v>1248</v>
      </c>
      <c r="B26" s="721" t="s">
        <v>1249</v>
      </c>
      <c r="C26" s="721"/>
      <c r="D26" s="721"/>
      <c r="E26" s="721"/>
      <c r="F26" s="721"/>
      <c r="G26" s="721"/>
      <c r="H26" s="6" t="s">
        <v>1250</v>
      </c>
      <c r="I26" s="5" t="s">
        <v>59</v>
      </c>
    </row>
    <row r="28" spans="1:10" x14ac:dyDescent="0.3">
      <c r="A28" s="1" t="s">
        <v>376</v>
      </c>
      <c r="B28" s="2"/>
      <c r="C28" s="2"/>
      <c r="D28" s="2"/>
      <c r="E28" s="2"/>
      <c r="F28" s="2"/>
      <c r="G28" s="2"/>
      <c r="H28" s="2"/>
      <c r="I28" s="2"/>
    </row>
    <row r="29" spans="1:10" s="77" customFormat="1" ht="17.7" customHeight="1" x14ac:dyDescent="0.3">
      <c r="A29" s="687" t="s">
        <v>377</v>
      </c>
      <c r="B29" s="687"/>
      <c r="C29" s="687"/>
      <c r="D29" s="687"/>
      <c r="E29" s="687"/>
      <c r="F29" s="687"/>
      <c r="G29" s="687"/>
      <c r="H29" s="261">
        <v>15</v>
      </c>
      <c r="I29" s="313" t="s">
        <v>378</v>
      </c>
    </row>
    <row r="30" spans="1:10" ht="37.5" customHeight="1" x14ac:dyDescent="0.3">
      <c r="A30" s="707" t="s">
        <v>379</v>
      </c>
      <c r="B30" s="726" t="s">
        <v>1251</v>
      </c>
      <c r="C30" s="726"/>
      <c r="D30" s="726"/>
      <c r="E30" s="726"/>
      <c r="F30" s="726"/>
      <c r="G30" s="726"/>
      <c r="H30" s="726"/>
      <c r="I30" s="710"/>
    </row>
    <row r="31" spans="1:10" ht="33" customHeight="1" x14ac:dyDescent="0.3">
      <c r="A31" s="708"/>
      <c r="B31" s="696" t="s">
        <v>1252</v>
      </c>
      <c r="C31" s="697"/>
      <c r="D31" s="697"/>
      <c r="E31" s="697"/>
      <c r="F31" s="697"/>
      <c r="G31" s="697"/>
      <c r="H31" s="697"/>
      <c r="I31" s="697"/>
    </row>
    <row r="32" spans="1:10" ht="67.5" customHeight="1" x14ac:dyDescent="0.3">
      <c r="A32" s="725"/>
      <c r="B32" s="727" t="s">
        <v>1253</v>
      </c>
      <c r="C32" s="699"/>
      <c r="D32" s="699"/>
      <c r="E32" s="699"/>
      <c r="F32" s="699"/>
      <c r="G32" s="699"/>
      <c r="H32" s="699"/>
      <c r="I32" s="699"/>
    </row>
    <row r="33" spans="1:10" ht="18.75" customHeight="1" x14ac:dyDescent="0.3">
      <c r="A33" s="700" t="s">
        <v>395</v>
      </c>
      <c r="B33" s="701"/>
      <c r="C33" s="701"/>
      <c r="D33" s="701" t="s">
        <v>1254</v>
      </c>
      <c r="E33" s="701"/>
      <c r="F33" s="701"/>
      <c r="G33" s="701"/>
      <c r="H33" s="701"/>
      <c r="I33" s="702"/>
    </row>
    <row r="34" spans="1:10" ht="266.25" customHeight="1" x14ac:dyDescent="0.3">
      <c r="A34" s="703" t="s">
        <v>397</v>
      </c>
      <c r="B34" s="704"/>
      <c r="C34" s="704"/>
      <c r="D34" s="704" t="s">
        <v>2294</v>
      </c>
      <c r="E34" s="705"/>
      <c r="F34" s="705"/>
      <c r="G34" s="705"/>
      <c r="H34" s="705"/>
      <c r="I34" s="706"/>
    </row>
    <row r="35" spans="1:10" s="77" customFormat="1" ht="17.7" customHeight="1" x14ac:dyDescent="0.3">
      <c r="A35" s="687" t="s">
        <v>502</v>
      </c>
      <c r="B35" s="687"/>
      <c r="C35" s="687"/>
      <c r="D35" s="687"/>
      <c r="E35" s="687"/>
      <c r="F35" s="687"/>
      <c r="G35" s="687"/>
      <c r="H35" s="261">
        <v>15</v>
      </c>
      <c r="I35" s="313" t="s">
        <v>378</v>
      </c>
    </row>
    <row r="36" spans="1:10" ht="16.5" customHeight="1" x14ac:dyDescent="0.3">
      <c r="A36" s="707" t="s">
        <v>379</v>
      </c>
      <c r="B36" s="726" t="s">
        <v>1257</v>
      </c>
      <c r="C36" s="726"/>
      <c r="D36" s="726"/>
      <c r="E36" s="726"/>
      <c r="F36" s="726"/>
      <c r="G36" s="726"/>
      <c r="H36" s="726"/>
      <c r="I36" s="710"/>
    </row>
    <row r="37" spans="1:10" ht="16.5" customHeight="1" x14ac:dyDescent="0.3">
      <c r="A37" s="762"/>
      <c r="B37" s="696" t="s">
        <v>1255</v>
      </c>
      <c r="C37" s="697"/>
      <c r="D37" s="697"/>
      <c r="E37" s="697"/>
      <c r="F37" s="697"/>
      <c r="G37" s="697"/>
      <c r="H37" s="697"/>
      <c r="I37" s="697"/>
    </row>
    <row r="38" spans="1:10" ht="21" customHeight="1" x14ac:dyDescent="0.3">
      <c r="A38" s="725"/>
      <c r="B38" s="727" t="s">
        <v>2113</v>
      </c>
      <c r="C38" s="728"/>
      <c r="D38" s="728"/>
      <c r="E38" s="728"/>
      <c r="F38" s="728"/>
      <c r="G38" s="728"/>
      <c r="H38" s="728"/>
      <c r="I38" s="728"/>
    </row>
    <row r="39" spans="1:10" ht="22.5" customHeight="1" x14ac:dyDescent="0.3">
      <c r="A39" s="700" t="s">
        <v>395</v>
      </c>
      <c r="B39" s="701"/>
      <c r="C39" s="701"/>
      <c r="D39" s="701" t="s">
        <v>1256</v>
      </c>
      <c r="E39" s="701"/>
      <c r="F39" s="701"/>
      <c r="G39" s="701"/>
      <c r="H39" s="701"/>
      <c r="I39" s="702"/>
    </row>
    <row r="40" spans="1:10" ht="135" customHeight="1" x14ac:dyDescent="0.3">
      <c r="A40" s="703" t="s">
        <v>397</v>
      </c>
      <c r="B40" s="704"/>
      <c r="C40" s="704"/>
      <c r="D40" s="704" t="s">
        <v>2295</v>
      </c>
      <c r="E40" s="705"/>
      <c r="F40" s="705"/>
      <c r="G40" s="705"/>
      <c r="H40" s="705"/>
      <c r="I40" s="706"/>
    </row>
    <row r="42" spans="1:10" x14ac:dyDescent="0.3">
      <c r="A42" s="1" t="s">
        <v>416</v>
      </c>
      <c r="B42" s="2"/>
      <c r="C42" s="2"/>
      <c r="D42" s="2"/>
      <c r="E42" s="2"/>
      <c r="F42" s="2"/>
      <c r="G42" s="2"/>
      <c r="H42" s="2"/>
      <c r="I42" s="2"/>
      <c r="J42" s="2"/>
    </row>
    <row r="43" spans="1:10" ht="74.25" customHeight="1" x14ac:dyDescent="0.3">
      <c r="A43" s="714" t="s">
        <v>417</v>
      </c>
      <c r="B43" s="705"/>
      <c r="C43" s="721" t="s">
        <v>2324</v>
      </c>
      <c r="D43" s="721"/>
      <c r="E43" s="721"/>
      <c r="F43" s="721"/>
      <c r="G43" s="721"/>
      <c r="H43" s="721"/>
      <c r="I43" s="675"/>
    </row>
    <row r="44" spans="1:10" ht="32.549999999999997" customHeight="1" x14ac:dyDescent="0.3">
      <c r="A44" s="714" t="s">
        <v>419</v>
      </c>
      <c r="B44" s="705"/>
      <c r="C44" s="721" t="s">
        <v>2325</v>
      </c>
      <c r="D44" s="721"/>
      <c r="E44" s="721"/>
      <c r="F44" s="721"/>
      <c r="G44" s="721"/>
      <c r="H44" s="721"/>
      <c r="I44" s="675"/>
    </row>
    <row r="46" spans="1:10" x14ac:dyDescent="0.3">
      <c r="A46" s="8" t="s">
        <v>421</v>
      </c>
      <c r="B46" s="314"/>
      <c r="C46" s="314"/>
      <c r="D46" s="314"/>
      <c r="E46" s="314"/>
      <c r="F46" s="314"/>
      <c r="G46" s="314"/>
    </row>
    <row r="47" spans="1:10" ht="22.5" customHeight="1" x14ac:dyDescent="0.3">
      <c r="A47" s="717" t="s">
        <v>422</v>
      </c>
      <c r="B47" s="717"/>
      <c r="C47" s="717"/>
      <c r="D47" s="717"/>
      <c r="E47" s="717"/>
      <c r="F47" s="717"/>
      <c r="G47" s="717"/>
      <c r="H47" s="31">
        <v>0.8</v>
      </c>
      <c r="I47" s="11" t="s">
        <v>423</v>
      </c>
    </row>
    <row r="48" spans="1:10" ht="27" customHeight="1" x14ac:dyDescent="0.3">
      <c r="A48" s="718" t="s">
        <v>484</v>
      </c>
      <c r="B48" s="718"/>
      <c r="C48" s="718"/>
      <c r="D48" s="718"/>
      <c r="E48" s="718"/>
      <c r="F48" s="718"/>
      <c r="G48" s="718"/>
      <c r="H48" s="31">
        <v>1.2</v>
      </c>
      <c r="I48" s="11" t="s">
        <v>423</v>
      </c>
    </row>
    <row r="49" spans="1:9" ht="22.5" customHeight="1" x14ac:dyDescent="0.3">
      <c r="A49" s="717" t="s">
        <v>426</v>
      </c>
      <c r="B49" s="717"/>
      <c r="C49" s="717"/>
      <c r="D49" s="717"/>
      <c r="E49" s="717"/>
      <c r="F49" s="717"/>
      <c r="G49" s="717"/>
      <c r="H49" s="28" t="s">
        <v>425</v>
      </c>
      <c r="I49" s="11" t="s">
        <v>423</v>
      </c>
    </row>
    <row r="50" spans="1:9" x14ac:dyDescent="0.3">
      <c r="A50" s="292"/>
      <c r="B50" s="292"/>
      <c r="C50" s="292"/>
      <c r="D50" s="292"/>
      <c r="E50" s="292"/>
      <c r="F50" s="292"/>
      <c r="G50" s="292"/>
      <c r="H50" s="28"/>
      <c r="I50" s="13"/>
    </row>
    <row r="51" spans="1:9" x14ac:dyDescent="0.3">
      <c r="A51" s="719" t="s">
        <v>427</v>
      </c>
      <c r="B51" s="719"/>
      <c r="C51" s="719"/>
      <c r="D51" s="719"/>
      <c r="E51" s="719"/>
      <c r="F51" s="719"/>
      <c r="G51" s="719"/>
      <c r="H51" s="79"/>
      <c r="I51" s="80"/>
    </row>
    <row r="52" spans="1:9" ht="17.7" customHeight="1" x14ac:dyDescent="0.3">
      <c r="A52" s="674" t="s">
        <v>428</v>
      </c>
      <c r="B52" s="674"/>
      <c r="C52" s="674"/>
      <c r="D52" s="674"/>
      <c r="E52" s="674"/>
      <c r="F52" s="16">
        <f>SUM(F53:F58)</f>
        <v>40</v>
      </c>
      <c r="G52" s="16" t="s">
        <v>378</v>
      </c>
      <c r="H52" s="16">
        <v>1.6</v>
      </c>
      <c r="I52" s="11" t="s">
        <v>423</v>
      </c>
    </row>
    <row r="53" spans="1:9" ht="17.7" customHeight="1" x14ac:dyDescent="0.3">
      <c r="A53" s="18" t="s">
        <v>159</v>
      </c>
      <c r="B53" s="715" t="s">
        <v>161</v>
      </c>
      <c r="C53" s="715"/>
      <c r="D53" s="715"/>
      <c r="E53" s="715"/>
      <c r="F53" s="16">
        <v>15</v>
      </c>
      <c r="G53" s="16" t="s">
        <v>378</v>
      </c>
      <c r="H53" s="19"/>
      <c r="I53" s="20"/>
    </row>
    <row r="54" spans="1:9" ht="17.7" customHeight="1" x14ac:dyDescent="0.3">
      <c r="A54" s="2"/>
      <c r="B54" s="715" t="s">
        <v>429</v>
      </c>
      <c r="C54" s="715"/>
      <c r="D54" s="715"/>
      <c r="E54" s="715"/>
      <c r="F54" s="16">
        <v>15</v>
      </c>
      <c r="G54" s="16" t="s">
        <v>378</v>
      </c>
      <c r="H54" s="21"/>
      <c r="I54" s="22"/>
    </row>
    <row r="55" spans="1:9" ht="17.7" customHeight="1" x14ac:dyDescent="0.3">
      <c r="A55" s="2"/>
      <c r="B55" s="715" t="s">
        <v>430</v>
      </c>
      <c r="C55" s="715"/>
      <c r="D55" s="715"/>
      <c r="E55" s="715"/>
      <c r="F55" s="16">
        <v>8</v>
      </c>
      <c r="G55" s="16" t="s">
        <v>378</v>
      </c>
      <c r="H55" s="21"/>
      <c r="I55" s="22"/>
    </row>
    <row r="56" spans="1:9" ht="17.7" customHeight="1" x14ac:dyDescent="0.3">
      <c r="A56" s="2"/>
      <c r="B56" s="715" t="s">
        <v>431</v>
      </c>
      <c r="C56" s="715"/>
      <c r="D56" s="715"/>
      <c r="E56" s="715"/>
      <c r="F56" s="16" t="s">
        <v>425</v>
      </c>
      <c r="G56" s="16" t="s">
        <v>378</v>
      </c>
      <c r="H56" s="21"/>
      <c r="I56" s="22"/>
    </row>
    <row r="57" spans="1:9" ht="17.7" customHeight="1" x14ac:dyDescent="0.3">
      <c r="A57" s="2"/>
      <c r="B57" s="715" t="s">
        <v>432</v>
      </c>
      <c r="C57" s="715"/>
      <c r="D57" s="715"/>
      <c r="E57" s="715"/>
      <c r="F57" s="16" t="s">
        <v>425</v>
      </c>
      <c r="G57" s="16" t="s">
        <v>378</v>
      </c>
      <c r="H57" s="21"/>
      <c r="I57" s="22"/>
    </row>
    <row r="58" spans="1:9" ht="17.7" customHeight="1" x14ac:dyDescent="0.3">
      <c r="A58" s="2"/>
      <c r="B58" s="715" t="s">
        <v>433</v>
      </c>
      <c r="C58" s="715"/>
      <c r="D58" s="715"/>
      <c r="E58" s="715"/>
      <c r="F58" s="16">
        <v>2</v>
      </c>
      <c r="G58" s="16" t="s">
        <v>378</v>
      </c>
      <c r="H58" s="306"/>
      <c r="I58" s="318"/>
    </row>
    <row r="59" spans="1:9" ht="31.2" customHeight="1" x14ac:dyDescent="0.3">
      <c r="A59" s="674" t="s">
        <v>434</v>
      </c>
      <c r="B59" s="674"/>
      <c r="C59" s="674"/>
      <c r="D59" s="674"/>
      <c r="E59" s="674"/>
      <c r="F59" s="16" t="s">
        <v>425</v>
      </c>
      <c r="G59" s="16" t="s">
        <v>378</v>
      </c>
      <c r="H59" s="16" t="s">
        <v>186</v>
      </c>
      <c r="I59" s="11" t="s">
        <v>423</v>
      </c>
    </row>
    <row r="60" spans="1:9" ht="17.7" customHeight="1" x14ac:dyDescent="0.3">
      <c r="A60" s="715" t="s">
        <v>435</v>
      </c>
      <c r="B60" s="715"/>
      <c r="C60" s="715"/>
      <c r="D60" s="715"/>
      <c r="E60" s="715"/>
      <c r="F60" s="16">
        <v>10</v>
      </c>
      <c r="G60" s="16" t="s">
        <v>378</v>
      </c>
      <c r="H60" s="16">
        <v>0.4</v>
      </c>
      <c r="I60" s="11" t="s">
        <v>423</v>
      </c>
    </row>
    <row r="62" spans="1:9" x14ac:dyDescent="0.3">
      <c r="A62" s="2"/>
    </row>
  </sheetData>
  <mergeCells count="66">
    <mergeCell ref="B58:E58"/>
    <mergeCell ref="A59:E59"/>
    <mergeCell ref="A60:E60"/>
    <mergeCell ref="A52:E52"/>
    <mergeCell ref="B53:E53"/>
    <mergeCell ref="B54:E54"/>
    <mergeCell ref="B55:E55"/>
    <mergeCell ref="B56:E56"/>
    <mergeCell ref="B57:E57"/>
    <mergeCell ref="A51:G51"/>
    <mergeCell ref="A39:C39"/>
    <mergeCell ref="D39:I39"/>
    <mergeCell ref="A40:C40"/>
    <mergeCell ref="D40:I40"/>
    <mergeCell ref="A43:B43"/>
    <mergeCell ref="C43:I43"/>
    <mergeCell ref="A44:B44"/>
    <mergeCell ref="C44:I44"/>
    <mergeCell ref="A47:G47"/>
    <mergeCell ref="A48:G48"/>
    <mergeCell ref="A49:G49"/>
    <mergeCell ref="A36:A38"/>
    <mergeCell ref="B36:I36"/>
    <mergeCell ref="B38:I38"/>
    <mergeCell ref="A33:C33"/>
    <mergeCell ref="D33:I33"/>
    <mergeCell ref="A34:C34"/>
    <mergeCell ref="D34:I34"/>
    <mergeCell ref="A35:G35"/>
    <mergeCell ref="B37:I37"/>
    <mergeCell ref="A30:A32"/>
    <mergeCell ref="B30:I30"/>
    <mergeCell ref="B31:I31"/>
    <mergeCell ref="B32:I32"/>
    <mergeCell ref="A18:D18"/>
    <mergeCell ref="A19:A20"/>
    <mergeCell ref="B19:G20"/>
    <mergeCell ref="H19:I19"/>
    <mergeCell ref="A21:I21"/>
    <mergeCell ref="B22:G22"/>
    <mergeCell ref="A23:I23"/>
    <mergeCell ref="B24:G24"/>
    <mergeCell ref="A25:I25"/>
    <mergeCell ref="B26:G26"/>
    <mergeCell ref="A29:G29"/>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workbookViewId="0"/>
  </sheetViews>
  <sheetFormatPr defaultColWidth="8.77734375" defaultRowHeight="13.8" x14ac:dyDescent="0.3"/>
  <cols>
    <col min="1" max="1" width="10.77734375" style="26" customWidth="1"/>
    <col min="2" max="2" width="9.77734375" style="26" customWidth="1"/>
    <col min="3" max="3" width="7.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184</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671" t="s">
        <v>1067</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1</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2415</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29.25"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34.5" customHeight="1" x14ac:dyDescent="0.3">
      <c r="A22" s="271" t="s">
        <v>1068</v>
      </c>
      <c r="B22" s="720" t="s">
        <v>1069</v>
      </c>
      <c r="C22" s="720"/>
      <c r="D22" s="720"/>
      <c r="E22" s="720"/>
      <c r="F22" s="720"/>
      <c r="G22" s="720"/>
      <c r="H22" s="6" t="s">
        <v>43</v>
      </c>
      <c r="I22" s="5" t="s">
        <v>293</v>
      </c>
    </row>
    <row r="23" spans="1:9" ht="33" customHeight="1" x14ac:dyDescent="0.3">
      <c r="A23" s="271" t="s">
        <v>1070</v>
      </c>
      <c r="B23" s="741" t="s">
        <v>2069</v>
      </c>
      <c r="C23" s="742"/>
      <c r="D23" s="742"/>
      <c r="E23" s="742"/>
      <c r="F23" s="742"/>
      <c r="G23" s="743"/>
      <c r="H23" s="425" t="s">
        <v>2104</v>
      </c>
      <c r="I23" s="5" t="s">
        <v>2070</v>
      </c>
    </row>
    <row r="24" spans="1:9" s="8" customFormat="1" ht="17.7" customHeight="1" x14ac:dyDescent="0.3">
      <c r="A24" s="520" t="s">
        <v>139</v>
      </c>
      <c r="B24" s="678"/>
      <c r="C24" s="678"/>
      <c r="D24" s="678"/>
      <c r="E24" s="678"/>
      <c r="F24" s="678"/>
      <c r="G24" s="678"/>
      <c r="H24" s="678"/>
      <c r="I24" s="679"/>
    </row>
    <row r="25" spans="1:9" ht="32.25" customHeight="1" x14ac:dyDescent="0.3">
      <c r="A25" s="271" t="s">
        <v>1071</v>
      </c>
      <c r="B25" s="704" t="s">
        <v>1072</v>
      </c>
      <c r="C25" s="704"/>
      <c r="D25" s="704"/>
      <c r="E25" s="704"/>
      <c r="F25" s="704"/>
      <c r="G25" s="704"/>
      <c r="H25" s="6" t="s">
        <v>93</v>
      </c>
      <c r="I25" s="5" t="s">
        <v>292</v>
      </c>
    </row>
    <row r="26" spans="1:9" ht="40.5" customHeight="1" x14ac:dyDescent="0.3">
      <c r="A26" s="271" t="s">
        <v>1073</v>
      </c>
      <c r="B26" s="734" t="s">
        <v>1074</v>
      </c>
      <c r="C26" s="747"/>
      <c r="D26" s="747"/>
      <c r="E26" s="747"/>
      <c r="F26" s="747"/>
      <c r="G26" s="703"/>
      <c r="H26" s="6" t="s">
        <v>1075</v>
      </c>
      <c r="I26" s="5" t="s">
        <v>292</v>
      </c>
    </row>
    <row r="27" spans="1:9" s="8" customFormat="1" ht="17.7" customHeight="1" x14ac:dyDescent="0.3">
      <c r="A27" s="520" t="s">
        <v>373</v>
      </c>
      <c r="B27" s="678"/>
      <c r="C27" s="678"/>
      <c r="D27" s="678"/>
      <c r="E27" s="678"/>
      <c r="F27" s="678"/>
      <c r="G27" s="678"/>
      <c r="H27" s="678"/>
      <c r="I27" s="679"/>
    </row>
    <row r="28" spans="1:9" ht="35.25" customHeight="1" x14ac:dyDescent="0.3">
      <c r="A28" s="271" t="s">
        <v>1076</v>
      </c>
      <c r="B28" s="721" t="s">
        <v>1077</v>
      </c>
      <c r="C28" s="721"/>
      <c r="D28" s="721"/>
      <c r="E28" s="721"/>
      <c r="F28" s="721"/>
      <c r="G28" s="721"/>
      <c r="H28" s="6" t="s">
        <v>118</v>
      </c>
      <c r="I28" s="5" t="s">
        <v>2070</v>
      </c>
    </row>
    <row r="29" spans="1:9" ht="46.5" customHeight="1" x14ac:dyDescent="0.3">
      <c r="A29" s="271" t="s">
        <v>1078</v>
      </c>
      <c r="B29" s="675" t="s">
        <v>1079</v>
      </c>
      <c r="C29" s="674"/>
      <c r="D29" s="674"/>
      <c r="E29" s="674"/>
      <c r="F29" s="674"/>
      <c r="G29" s="755"/>
      <c r="H29" s="6" t="s">
        <v>126</v>
      </c>
      <c r="I29" s="5" t="s">
        <v>2070</v>
      </c>
    </row>
    <row r="31" spans="1:9" x14ac:dyDescent="0.3">
      <c r="A31" s="1" t="s">
        <v>376</v>
      </c>
    </row>
    <row r="32" spans="1:9" s="8" customFormat="1" ht="17.7" customHeight="1" x14ac:dyDescent="0.3">
      <c r="A32" s="687" t="s">
        <v>377</v>
      </c>
      <c r="B32" s="687"/>
      <c r="C32" s="687"/>
      <c r="D32" s="687"/>
      <c r="E32" s="687"/>
      <c r="F32" s="687"/>
      <c r="G32" s="687"/>
      <c r="H32" s="261">
        <v>15</v>
      </c>
      <c r="I32" s="313" t="s">
        <v>378</v>
      </c>
    </row>
    <row r="33" spans="1:9" ht="45.75" customHeight="1" x14ac:dyDescent="0.3">
      <c r="A33" s="707" t="s">
        <v>379</v>
      </c>
      <c r="B33" s="726" t="s">
        <v>1080</v>
      </c>
      <c r="C33" s="726"/>
      <c r="D33" s="726"/>
      <c r="E33" s="726"/>
      <c r="F33" s="726"/>
      <c r="G33" s="726"/>
      <c r="H33" s="726"/>
      <c r="I33" s="710"/>
    </row>
    <row r="34" spans="1:9" ht="35.25" customHeight="1" x14ac:dyDescent="0.3">
      <c r="A34" s="708"/>
      <c r="B34" s="696" t="s">
        <v>1081</v>
      </c>
      <c r="C34" s="697"/>
      <c r="D34" s="697"/>
      <c r="E34" s="697"/>
      <c r="F34" s="697"/>
      <c r="G34" s="697"/>
      <c r="H34" s="697"/>
      <c r="I34" s="697"/>
    </row>
    <row r="35" spans="1:9" ht="38.25" customHeight="1" x14ac:dyDescent="0.3">
      <c r="A35" s="708"/>
      <c r="B35" s="696" t="s">
        <v>1082</v>
      </c>
      <c r="C35" s="697"/>
      <c r="D35" s="697"/>
      <c r="E35" s="697"/>
      <c r="F35" s="697"/>
      <c r="G35" s="697"/>
      <c r="H35" s="697"/>
      <c r="I35" s="697"/>
    </row>
    <row r="36" spans="1:9" ht="15.75" customHeight="1" x14ac:dyDescent="0.3">
      <c r="A36" s="708"/>
      <c r="B36" s="696" t="s">
        <v>1083</v>
      </c>
      <c r="C36" s="697"/>
      <c r="D36" s="697"/>
      <c r="E36" s="697"/>
      <c r="F36" s="697"/>
      <c r="G36" s="697"/>
      <c r="H36" s="697"/>
      <c r="I36" s="697"/>
    </row>
    <row r="37" spans="1:9" ht="19.5" customHeight="1" x14ac:dyDescent="0.3">
      <c r="A37" s="708"/>
      <c r="B37" s="696" t="s">
        <v>1084</v>
      </c>
      <c r="C37" s="697"/>
      <c r="D37" s="697"/>
      <c r="E37" s="697"/>
      <c r="F37" s="697"/>
      <c r="G37" s="697"/>
      <c r="H37" s="697"/>
      <c r="I37" s="697"/>
    </row>
    <row r="38" spans="1:9" ht="32.25" customHeight="1" x14ac:dyDescent="0.3">
      <c r="A38" s="708"/>
      <c r="B38" s="696" t="s">
        <v>1085</v>
      </c>
      <c r="C38" s="697"/>
      <c r="D38" s="697"/>
      <c r="E38" s="697"/>
      <c r="F38" s="697"/>
      <c r="G38" s="697"/>
      <c r="H38" s="697"/>
      <c r="I38" s="697"/>
    </row>
    <row r="39" spans="1:9" ht="21" customHeight="1" x14ac:dyDescent="0.3">
      <c r="A39" s="709"/>
      <c r="B39" s="712" t="s">
        <v>1086</v>
      </c>
      <c r="C39" s="713"/>
      <c r="D39" s="713"/>
      <c r="E39" s="713"/>
      <c r="F39" s="713"/>
      <c r="G39" s="713"/>
      <c r="H39" s="713"/>
      <c r="I39" s="713"/>
    </row>
    <row r="40" spans="1:9" x14ac:dyDescent="0.3">
      <c r="A40" s="700" t="s">
        <v>395</v>
      </c>
      <c r="B40" s="701"/>
      <c r="C40" s="701"/>
      <c r="D40" s="701" t="s">
        <v>1087</v>
      </c>
      <c r="E40" s="701"/>
      <c r="F40" s="701"/>
      <c r="G40" s="701"/>
      <c r="H40" s="701"/>
      <c r="I40" s="702"/>
    </row>
    <row r="41" spans="1:9" ht="39.75" customHeight="1" x14ac:dyDescent="0.3">
      <c r="A41" s="703" t="s">
        <v>397</v>
      </c>
      <c r="B41" s="704"/>
      <c r="C41" s="704"/>
      <c r="D41" s="704" t="s">
        <v>1088</v>
      </c>
      <c r="E41" s="704"/>
      <c r="F41" s="704"/>
      <c r="G41" s="704"/>
      <c r="H41" s="704"/>
      <c r="I41" s="734"/>
    </row>
    <row r="42" spans="1:9" s="8" customFormat="1" ht="17.7" customHeight="1" x14ac:dyDescent="0.3">
      <c r="A42" s="687" t="s">
        <v>399</v>
      </c>
      <c r="B42" s="687"/>
      <c r="C42" s="687"/>
      <c r="D42" s="687"/>
      <c r="E42" s="687"/>
      <c r="F42" s="687"/>
      <c r="G42" s="687"/>
      <c r="H42" s="261">
        <v>30</v>
      </c>
      <c r="I42" s="313" t="s">
        <v>378</v>
      </c>
    </row>
    <row r="43" spans="1:9" ht="69.75" customHeight="1" x14ac:dyDescent="0.3">
      <c r="A43" s="707" t="s">
        <v>379</v>
      </c>
      <c r="B43" s="726" t="s">
        <v>1089</v>
      </c>
      <c r="C43" s="726"/>
      <c r="D43" s="726"/>
      <c r="E43" s="726"/>
      <c r="F43" s="726"/>
      <c r="G43" s="726"/>
      <c r="H43" s="726"/>
      <c r="I43" s="710"/>
    </row>
    <row r="44" spans="1:9" ht="39" customHeight="1" x14ac:dyDescent="0.3">
      <c r="A44" s="708"/>
      <c r="B44" s="696" t="s">
        <v>1090</v>
      </c>
      <c r="C44" s="697"/>
      <c r="D44" s="697"/>
      <c r="E44" s="697"/>
      <c r="F44" s="697"/>
      <c r="G44" s="697"/>
      <c r="H44" s="697"/>
      <c r="I44" s="697"/>
    </row>
    <row r="45" spans="1:9" ht="27.75" customHeight="1" x14ac:dyDescent="0.3">
      <c r="A45" s="708"/>
      <c r="B45" s="696" t="s">
        <v>1091</v>
      </c>
      <c r="C45" s="697"/>
      <c r="D45" s="697"/>
      <c r="E45" s="697"/>
      <c r="F45" s="697"/>
      <c r="G45" s="697"/>
      <c r="H45" s="697"/>
      <c r="I45" s="697"/>
    </row>
    <row r="46" spans="1:9" ht="33.75" customHeight="1" x14ac:dyDescent="0.3">
      <c r="A46" s="708"/>
      <c r="B46" s="696" t="s">
        <v>1092</v>
      </c>
      <c r="C46" s="697"/>
      <c r="D46" s="697"/>
      <c r="E46" s="697"/>
      <c r="F46" s="697"/>
      <c r="G46" s="697"/>
      <c r="H46" s="697"/>
      <c r="I46" s="697"/>
    </row>
    <row r="47" spans="1:9" ht="25.5" customHeight="1" x14ac:dyDescent="0.3">
      <c r="A47" s="708"/>
      <c r="B47" s="696" t="s">
        <v>1093</v>
      </c>
      <c r="C47" s="697"/>
      <c r="D47" s="697"/>
      <c r="E47" s="697"/>
      <c r="F47" s="697"/>
      <c r="G47" s="697"/>
      <c r="H47" s="697"/>
      <c r="I47" s="697"/>
    </row>
    <row r="48" spans="1:9" ht="20.100000000000001" customHeight="1" x14ac:dyDescent="0.3">
      <c r="A48" s="708"/>
      <c r="B48" s="696" t="s">
        <v>1094</v>
      </c>
      <c r="C48" s="697"/>
      <c r="D48" s="697"/>
      <c r="E48" s="697"/>
      <c r="F48" s="697"/>
      <c r="G48" s="697"/>
      <c r="H48" s="697"/>
      <c r="I48" s="697"/>
    </row>
    <row r="49" spans="1:9" ht="25.5" customHeight="1" x14ac:dyDescent="0.3">
      <c r="A49" s="708"/>
      <c r="B49" s="696" t="s">
        <v>1095</v>
      </c>
      <c r="C49" s="697"/>
      <c r="D49" s="697"/>
      <c r="E49" s="697"/>
      <c r="F49" s="697"/>
      <c r="G49" s="697"/>
      <c r="H49" s="697"/>
      <c r="I49" s="697"/>
    </row>
    <row r="50" spans="1:9" ht="20.100000000000001" customHeight="1" x14ac:dyDescent="0.3">
      <c r="A50" s="708"/>
      <c r="B50" s="696" t="s">
        <v>1096</v>
      </c>
      <c r="C50" s="697"/>
      <c r="D50" s="697"/>
      <c r="E50" s="697"/>
      <c r="F50" s="697"/>
      <c r="G50" s="697"/>
      <c r="H50" s="697"/>
      <c r="I50" s="697"/>
    </row>
    <row r="51" spans="1:9" ht="20.100000000000001" customHeight="1" x14ac:dyDescent="0.3">
      <c r="A51" s="708"/>
      <c r="B51" s="763" t="s">
        <v>1097</v>
      </c>
      <c r="C51" s="763"/>
      <c r="D51" s="763"/>
      <c r="E51" s="763"/>
      <c r="F51" s="763"/>
      <c r="G51" s="763"/>
      <c r="H51" s="763"/>
      <c r="I51" s="696"/>
    </row>
    <row r="52" spans="1:9" ht="20.100000000000001" customHeight="1" x14ac:dyDescent="0.3">
      <c r="A52" s="708"/>
      <c r="B52" s="696" t="s">
        <v>1098</v>
      </c>
      <c r="C52" s="697"/>
      <c r="D52" s="697"/>
      <c r="E52" s="697"/>
      <c r="F52" s="697"/>
      <c r="G52" s="697"/>
      <c r="H52" s="697"/>
      <c r="I52" s="697"/>
    </row>
    <row r="53" spans="1:9" ht="20.100000000000001" customHeight="1" x14ac:dyDescent="0.3">
      <c r="A53" s="708"/>
      <c r="B53" s="696" t="s">
        <v>1099</v>
      </c>
      <c r="C53" s="697"/>
      <c r="D53" s="697"/>
      <c r="E53" s="697"/>
      <c r="F53" s="697"/>
      <c r="G53" s="697"/>
      <c r="H53" s="697"/>
      <c r="I53" s="697"/>
    </row>
    <row r="54" spans="1:9" ht="20.100000000000001" customHeight="1" x14ac:dyDescent="0.3">
      <c r="A54" s="708"/>
      <c r="B54" s="696" t="s">
        <v>1100</v>
      </c>
      <c r="C54" s="697"/>
      <c r="D54" s="697"/>
      <c r="E54" s="697"/>
      <c r="F54" s="697"/>
      <c r="G54" s="697"/>
      <c r="H54" s="697"/>
      <c r="I54" s="697"/>
    </row>
    <row r="55" spans="1:9" ht="20.100000000000001" customHeight="1" x14ac:dyDescent="0.3">
      <c r="A55" s="708"/>
      <c r="B55" s="696" t="s">
        <v>1101</v>
      </c>
      <c r="C55" s="697"/>
      <c r="D55" s="697"/>
      <c r="E55" s="697"/>
      <c r="F55" s="697"/>
      <c r="G55" s="697"/>
      <c r="H55" s="697"/>
      <c r="I55" s="697"/>
    </row>
    <row r="56" spans="1:9" ht="20.100000000000001" customHeight="1" x14ac:dyDescent="0.3">
      <c r="A56" s="708"/>
      <c r="B56" s="696" t="s">
        <v>1102</v>
      </c>
      <c r="C56" s="697"/>
      <c r="D56" s="697"/>
      <c r="E56" s="697"/>
      <c r="F56" s="697"/>
      <c r="G56" s="697"/>
      <c r="H56" s="697"/>
      <c r="I56" s="697"/>
    </row>
    <row r="57" spans="1:9" x14ac:dyDescent="0.3">
      <c r="A57" s="714" t="s">
        <v>395</v>
      </c>
      <c r="B57" s="705"/>
      <c r="C57" s="705"/>
      <c r="D57" s="705" t="s">
        <v>1103</v>
      </c>
      <c r="E57" s="705"/>
      <c r="F57" s="705"/>
      <c r="G57" s="705"/>
      <c r="H57" s="705"/>
      <c r="I57" s="706"/>
    </row>
    <row r="58" spans="1:9" ht="39.75" customHeight="1" x14ac:dyDescent="0.3">
      <c r="A58" s="703" t="s">
        <v>397</v>
      </c>
      <c r="B58" s="704"/>
      <c r="C58" s="704"/>
      <c r="D58" s="704" t="s">
        <v>1104</v>
      </c>
      <c r="E58" s="704"/>
      <c r="F58" s="704"/>
      <c r="G58" s="704"/>
      <c r="H58" s="704"/>
      <c r="I58" s="734"/>
    </row>
    <row r="60" spans="1:9" x14ac:dyDescent="0.3">
      <c r="A60" s="1" t="s">
        <v>416</v>
      </c>
    </row>
    <row r="61" spans="1:9" ht="64.5" customHeight="1" x14ac:dyDescent="0.3">
      <c r="A61" s="714" t="s">
        <v>417</v>
      </c>
      <c r="B61" s="705"/>
      <c r="C61" s="721" t="s">
        <v>1105</v>
      </c>
      <c r="D61" s="721"/>
      <c r="E61" s="721"/>
      <c r="F61" s="721"/>
      <c r="G61" s="721"/>
      <c r="H61" s="721"/>
      <c r="I61" s="675"/>
    </row>
    <row r="62" spans="1:9" ht="32.549999999999997" customHeight="1" x14ac:dyDescent="0.3">
      <c r="A62" s="714" t="s">
        <v>419</v>
      </c>
      <c r="B62" s="705"/>
      <c r="C62" s="721" t="s">
        <v>1106</v>
      </c>
      <c r="D62" s="721"/>
      <c r="E62" s="721"/>
      <c r="F62" s="721"/>
      <c r="G62" s="721"/>
      <c r="H62" s="721"/>
      <c r="I62" s="675"/>
    </row>
    <row r="64" spans="1:9" x14ac:dyDescent="0.3">
      <c r="A64" s="8" t="s">
        <v>421</v>
      </c>
      <c r="B64" s="314"/>
      <c r="C64" s="314"/>
      <c r="D64" s="314"/>
      <c r="E64" s="314"/>
      <c r="F64" s="314"/>
      <c r="G64" s="314"/>
    </row>
    <row r="65" spans="1:9" ht="15.6" x14ac:dyDescent="0.3">
      <c r="A65" s="717" t="s">
        <v>422</v>
      </c>
      <c r="B65" s="717"/>
      <c r="C65" s="717"/>
      <c r="D65" s="717"/>
      <c r="E65" s="717"/>
      <c r="F65" s="717"/>
      <c r="G65" s="717"/>
      <c r="H65" s="31" t="s">
        <v>186</v>
      </c>
      <c r="I65" s="11" t="s">
        <v>423</v>
      </c>
    </row>
    <row r="66" spans="1:9" ht="26.25" customHeight="1" x14ac:dyDescent="0.3">
      <c r="A66" s="718" t="s">
        <v>484</v>
      </c>
      <c r="B66" s="718"/>
      <c r="C66" s="718"/>
      <c r="D66" s="718"/>
      <c r="E66" s="718"/>
      <c r="F66" s="718"/>
      <c r="G66" s="718"/>
      <c r="H66" s="31">
        <v>1.6</v>
      </c>
      <c r="I66" s="11" t="s">
        <v>423</v>
      </c>
    </row>
    <row r="67" spans="1:9" ht="15.6" x14ac:dyDescent="0.3">
      <c r="A67" s="717" t="s">
        <v>485</v>
      </c>
      <c r="B67" s="717"/>
      <c r="C67" s="717"/>
      <c r="D67" s="717"/>
      <c r="E67" s="717"/>
      <c r="F67" s="717"/>
      <c r="G67" s="717"/>
      <c r="H67" s="31">
        <v>1.4</v>
      </c>
      <c r="I67" s="11" t="s">
        <v>423</v>
      </c>
    </row>
    <row r="68" spans="1:9" x14ac:dyDescent="0.3">
      <c r="A68" s="292"/>
      <c r="B68" s="292"/>
      <c r="C68" s="292"/>
      <c r="D68" s="292"/>
      <c r="E68" s="292"/>
      <c r="F68" s="292"/>
      <c r="G68" s="292"/>
      <c r="H68" s="28"/>
      <c r="I68" s="13"/>
    </row>
    <row r="69" spans="1:9" x14ac:dyDescent="0.3">
      <c r="A69" s="719" t="s">
        <v>427</v>
      </c>
      <c r="B69" s="719"/>
      <c r="C69" s="719"/>
      <c r="D69" s="719"/>
      <c r="E69" s="719"/>
      <c r="F69" s="719"/>
      <c r="G69" s="719"/>
      <c r="H69" s="289"/>
      <c r="I69" s="29"/>
    </row>
    <row r="70" spans="1:9" ht="17.7" customHeight="1" x14ac:dyDescent="0.3">
      <c r="A70" s="674" t="s">
        <v>428</v>
      </c>
      <c r="B70" s="674"/>
      <c r="C70" s="674"/>
      <c r="D70" s="674"/>
      <c r="E70" s="674"/>
      <c r="F70" s="16">
        <f>SUM(F71:F76)</f>
        <v>50</v>
      </c>
      <c r="G70" s="16" t="s">
        <v>378</v>
      </c>
      <c r="H70" s="17">
        <v>2</v>
      </c>
      <c r="I70" s="11" t="s">
        <v>423</v>
      </c>
    </row>
    <row r="71" spans="1:9" ht="17.7" customHeight="1" x14ac:dyDescent="0.3">
      <c r="A71" s="18" t="s">
        <v>159</v>
      </c>
      <c r="B71" s="715" t="s">
        <v>161</v>
      </c>
      <c r="C71" s="715"/>
      <c r="D71" s="715"/>
      <c r="E71" s="715"/>
      <c r="F71" s="16">
        <v>15</v>
      </c>
      <c r="G71" s="16" t="s">
        <v>378</v>
      </c>
      <c r="H71" s="19"/>
      <c r="I71" s="20"/>
    </row>
    <row r="72" spans="1:9" ht="17.7" customHeight="1" x14ac:dyDescent="0.3">
      <c r="B72" s="715" t="s">
        <v>429</v>
      </c>
      <c r="C72" s="715"/>
      <c r="D72" s="715"/>
      <c r="E72" s="715"/>
      <c r="F72" s="16">
        <v>30</v>
      </c>
      <c r="G72" s="16" t="s">
        <v>378</v>
      </c>
      <c r="H72" s="27"/>
      <c r="I72" s="30"/>
    </row>
    <row r="73" spans="1:9" ht="17.7" customHeight="1" x14ac:dyDescent="0.3">
      <c r="B73" s="715" t="s">
        <v>430</v>
      </c>
      <c r="C73" s="715"/>
      <c r="D73" s="715"/>
      <c r="E73" s="715"/>
      <c r="F73" s="16">
        <v>4</v>
      </c>
      <c r="G73" s="16" t="s">
        <v>378</v>
      </c>
      <c r="H73" s="27"/>
      <c r="I73" s="30"/>
    </row>
    <row r="74" spans="1:9" ht="17.7" customHeight="1" x14ac:dyDescent="0.3">
      <c r="B74" s="715" t="s">
        <v>431</v>
      </c>
      <c r="C74" s="715"/>
      <c r="D74" s="715"/>
      <c r="E74" s="715"/>
      <c r="F74" s="16" t="s">
        <v>425</v>
      </c>
      <c r="G74" s="16" t="s">
        <v>378</v>
      </c>
      <c r="H74" s="27"/>
      <c r="I74" s="30"/>
    </row>
    <row r="75" spans="1:9" ht="17.7" customHeight="1" x14ac:dyDescent="0.3">
      <c r="B75" s="715" t="s">
        <v>432</v>
      </c>
      <c r="C75" s="715"/>
      <c r="D75" s="715"/>
      <c r="E75" s="715"/>
      <c r="F75" s="16" t="s">
        <v>425</v>
      </c>
      <c r="G75" s="16" t="s">
        <v>378</v>
      </c>
      <c r="H75" s="27"/>
      <c r="I75" s="30"/>
    </row>
    <row r="76" spans="1:9" ht="17.7" customHeight="1" x14ac:dyDescent="0.3">
      <c r="B76" s="715" t="s">
        <v>433</v>
      </c>
      <c r="C76" s="715"/>
      <c r="D76" s="715"/>
      <c r="E76" s="715"/>
      <c r="F76" s="16">
        <v>1</v>
      </c>
      <c r="G76" s="16" t="s">
        <v>378</v>
      </c>
      <c r="H76" s="306"/>
      <c r="I76" s="318"/>
    </row>
    <row r="77" spans="1:9" ht="31.2" customHeight="1" x14ac:dyDescent="0.3">
      <c r="A77" s="674" t="s">
        <v>434</v>
      </c>
      <c r="B77" s="674"/>
      <c r="C77" s="674"/>
      <c r="D77" s="674"/>
      <c r="E77" s="674"/>
      <c r="F77" s="16" t="s">
        <v>425</v>
      </c>
      <c r="G77" s="16" t="s">
        <v>378</v>
      </c>
      <c r="H77" s="16" t="s">
        <v>186</v>
      </c>
      <c r="I77" s="11" t="s">
        <v>423</v>
      </c>
    </row>
    <row r="78" spans="1:9" ht="17.7" customHeight="1" x14ac:dyDescent="0.3">
      <c r="A78" s="715" t="s">
        <v>435</v>
      </c>
      <c r="B78" s="715"/>
      <c r="C78" s="715"/>
      <c r="D78" s="715"/>
      <c r="E78" s="715"/>
      <c r="F78" s="16">
        <v>25</v>
      </c>
      <c r="G78" s="16" t="s">
        <v>378</v>
      </c>
      <c r="H78" s="17">
        <v>1</v>
      </c>
      <c r="I78" s="11" t="s">
        <v>423</v>
      </c>
    </row>
    <row r="79" spans="1:9" x14ac:dyDescent="0.3">
      <c r="A79" s="26" t="s">
        <v>550</v>
      </c>
    </row>
  </sheetData>
  <mergeCells count="84">
    <mergeCell ref="A78:E78"/>
    <mergeCell ref="B72:E72"/>
    <mergeCell ref="B73:E73"/>
    <mergeCell ref="B74:E74"/>
    <mergeCell ref="B75:E75"/>
    <mergeCell ref="B76:E76"/>
    <mergeCell ref="A77:E77"/>
    <mergeCell ref="B71:E71"/>
    <mergeCell ref="A58:C58"/>
    <mergeCell ref="D58:I58"/>
    <mergeCell ref="A61:B61"/>
    <mergeCell ref="C61:I61"/>
    <mergeCell ref="A62:B62"/>
    <mergeCell ref="C62:I62"/>
    <mergeCell ref="A65:G65"/>
    <mergeCell ref="A66:G66"/>
    <mergeCell ref="A67:G67"/>
    <mergeCell ref="A69:G69"/>
    <mergeCell ref="A70:E70"/>
    <mergeCell ref="B53:I53"/>
    <mergeCell ref="B54:I54"/>
    <mergeCell ref="B55:I55"/>
    <mergeCell ref="B56:I56"/>
    <mergeCell ref="A57:C57"/>
    <mergeCell ref="D57:I57"/>
    <mergeCell ref="B52:I52"/>
    <mergeCell ref="A40:C40"/>
    <mergeCell ref="D40:I40"/>
    <mergeCell ref="A41:C41"/>
    <mergeCell ref="D41:I41"/>
    <mergeCell ref="A42:G42"/>
    <mergeCell ref="A43:A56"/>
    <mergeCell ref="B43:I43"/>
    <mergeCell ref="B44:I44"/>
    <mergeCell ref="B45:I45"/>
    <mergeCell ref="B46:I46"/>
    <mergeCell ref="B47:I47"/>
    <mergeCell ref="B48:I48"/>
    <mergeCell ref="B49:I49"/>
    <mergeCell ref="B50:I50"/>
    <mergeCell ref="B51:I51"/>
    <mergeCell ref="B29:G29"/>
    <mergeCell ref="A32:G32"/>
    <mergeCell ref="A33:A39"/>
    <mergeCell ref="B33:I33"/>
    <mergeCell ref="B34:I34"/>
    <mergeCell ref="B35:I35"/>
    <mergeCell ref="B36:I36"/>
    <mergeCell ref="B37:I37"/>
    <mergeCell ref="B38:I38"/>
    <mergeCell ref="B39:I39"/>
    <mergeCell ref="B28:G28"/>
    <mergeCell ref="A18:D18"/>
    <mergeCell ref="A19:A20"/>
    <mergeCell ref="B19:G20"/>
    <mergeCell ref="H19:I19"/>
    <mergeCell ref="A21:I21"/>
    <mergeCell ref="B22:G22"/>
    <mergeCell ref="B23:G23"/>
    <mergeCell ref="A24:I24"/>
    <mergeCell ref="B25:G25"/>
    <mergeCell ref="B26:G26"/>
    <mergeCell ref="A27:I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Normal="100" workbookViewId="0"/>
  </sheetViews>
  <sheetFormatPr defaultColWidth="8.77734375" defaultRowHeight="13.8" x14ac:dyDescent="0.3"/>
  <cols>
    <col min="1" max="1" width="10.77734375" style="26" customWidth="1"/>
    <col min="2" max="2" width="9.77734375" style="26" customWidth="1"/>
    <col min="3" max="3" width="8.218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2116</v>
      </c>
      <c r="B2" s="673"/>
      <c r="C2" s="673"/>
      <c r="D2" s="673"/>
      <c r="E2" s="673"/>
      <c r="F2" s="673"/>
      <c r="G2" s="673"/>
      <c r="H2" s="673"/>
      <c r="I2" s="673"/>
    </row>
    <row r="3" spans="1:9" x14ac:dyDescent="0.3">
      <c r="A3" s="670" t="s">
        <v>157</v>
      </c>
      <c r="B3" s="671"/>
      <c r="C3" s="671"/>
      <c r="D3" s="671">
        <v>5</v>
      </c>
      <c r="E3" s="671"/>
      <c r="F3" s="671"/>
      <c r="G3" s="671"/>
      <c r="H3" s="671"/>
      <c r="I3" s="672"/>
    </row>
    <row r="4" spans="1:9" x14ac:dyDescent="0.3">
      <c r="A4" s="670" t="s">
        <v>156</v>
      </c>
      <c r="B4" s="671"/>
      <c r="C4" s="671"/>
      <c r="D4" s="671" t="s">
        <v>454</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671" t="s">
        <v>953</v>
      </c>
      <c r="E6" s="671"/>
      <c r="F6" s="671"/>
      <c r="G6" s="671"/>
      <c r="H6" s="671"/>
      <c r="I6" s="672"/>
    </row>
    <row r="8" spans="1:9" x14ac:dyDescent="0.3">
      <c r="A8" s="676" t="s">
        <v>353</v>
      </c>
      <c r="B8" s="676"/>
      <c r="C8" s="676"/>
      <c r="D8" s="676"/>
      <c r="E8" s="676"/>
      <c r="F8" s="676"/>
      <c r="G8" s="676"/>
      <c r="H8" s="676"/>
      <c r="I8" s="676"/>
    </row>
    <row r="9" spans="1:9" x14ac:dyDescent="0.3">
      <c r="A9" s="281" t="s">
        <v>2330</v>
      </c>
      <c r="B9" s="281"/>
      <c r="C9" s="281"/>
      <c r="D9" s="281"/>
      <c r="E9" s="281"/>
      <c r="F9" s="281"/>
      <c r="G9" s="281"/>
      <c r="H9" s="281"/>
      <c r="I9" s="281"/>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2</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552</v>
      </c>
      <c r="D16" s="674"/>
      <c r="E16" s="674"/>
      <c r="F16" s="674"/>
      <c r="G16" s="674"/>
      <c r="H16" s="674"/>
      <c r="I16" s="674"/>
    </row>
    <row r="18" spans="1:9" x14ac:dyDescent="0.3">
      <c r="A18" s="680" t="s">
        <v>360</v>
      </c>
      <c r="B18" s="680"/>
      <c r="C18" s="680"/>
      <c r="D18" s="680"/>
    </row>
    <row r="19" spans="1:9" ht="16.5" customHeight="1" x14ac:dyDescent="0.3">
      <c r="A19" s="681" t="s">
        <v>33</v>
      </c>
      <c r="B19" s="682" t="s">
        <v>34</v>
      </c>
      <c r="C19" s="682"/>
      <c r="D19" s="682"/>
      <c r="E19" s="682"/>
      <c r="F19" s="682"/>
      <c r="G19" s="682"/>
      <c r="H19" s="682" t="s">
        <v>361</v>
      </c>
      <c r="I19" s="683"/>
    </row>
    <row r="20" spans="1:9" ht="31.5"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40.049999999999997" customHeight="1" x14ac:dyDescent="0.3">
      <c r="A22" s="271" t="s">
        <v>2314</v>
      </c>
      <c r="B22" s="684" t="s">
        <v>979</v>
      </c>
      <c r="C22" s="684"/>
      <c r="D22" s="684"/>
      <c r="E22" s="684"/>
      <c r="F22" s="684"/>
      <c r="G22" s="684"/>
      <c r="H22" s="6" t="s">
        <v>955</v>
      </c>
      <c r="I22" s="5" t="s">
        <v>59</v>
      </c>
    </row>
    <row r="23" spans="1:9" ht="40.049999999999997" customHeight="1" x14ac:dyDescent="0.3">
      <c r="A23" s="459" t="s">
        <v>2315</v>
      </c>
      <c r="B23" s="684" t="s">
        <v>980</v>
      </c>
      <c r="C23" s="684"/>
      <c r="D23" s="684"/>
      <c r="E23" s="684"/>
      <c r="F23" s="684"/>
      <c r="G23" s="684"/>
      <c r="H23" s="6" t="s">
        <v>955</v>
      </c>
      <c r="I23" s="5" t="s">
        <v>59</v>
      </c>
    </row>
    <row r="24" spans="1:9" s="8" customFormat="1" ht="17.7" customHeight="1" x14ac:dyDescent="0.3">
      <c r="A24" s="520" t="s">
        <v>139</v>
      </c>
      <c r="B24" s="678"/>
      <c r="C24" s="678"/>
      <c r="D24" s="678"/>
      <c r="E24" s="678"/>
      <c r="F24" s="678"/>
      <c r="G24" s="678"/>
      <c r="H24" s="678"/>
      <c r="I24" s="679"/>
    </row>
    <row r="25" spans="1:9" ht="40.049999999999997" customHeight="1" x14ac:dyDescent="0.3">
      <c r="A25" s="271" t="s">
        <v>2316</v>
      </c>
      <c r="B25" s="494" t="s">
        <v>981</v>
      </c>
      <c r="C25" s="688"/>
      <c r="D25" s="688"/>
      <c r="E25" s="688"/>
      <c r="F25" s="688"/>
      <c r="G25" s="688"/>
      <c r="H25" s="6" t="s">
        <v>459</v>
      </c>
      <c r="I25" s="5" t="s">
        <v>59</v>
      </c>
    </row>
    <row r="26" spans="1:9" ht="40.049999999999997" customHeight="1" x14ac:dyDescent="0.3">
      <c r="A26" s="459" t="s">
        <v>2317</v>
      </c>
      <c r="B26" s="494" t="s">
        <v>982</v>
      </c>
      <c r="C26" s="688"/>
      <c r="D26" s="688"/>
      <c r="E26" s="688"/>
      <c r="F26" s="688"/>
      <c r="G26" s="688"/>
      <c r="H26" s="6" t="s">
        <v>459</v>
      </c>
      <c r="I26" s="5" t="s">
        <v>59</v>
      </c>
    </row>
    <row r="27" spans="1:9" ht="40.049999999999997" customHeight="1" x14ac:dyDescent="0.3">
      <c r="A27" s="459" t="s">
        <v>2318</v>
      </c>
      <c r="B27" s="688" t="s">
        <v>983</v>
      </c>
      <c r="C27" s="688"/>
      <c r="D27" s="688"/>
      <c r="E27" s="688"/>
      <c r="F27" s="688"/>
      <c r="G27" s="688"/>
      <c r="H27" s="6" t="s">
        <v>984</v>
      </c>
      <c r="I27" s="5" t="s">
        <v>59</v>
      </c>
    </row>
    <row r="28" spans="1:9" s="8" customFormat="1" ht="17.7" customHeight="1" x14ac:dyDescent="0.3">
      <c r="A28" s="520" t="s">
        <v>373</v>
      </c>
      <c r="B28" s="678"/>
      <c r="C28" s="678"/>
      <c r="D28" s="678"/>
      <c r="E28" s="678"/>
      <c r="F28" s="678"/>
      <c r="G28" s="678"/>
      <c r="H28" s="678"/>
      <c r="I28" s="679"/>
    </row>
    <row r="29" spans="1:9" ht="60" customHeight="1" x14ac:dyDescent="0.3">
      <c r="A29" s="271" t="s">
        <v>2319</v>
      </c>
      <c r="B29" s="688" t="s">
        <v>985</v>
      </c>
      <c r="C29" s="688"/>
      <c r="D29" s="688"/>
      <c r="E29" s="688"/>
      <c r="F29" s="688"/>
      <c r="G29" s="688"/>
      <c r="H29" s="6" t="s">
        <v>887</v>
      </c>
      <c r="I29" s="5" t="s">
        <v>59</v>
      </c>
    </row>
    <row r="31" spans="1:9" x14ac:dyDescent="0.3">
      <c r="A31" s="1" t="s">
        <v>376</v>
      </c>
    </row>
    <row r="32" spans="1:9" s="8" customFormat="1" ht="17.7" customHeight="1" x14ac:dyDescent="0.3">
      <c r="A32" s="687" t="s">
        <v>377</v>
      </c>
      <c r="B32" s="687"/>
      <c r="C32" s="687"/>
      <c r="D32" s="687"/>
      <c r="E32" s="687"/>
      <c r="F32" s="687"/>
      <c r="G32" s="687"/>
      <c r="H32" s="261">
        <v>15</v>
      </c>
      <c r="I32" s="313" t="s">
        <v>378</v>
      </c>
    </row>
    <row r="33" spans="1:9" x14ac:dyDescent="0.3">
      <c r="A33" s="707" t="s">
        <v>379</v>
      </c>
      <c r="B33" s="764" t="s">
        <v>986</v>
      </c>
      <c r="C33" s="765"/>
      <c r="D33" s="765"/>
      <c r="E33" s="765"/>
      <c r="F33" s="765"/>
      <c r="G33" s="765"/>
      <c r="H33" s="765"/>
      <c r="I33" s="765"/>
    </row>
    <row r="34" spans="1:9" x14ac:dyDescent="0.3">
      <c r="A34" s="708"/>
      <c r="B34" s="766" t="s">
        <v>987</v>
      </c>
      <c r="C34" s="766"/>
      <c r="D34" s="766"/>
      <c r="E34" s="766"/>
      <c r="F34" s="766"/>
      <c r="G34" s="766"/>
      <c r="H34" s="766"/>
      <c r="I34" s="767"/>
    </row>
    <row r="35" spans="1:9" ht="24" customHeight="1" x14ac:dyDescent="0.3">
      <c r="A35" s="708"/>
      <c r="B35" s="768" t="s">
        <v>988</v>
      </c>
      <c r="C35" s="769"/>
      <c r="D35" s="769"/>
      <c r="E35" s="769"/>
      <c r="F35" s="769"/>
      <c r="G35" s="769"/>
      <c r="H35" s="769"/>
      <c r="I35" s="769"/>
    </row>
    <row r="36" spans="1:9" x14ac:dyDescent="0.3">
      <c r="A36" s="708"/>
      <c r="B36" s="768" t="s">
        <v>989</v>
      </c>
      <c r="C36" s="770"/>
      <c r="D36" s="770"/>
      <c r="E36" s="770"/>
      <c r="F36" s="770"/>
      <c r="G36" s="770"/>
      <c r="H36" s="770"/>
      <c r="I36" s="770"/>
    </row>
    <row r="37" spans="1:9" ht="17.25" customHeight="1" x14ac:dyDescent="0.3">
      <c r="A37" s="708"/>
      <c r="B37" s="767" t="s">
        <v>990</v>
      </c>
      <c r="C37" s="769"/>
      <c r="D37" s="769"/>
      <c r="E37" s="769"/>
      <c r="F37" s="769"/>
      <c r="G37" s="769"/>
      <c r="H37" s="769"/>
      <c r="I37" s="769"/>
    </row>
    <row r="38" spans="1:9" ht="28.5" customHeight="1" x14ac:dyDescent="0.3">
      <c r="A38" s="708"/>
      <c r="B38" s="768" t="s">
        <v>991</v>
      </c>
      <c r="C38" s="771"/>
      <c r="D38" s="771"/>
      <c r="E38" s="771"/>
      <c r="F38" s="771"/>
      <c r="G38" s="771"/>
      <c r="H38" s="771"/>
      <c r="I38" s="769"/>
    </row>
    <row r="39" spans="1:9" x14ac:dyDescent="0.3">
      <c r="A39" s="708"/>
      <c r="B39" s="767" t="s">
        <v>992</v>
      </c>
      <c r="C39" s="771"/>
      <c r="D39" s="771"/>
      <c r="E39" s="771"/>
      <c r="F39" s="771"/>
      <c r="G39" s="771"/>
      <c r="H39" s="771"/>
      <c r="I39" s="769"/>
    </row>
    <row r="40" spans="1:9" x14ac:dyDescent="0.3">
      <c r="A40" s="708"/>
      <c r="B40" s="767" t="s">
        <v>993</v>
      </c>
      <c r="C40" s="769"/>
      <c r="D40" s="769"/>
      <c r="E40" s="769"/>
      <c r="F40" s="769"/>
      <c r="G40" s="769"/>
      <c r="H40" s="769"/>
      <c r="I40" s="769"/>
    </row>
    <row r="41" spans="1:9" x14ac:dyDescent="0.3">
      <c r="A41" s="708"/>
      <c r="B41" s="767" t="s">
        <v>994</v>
      </c>
      <c r="C41" s="769"/>
      <c r="D41" s="769"/>
      <c r="E41" s="769"/>
      <c r="F41" s="769"/>
      <c r="G41" s="769"/>
      <c r="H41" s="769"/>
      <c r="I41" s="769"/>
    </row>
    <row r="42" spans="1:9" x14ac:dyDescent="0.3">
      <c r="A42" s="708"/>
      <c r="B42" s="767" t="s">
        <v>995</v>
      </c>
      <c r="C42" s="771"/>
      <c r="D42" s="771"/>
      <c r="E42" s="771"/>
      <c r="F42" s="771"/>
      <c r="G42" s="771"/>
      <c r="H42" s="771"/>
      <c r="I42" s="769"/>
    </row>
    <row r="43" spans="1:9" ht="28.5" customHeight="1" x14ac:dyDescent="0.3">
      <c r="A43" s="725"/>
      <c r="B43" s="772" t="s">
        <v>996</v>
      </c>
      <c r="C43" s="773"/>
      <c r="D43" s="773"/>
      <c r="E43" s="773"/>
      <c r="F43" s="773"/>
      <c r="G43" s="773"/>
      <c r="H43" s="773"/>
      <c r="I43" s="773"/>
    </row>
    <row r="44" spans="1:9" x14ac:dyDescent="0.3">
      <c r="A44" s="700" t="s">
        <v>395</v>
      </c>
      <c r="B44" s="701"/>
      <c r="C44" s="701"/>
      <c r="D44" s="701" t="s">
        <v>2320</v>
      </c>
      <c r="E44" s="701"/>
      <c r="F44" s="701"/>
      <c r="G44" s="701"/>
      <c r="H44" s="701"/>
      <c r="I44" s="702"/>
    </row>
    <row r="45" spans="1:9" ht="54" customHeight="1" x14ac:dyDescent="0.3">
      <c r="A45" s="703" t="s">
        <v>397</v>
      </c>
      <c r="B45" s="704"/>
      <c r="C45" s="704"/>
      <c r="D45" s="704" t="s">
        <v>997</v>
      </c>
      <c r="E45" s="705"/>
      <c r="F45" s="705"/>
      <c r="G45" s="705"/>
      <c r="H45" s="705"/>
      <c r="I45" s="706"/>
    </row>
    <row r="46" spans="1:9" ht="21" customHeight="1" x14ac:dyDescent="0.3">
      <c r="A46" s="687" t="s">
        <v>506</v>
      </c>
      <c r="B46" s="687"/>
      <c r="C46" s="687"/>
      <c r="D46" s="687"/>
      <c r="E46" s="687"/>
      <c r="F46" s="687"/>
      <c r="G46" s="687"/>
      <c r="H46" s="261">
        <v>15</v>
      </c>
      <c r="I46" s="313" t="s">
        <v>378</v>
      </c>
    </row>
    <row r="47" spans="1:9" ht="16.5" customHeight="1" x14ac:dyDescent="0.3">
      <c r="A47" s="707" t="s">
        <v>379</v>
      </c>
      <c r="B47" s="764" t="s">
        <v>986</v>
      </c>
      <c r="C47" s="774"/>
      <c r="D47" s="774"/>
      <c r="E47" s="774"/>
      <c r="F47" s="774"/>
      <c r="G47" s="774"/>
      <c r="H47" s="774"/>
      <c r="I47" s="774"/>
    </row>
    <row r="48" spans="1:9" ht="18" customHeight="1" x14ac:dyDescent="0.3">
      <c r="A48" s="708"/>
      <c r="B48" s="767" t="s">
        <v>998</v>
      </c>
      <c r="C48" s="769"/>
      <c r="D48" s="769"/>
      <c r="E48" s="769"/>
      <c r="F48" s="769"/>
      <c r="G48" s="769"/>
      <c r="H48" s="769"/>
      <c r="I48" s="769"/>
    </row>
    <row r="49" spans="1:9" ht="27" customHeight="1" x14ac:dyDescent="0.3">
      <c r="A49" s="708"/>
      <c r="B49" s="768" t="s">
        <v>999</v>
      </c>
      <c r="C49" s="769"/>
      <c r="D49" s="769"/>
      <c r="E49" s="769"/>
      <c r="F49" s="769"/>
      <c r="G49" s="769"/>
      <c r="H49" s="769"/>
      <c r="I49" s="769"/>
    </row>
    <row r="50" spans="1:9" ht="18" customHeight="1" x14ac:dyDescent="0.3">
      <c r="A50" s="708"/>
      <c r="B50" s="768" t="s">
        <v>989</v>
      </c>
      <c r="C50" s="770"/>
      <c r="D50" s="770"/>
      <c r="E50" s="770"/>
      <c r="F50" s="770"/>
      <c r="G50" s="770"/>
      <c r="H50" s="770"/>
      <c r="I50" s="770"/>
    </row>
    <row r="51" spans="1:9" ht="27" customHeight="1" x14ac:dyDescent="0.3">
      <c r="A51" s="708"/>
      <c r="B51" s="772" t="s">
        <v>1000</v>
      </c>
      <c r="C51" s="773"/>
      <c r="D51" s="773"/>
      <c r="E51" s="773"/>
      <c r="F51" s="773"/>
      <c r="G51" s="773"/>
      <c r="H51" s="773"/>
      <c r="I51" s="773"/>
    </row>
    <row r="52" spans="1:9" ht="27" hidden="1" customHeight="1" x14ac:dyDescent="0.3">
      <c r="A52" s="709"/>
      <c r="B52" s="302"/>
      <c r="C52" s="69"/>
      <c r="D52" s="69"/>
      <c r="E52" s="69"/>
      <c r="F52" s="69"/>
      <c r="G52" s="69"/>
      <c r="H52" s="69"/>
      <c r="I52" s="69"/>
    </row>
    <row r="53" spans="1:9" ht="20.25" customHeight="1" x14ac:dyDescent="0.3">
      <c r="A53" s="714" t="s">
        <v>395</v>
      </c>
      <c r="B53" s="705"/>
      <c r="C53" s="705"/>
      <c r="D53" s="705" t="s">
        <v>2321</v>
      </c>
      <c r="E53" s="705"/>
      <c r="F53" s="705"/>
      <c r="G53" s="705"/>
      <c r="H53" s="705"/>
      <c r="I53" s="706"/>
    </row>
    <row r="54" spans="1:9" ht="45.75" customHeight="1" x14ac:dyDescent="0.3">
      <c r="A54" s="703" t="s">
        <v>397</v>
      </c>
      <c r="B54" s="704"/>
      <c r="C54" s="704"/>
      <c r="D54" s="704" t="s">
        <v>1001</v>
      </c>
      <c r="E54" s="705"/>
      <c r="F54" s="705"/>
      <c r="G54" s="705"/>
      <c r="H54" s="705"/>
      <c r="I54" s="706"/>
    </row>
    <row r="55" spans="1:9" s="72" customFormat="1" ht="17.7" customHeight="1" x14ac:dyDescent="0.3">
      <c r="A55" s="776" t="s">
        <v>502</v>
      </c>
      <c r="B55" s="776"/>
      <c r="C55" s="776"/>
      <c r="D55" s="776"/>
      <c r="E55" s="776"/>
      <c r="F55" s="776"/>
      <c r="G55" s="776"/>
      <c r="H55" s="70">
        <v>30</v>
      </c>
      <c r="I55" s="71" t="s">
        <v>378</v>
      </c>
    </row>
    <row r="56" spans="1:9" ht="20.100000000000001" customHeight="1" x14ac:dyDescent="0.3">
      <c r="A56" s="777" t="s">
        <v>379</v>
      </c>
      <c r="B56" s="780" t="s">
        <v>1002</v>
      </c>
      <c r="C56" s="780"/>
      <c r="D56" s="780"/>
      <c r="E56" s="780"/>
      <c r="F56" s="780"/>
      <c r="G56" s="780"/>
      <c r="H56" s="780"/>
      <c r="I56" s="781"/>
    </row>
    <row r="57" spans="1:9" ht="20.100000000000001" customHeight="1" x14ac:dyDescent="0.3">
      <c r="A57" s="778"/>
      <c r="B57" s="768" t="s">
        <v>1003</v>
      </c>
      <c r="C57" s="770"/>
      <c r="D57" s="770"/>
      <c r="E57" s="770"/>
      <c r="F57" s="770"/>
      <c r="G57" s="770"/>
      <c r="H57" s="770"/>
      <c r="I57" s="770"/>
    </row>
    <row r="58" spans="1:9" ht="20.100000000000001" customHeight="1" x14ac:dyDescent="0.3">
      <c r="A58" s="778"/>
      <c r="B58" s="768" t="s">
        <v>1004</v>
      </c>
      <c r="C58" s="770"/>
      <c r="D58" s="770"/>
      <c r="E58" s="770"/>
      <c r="F58" s="770"/>
      <c r="G58" s="770"/>
      <c r="H58" s="770"/>
      <c r="I58" s="770"/>
    </row>
    <row r="59" spans="1:9" ht="20.100000000000001" customHeight="1" x14ac:dyDescent="0.3">
      <c r="A59" s="778"/>
      <c r="B59" s="768" t="s">
        <v>1005</v>
      </c>
      <c r="C59" s="770"/>
      <c r="D59" s="770"/>
      <c r="E59" s="770"/>
      <c r="F59" s="770"/>
      <c r="G59" s="770"/>
      <c r="H59" s="770"/>
      <c r="I59" s="770"/>
    </row>
    <row r="60" spans="1:9" ht="20.100000000000001" customHeight="1" x14ac:dyDescent="0.3">
      <c r="A60" s="778"/>
      <c r="B60" s="768" t="s">
        <v>1006</v>
      </c>
      <c r="C60" s="770"/>
      <c r="D60" s="770"/>
      <c r="E60" s="770"/>
      <c r="F60" s="770"/>
      <c r="G60" s="770"/>
      <c r="H60" s="770"/>
      <c r="I60" s="770"/>
    </row>
    <row r="61" spans="1:9" ht="20.100000000000001" customHeight="1" x14ac:dyDescent="0.3">
      <c r="A61" s="778"/>
      <c r="B61" s="782" t="s">
        <v>1007</v>
      </c>
      <c r="C61" s="782"/>
      <c r="D61" s="782"/>
      <c r="E61" s="782"/>
      <c r="F61" s="782"/>
      <c r="G61" s="782"/>
      <c r="H61" s="782"/>
      <c r="I61" s="768"/>
    </row>
    <row r="62" spans="1:9" ht="20.100000000000001" customHeight="1" x14ac:dyDescent="0.3">
      <c r="A62" s="778"/>
      <c r="B62" s="768" t="s">
        <v>1008</v>
      </c>
      <c r="C62" s="775"/>
      <c r="D62" s="775"/>
      <c r="E62" s="775"/>
      <c r="F62" s="775"/>
      <c r="G62" s="775"/>
      <c r="H62" s="775"/>
      <c r="I62" s="775"/>
    </row>
    <row r="63" spans="1:9" ht="20.100000000000001" customHeight="1" x14ac:dyDescent="0.3">
      <c r="A63" s="778"/>
      <c r="B63" s="768" t="s">
        <v>1009</v>
      </c>
      <c r="C63" s="775"/>
      <c r="D63" s="775"/>
      <c r="E63" s="775"/>
      <c r="F63" s="775"/>
      <c r="G63" s="775"/>
      <c r="H63" s="775"/>
      <c r="I63" s="775"/>
    </row>
    <row r="64" spans="1:9" ht="20.100000000000001" customHeight="1" x14ac:dyDescent="0.3">
      <c r="A64" s="778"/>
      <c r="B64" s="768" t="s">
        <v>1010</v>
      </c>
      <c r="C64" s="775"/>
      <c r="D64" s="775"/>
      <c r="E64" s="775"/>
      <c r="F64" s="775"/>
      <c r="G64" s="775"/>
      <c r="H64" s="775"/>
      <c r="I64" s="775"/>
    </row>
    <row r="65" spans="1:9" ht="20.100000000000001" customHeight="1" x14ac:dyDescent="0.3">
      <c r="A65" s="778"/>
      <c r="B65" s="768" t="s">
        <v>1011</v>
      </c>
      <c r="C65" s="775"/>
      <c r="D65" s="775"/>
      <c r="E65" s="775"/>
      <c r="F65" s="775"/>
      <c r="G65" s="775"/>
      <c r="H65" s="775"/>
      <c r="I65" s="775"/>
    </row>
    <row r="66" spans="1:9" ht="20.100000000000001" customHeight="1" x14ac:dyDescent="0.3">
      <c r="A66" s="778"/>
      <c r="B66" s="768" t="s">
        <v>1012</v>
      </c>
      <c r="C66" s="775"/>
      <c r="D66" s="775"/>
      <c r="E66" s="775"/>
      <c r="F66" s="775"/>
      <c r="G66" s="775"/>
      <c r="H66" s="775"/>
      <c r="I66" s="775"/>
    </row>
    <row r="67" spans="1:9" ht="20.100000000000001" customHeight="1" x14ac:dyDescent="0.3">
      <c r="A67" s="779"/>
      <c r="B67" s="783" t="s">
        <v>1013</v>
      </c>
      <c r="C67" s="783"/>
      <c r="D67" s="783"/>
      <c r="E67" s="783"/>
      <c r="F67" s="783"/>
      <c r="G67" s="783"/>
      <c r="H67" s="783"/>
      <c r="I67" s="784"/>
    </row>
    <row r="68" spans="1:9" ht="17.25" customHeight="1" x14ac:dyDescent="0.3">
      <c r="A68" s="785" t="s">
        <v>395</v>
      </c>
      <c r="B68" s="786"/>
      <c r="C68" s="786"/>
      <c r="D68" s="786" t="s">
        <v>1014</v>
      </c>
      <c r="E68" s="786"/>
      <c r="F68" s="786"/>
      <c r="G68" s="786"/>
      <c r="H68" s="786"/>
      <c r="I68" s="787"/>
    </row>
    <row r="69" spans="1:9" s="73" customFormat="1" ht="32.25" customHeight="1" x14ac:dyDescent="0.3">
      <c r="A69" s="788" t="s">
        <v>397</v>
      </c>
      <c r="B69" s="788"/>
      <c r="C69" s="789"/>
      <c r="D69" s="792" t="s">
        <v>1015</v>
      </c>
      <c r="E69" s="793"/>
      <c r="F69" s="793"/>
      <c r="G69" s="793"/>
      <c r="H69" s="793"/>
      <c r="I69" s="793"/>
    </row>
    <row r="70" spans="1:9" s="58" customFormat="1" ht="28.5" customHeight="1" x14ac:dyDescent="0.3">
      <c r="A70" s="790"/>
      <c r="B70" s="790"/>
      <c r="C70" s="791"/>
      <c r="D70" s="794" t="s">
        <v>1016</v>
      </c>
      <c r="E70" s="795"/>
      <c r="F70" s="795"/>
      <c r="G70" s="795"/>
      <c r="H70" s="795"/>
      <c r="I70" s="796"/>
    </row>
    <row r="72" spans="1:9" x14ac:dyDescent="0.3">
      <c r="A72" s="1" t="s">
        <v>416</v>
      </c>
    </row>
    <row r="73" spans="1:9" ht="93.75" customHeight="1" x14ac:dyDescent="0.3">
      <c r="A73" s="716" t="s">
        <v>417</v>
      </c>
      <c r="B73" s="714"/>
      <c r="C73" s="675" t="s">
        <v>977</v>
      </c>
      <c r="D73" s="674"/>
      <c r="E73" s="674"/>
      <c r="F73" s="674"/>
      <c r="G73" s="674"/>
      <c r="H73" s="674"/>
      <c r="I73" s="674"/>
    </row>
    <row r="74" spans="1:9" ht="56.25" customHeight="1" x14ac:dyDescent="0.3">
      <c r="A74" s="716" t="s">
        <v>419</v>
      </c>
      <c r="B74" s="714"/>
      <c r="C74" s="675" t="s">
        <v>978</v>
      </c>
      <c r="D74" s="674"/>
      <c r="E74" s="674"/>
      <c r="F74" s="674"/>
      <c r="G74" s="674"/>
      <c r="H74" s="674"/>
      <c r="I74" s="674"/>
    </row>
    <row r="76" spans="1:9" x14ac:dyDescent="0.3">
      <c r="A76" s="8" t="s">
        <v>421</v>
      </c>
      <c r="B76" s="314"/>
      <c r="C76" s="314"/>
      <c r="D76" s="314"/>
      <c r="E76" s="314"/>
      <c r="F76" s="314"/>
      <c r="G76" s="314"/>
    </row>
    <row r="77" spans="1:9" ht="15" customHeight="1" x14ac:dyDescent="0.3">
      <c r="A77" s="717" t="s">
        <v>422</v>
      </c>
      <c r="B77" s="717"/>
      <c r="C77" s="717"/>
      <c r="D77" s="717"/>
      <c r="E77" s="717"/>
      <c r="F77" s="717"/>
      <c r="G77" s="717"/>
      <c r="H77" s="10">
        <v>2.5</v>
      </c>
      <c r="I77" s="11" t="s">
        <v>423</v>
      </c>
    </row>
    <row r="78" spans="1:9" ht="29.25" customHeight="1" x14ac:dyDescent="0.3">
      <c r="A78" s="718" t="s">
        <v>484</v>
      </c>
      <c r="B78" s="718"/>
      <c r="C78" s="718"/>
      <c r="D78" s="718"/>
      <c r="E78" s="718"/>
      <c r="F78" s="718"/>
      <c r="G78" s="718"/>
      <c r="H78" s="12">
        <v>2.5</v>
      </c>
      <c r="I78" s="11" t="s">
        <v>423</v>
      </c>
    </row>
    <row r="79" spans="1:9" ht="15" customHeight="1" x14ac:dyDescent="0.3">
      <c r="A79" s="717" t="s">
        <v>426</v>
      </c>
      <c r="B79" s="717"/>
      <c r="C79" s="717"/>
      <c r="D79" s="717"/>
      <c r="E79" s="717"/>
      <c r="F79" s="717"/>
      <c r="G79" s="717"/>
      <c r="H79" s="12" t="s">
        <v>186</v>
      </c>
      <c r="I79" s="11" t="s">
        <v>423</v>
      </c>
    </row>
    <row r="80" spans="1:9" ht="15" customHeight="1" x14ac:dyDescent="0.3">
      <c r="A80" s="292"/>
      <c r="B80" s="292"/>
      <c r="C80" s="292"/>
      <c r="D80" s="292"/>
      <c r="E80" s="292"/>
      <c r="F80" s="292"/>
      <c r="G80" s="292"/>
      <c r="H80" s="12"/>
      <c r="I80" s="13"/>
    </row>
    <row r="81" spans="1:9" x14ac:dyDescent="0.3">
      <c r="A81" s="719" t="s">
        <v>427</v>
      </c>
      <c r="B81" s="719"/>
      <c r="C81" s="719"/>
      <c r="D81" s="719"/>
      <c r="E81" s="719"/>
      <c r="F81" s="719"/>
      <c r="G81" s="719"/>
      <c r="H81" s="32"/>
      <c r="I81" s="29"/>
    </row>
    <row r="82" spans="1:9" ht="17.7" customHeight="1" x14ac:dyDescent="0.3">
      <c r="A82" s="674" t="s">
        <v>428</v>
      </c>
      <c r="B82" s="674"/>
      <c r="C82" s="674"/>
      <c r="D82" s="674"/>
      <c r="E82" s="674"/>
      <c r="F82" s="16">
        <f>SUM(F83:F88)</f>
        <v>70</v>
      </c>
      <c r="G82" s="16" t="s">
        <v>378</v>
      </c>
      <c r="H82" s="17">
        <v>2.8</v>
      </c>
      <c r="I82" s="11" t="s">
        <v>423</v>
      </c>
    </row>
    <row r="83" spans="1:9" ht="17.7" customHeight="1" x14ac:dyDescent="0.3">
      <c r="A83" s="18" t="s">
        <v>159</v>
      </c>
      <c r="B83" s="715" t="s">
        <v>161</v>
      </c>
      <c r="C83" s="715"/>
      <c r="D83" s="715"/>
      <c r="E83" s="715"/>
      <c r="F83" s="16">
        <v>15</v>
      </c>
      <c r="G83" s="16" t="s">
        <v>378</v>
      </c>
      <c r="H83" s="33"/>
      <c r="I83" s="20"/>
    </row>
    <row r="84" spans="1:9" ht="17.7" customHeight="1" x14ac:dyDescent="0.3">
      <c r="B84" s="715" t="s">
        <v>429</v>
      </c>
      <c r="C84" s="715"/>
      <c r="D84" s="715"/>
      <c r="E84" s="715"/>
      <c r="F84" s="16">
        <v>45</v>
      </c>
      <c r="G84" s="16" t="s">
        <v>378</v>
      </c>
      <c r="H84" s="34"/>
      <c r="I84" s="30"/>
    </row>
    <row r="85" spans="1:9" ht="17.7" customHeight="1" x14ac:dyDescent="0.3">
      <c r="B85" s="715" t="s">
        <v>430</v>
      </c>
      <c r="C85" s="715"/>
      <c r="D85" s="715"/>
      <c r="E85" s="715"/>
      <c r="F85" s="16">
        <v>5</v>
      </c>
      <c r="G85" s="16" t="s">
        <v>378</v>
      </c>
      <c r="H85" s="34"/>
      <c r="I85" s="30"/>
    </row>
    <row r="86" spans="1:9" ht="17.7" customHeight="1" x14ac:dyDescent="0.3">
      <c r="B86" s="715" t="s">
        <v>431</v>
      </c>
      <c r="C86" s="715"/>
      <c r="D86" s="715"/>
      <c r="E86" s="715"/>
      <c r="F86" s="16" t="s">
        <v>425</v>
      </c>
      <c r="G86" s="16" t="s">
        <v>378</v>
      </c>
      <c r="H86" s="34"/>
      <c r="I86" s="30"/>
    </row>
    <row r="87" spans="1:9" ht="17.7" customHeight="1" x14ac:dyDescent="0.3">
      <c r="B87" s="715" t="s">
        <v>432</v>
      </c>
      <c r="C87" s="715"/>
      <c r="D87" s="715"/>
      <c r="E87" s="715"/>
      <c r="F87" s="16" t="s">
        <v>425</v>
      </c>
      <c r="G87" s="16" t="s">
        <v>378</v>
      </c>
      <c r="H87" s="34"/>
      <c r="I87" s="30"/>
    </row>
    <row r="88" spans="1:9" ht="17.7" customHeight="1" x14ac:dyDescent="0.3">
      <c r="B88" s="715" t="s">
        <v>433</v>
      </c>
      <c r="C88" s="715"/>
      <c r="D88" s="715"/>
      <c r="E88" s="715"/>
      <c r="F88" s="16">
        <v>5</v>
      </c>
      <c r="G88" s="16" t="s">
        <v>378</v>
      </c>
      <c r="H88" s="35"/>
      <c r="I88" s="318"/>
    </row>
    <row r="89" spans="1:9" ht="31.2" customHeight="1" x14ac:dyDescent="0.3">
      <c r="A89" s="674" t="s">
        <v>434</v>
      </c>
      <c r="B89" s="674"/>
      <c r="C89" s="674"/>
      <c r="D89" s="674"/>
      <c r="E89" s="674"/>
      <c r="F89" s="16" t="s">
        <v>425</v>
      </c>
      <c r="G89" s="16" t="s">
        <v>378</v>
      </c>
      <c r="H89" s="17" t="s">
        <v>186</v>
      </c>
      <c r="I89" s="11" t="s">
        <v>423</v>
      </c>
    </row>
    <row r="90" spans="1:9" ht="17.7" customHeight="1" x14ac:dyDescent="0.3">
      <c r="A90" s="715" t="s">
        <v>435</v>
      </c>
      <c r="B90" s="715"/>
      <c r="C90" s="715"/>
      <c r="D90" s="715"/>
      <c r="E90" s="715"/>
      <c r="F90" s="16">
        <v>55</v>
      </c>
      <c r="G90" s="16" t="s">
        <v>378</v>
      </c>
      <c r="H90" s="17">
        <v>2.2000000000000002</v>
      </c>
      <c r="I90" s="11" t="s">
        <v>423</v>
      </c>
    </row>
    <row r="91" spans="1:9" x14ac:dyDescent="0.3">
      <c r="A91" s="26" t="s">
        <v>550</v>
      </c>
    </row>
  </sheetData>
  <mergeCells count="98">
    <mergeCell ref="B86:E86"/>
    <mergeCell ref="B87:E87"/>
    <mergeCell ref="B88:E88"/>
    <mergeCell ref="A89:E89"/>
    <mergeCell ref="A90:E90"/>
    <mergeCell ref="B85:E85"/>
    <mergeCell ref="A73:B73"/>
    <mergeCell ref="C73:I73"/>
    <mergeCell ref="A74:B74"/>
    <mergeCell ref="C74:I74"/>
    <mergeCell ref="A77:G77"/>
    <mergeCell ref="A78:G78"/>
    <mergeCell ref="A79:G79"/>
    <mergeCell ref="A81:G81"/>
    <mergeCell ref="A82:E82"/>
    <mergeCell ref="B83:E83"/>
    <mergeCell ref="B84:E84"/>
    <mergeCell ref="B66:I66"/>
    <mergeCell ref="B67:I67"/>
    <mergeCell ref="A68:C68"/>
    <mergeCell ref="D68:I68"/>
    <mergeCell ref="A69:C70"/>
    <mergeCell ref="D69:I69"/>
    <mergeCell ref="D70:I70"/>
    <mergeCell ref="B65:I65"/>
    <mergeCell ref="A53:C53"/>
    <mergeCell ref="D53:I53"/>
    <mergeCell ref="A54:C54"/>
    <mergeCell ref="D54:I54"/>
    <mergeCell ref="A55:G55"/>
    <mergeCell ref="A56:A67"/>
    <mergeCell ref="B56:I56"/>
    <mergeCell ref="B57:I57"/>
    <mergeCell ref="B58:I58"/>
    <mergeCell ref="B59:I59"/>
    <mergeCell ref="B60:I60"/>
    <mergeCell ref="B61:I61"/>
    <mergeCell ref="B62:I62"/>
    <mergeCell ref="B63:I63"/>
    <mergeCell ref="B64:I64"/>
    <mergeCell ref="A47:A52"/>
    <mergeCell ref="B47:I47"/>
    <mergeCell ref="B48:I48"/>
    <mergeCell ref="B49:I49"/>
    <mergeCell ref="B50:I50"/>
    <mergeCell ref="B51:I51"/>
    <mergeCell ref="A44:C44"/>
    <mergeCell ref="D44:I44"/>
    <mergeCell ref="A45:C45"/>
    <mergeCell ref="D45:I45"/>
    <mergeCell ref="A46:G46"/>
    <mergeCell ref="B29:G29"/>
    <mergeCell ref="A32:G32"/>
    <mergeCell ref="A33:A43"/>
    <mergeCell ref="B33:I33"/>
    <mergeCell ref="B34:I34"/>
    <mergeCell ref="B35:I35"/>
    <mergeCell ref="B36:I36"/>
    <mergeCell ref="B37:I37"/>
    <mergeCell ref="B38:I38"/>
    <mergeCell ref="B39:I39"/>
    <mergeCell ref="B40:I40"/>
    <mergeCell ref="B41:I41"/>
    <mergeCell ref="B42:I42"/>
    <mergeCell ref="B43:I43"/>
    <mergeCell ref="A28:I28"/>
    <mergeCell ref="A18:D18"/>
    <mergeCell ref="A19:A20"/>
    <mergeCell ref="B19:G20"/>
    <mergeCell ref="H19:I19"/>
    <mergeCell ref="A21:I21"/>
    <mergeCell ref="B22:G22"/>
    <mergeCell ref="B23:G23"/>
    <mergeCell ref="A24:I24"/>
    <mergeCell ref="B25:G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Normal="100" workbookViewId="0"/>
  </sheetViews>
  <sheetFormatPr defaultColWidth="8.77734375" defaultRowHeight="14.4" x14ac:dyDescent="0.3"/>
  <cols>
    <col min="1" max="1" width="10.77734375" style="3" customWidth="1"/>
    <col min="2" max="2" width="9.77734375" style="3" customWidth="1"/>
    <col min="3" max="3" width="8.77734375" style="3" customWidth="1"/>
    <col min="4" max="5" width="9.77734375" style="3" customWidth="1"/>
    <col min="6" max="6" width="9.21875" style="3" customWidth="1"/>
    <col min="7" max="7" width="8.77734375" style="3" customWidth="1"/>
    <col min="8" max="8" width="11.5546875" style="3" customWidth="1"/>
    <col min="9" max="9" width="8.77734375" style="3" customWidth="1"/>
    <col min="10" max="10" width="2.77734375" style="3" customWidth="1"/>
    <col min="11" max="16384" width="8.77734375" style="3"/>
  </cols>
  <sheetData>
    <row r="1" spans="1:9" x14ac:dyDescent="0.3">
      <c r="A1" s="1" t="s">
        <v>348</v>
      </c>
      <c r="B1" s="2"/>
      <c r="C1" s="2"/>
      <c r="D1" s="2"/>
      <c r="E1" s="2"/>
      <c r="F1" s="2"/>
      <c r="G1" s="2"/>
    </row>
    <row r="2" spans="1:9" x14ac:dyDescent="0.3">
      <c r="A2" s="673" t="s">
        <v>193</v>
      </c>
      <c r="B2" s="673"/>
      <c r="C2" s="673"/>
      <c r="D2" s="673"/>
      <c r="E2" s="673"/>
      <c r="F2" s="673"/>
      <c r="G2" s="673"/>
      <c r="H2" s="673"/>
      <c r="I2" s="673"/>
    </row>
    <row r="3" spans="1:9" x14ac:dyDescent="0.3">
      <c r="A3" s="670" t="s">
        <v>157</v>
      </c>
      <c r="B3" s="671"/>
      <c r="C3" s="671"/>
      <c r="D3" s="671">
        <v>2</v>
      </c>
      <c r="E3" s="671"/>
      <c r="F3" s="671"/>
      <c r="G3" s="671"/>
      <c r="H3" s="671"/>
      <c r="I3" s="672"/>
    </row>
    <row r="4" spans="1:9" x14ac:dyDescent="0.3">
      <c r="A4" s="670" t="s">
        <v>156</v>
      </c>
      <c r="B4" s="671"/>
      <c r="C4" s="671"/>
      <c r="D4" s="671" t="s">
        <v>454</v>
      </c>
      <c r="E4" s="671"/>
      <c r="F4" s="671"/>
      <c r="G4" s="671"/>
      <c r="H4" s="671"/>
      <c r="I4" s="672"/>
    </row>
    <row r="5" spans="1:9" x14ac:dyDescent="0.3">
      <c r="A5" s="670" t="s">
        <v>160</v>
      </c>
      <c r="B5" s="671"/>
      <c r="C5" s="671"/>
      <c r="D5" s="671" t="s">
        <v>350</v>
      </c>
      <c r="E5" s="671"/>
      <c r="F5" s="671"/>
      <c r="G5" s="671"/>
      <c r="H5" s="671"/>
      <c r="I5" s="672"/>
    </row>
    <row r="6" spans="1:9" ht="21" customHeight="1" x14ac:dyDescent="0.3">
      <c r="A6" s="670" t="s">
        <v>351</v>
      </c>
      <c r="B6" s="671"/>
      <c r="C6" s="671"/>
      <c r="D6" s="721" t="s">
        <v>455</v>
      </c>
      <c r="E6" s="721"/>
      <c r="F6" s="721"/>
      <c r="G6" s="721"/>
      <c r="H6" s="721"/>
      <c r="I6" s="675"/>
    </row>
    <row r="8" spans="1:9" x14ac:dyDescent="0.3">
      <c r="A8" s="676" t="s">
        <v>353</v>
      </c>
      <c r="B8" s="676"/>
      <c r="C8" s="676"/>
      <c r="D8" s="676"/>
      <c r="E8" s="676"/>
      <c r="F8" s="676"/>
      <c r="G8" s="676"/>
      <c r="H8" s="676"/>
      <c r="I8" s="676"/>
    </row>
    <row r="9" spans="1:9" x14ac:dyDescent="0.3">
      <c r="A9" s="269" t="s">
        <v>2330</v>
      </c>
      <c r="B9" s="269"/>
      <c r="C9" s="269"/>
      <c r="D9" s="269"/>
      <c r="E9" s="269"/>
      <c r="F9" s="269"/>
      <c r="G9" s="269"/>
      <c r="H9" s="269"/>
      <c r="I9" s="269"/>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2</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456</v>
      </c>
      <c r="D16" s="674"/>
      <c r="E16" s="674"/>
      <c r="F16" s="674"/>
      <c r="G16" s="674"/>
      <c r="H16" s="674"/>
      <c r="I16" s="674"/>
    </row>
    <row r="18" spans="1:12" x14ac:dyDescent="0.3">
      <c r="A18" s="680" t="s">
        <v>360</v>
      </c>
      <c r="B18" s="680"/>
      <c r="C18" s="680"/>
      <c r="D18" s="680"/>
    </row>
    <row r="19" spans="1:12" x14ac:dyDescent="0.3">
      <c r="A19" s="681" t="s">
        <v>33</v>
      </c>
      <c r="B19" s="682" t="s">
        <v>34</v>
      </c>
      <c r="C19" s="682"/>
      <c r="D19" s="682"/>
      <c r="E19" s="682"/>
      <c r="F19" s="682"/>
      <c r="G19" s="682"/>
      <c r="H19" s="682" t="s">
        <v>361</v>
      </c>
      <c r="I19" s="683"/>
      <c r="K19" s="45"/>
      <c r="L19" s="45"/>
    </row>
    <row r="20" spans="1:12" ht="33.75" customHeight="1" x14ac:dyDescent="0.3">
      <c r="A20" s="681"/>
      <c r="B20" s="682"/>
      <c r="C20" s="682"/>
      <c r="D20" s="682"/>
      <c r="E20" s="682"/>
      <c r="F20" s="682"/>
      <c r="G20" s="682"/>
      <c r="H20" s="272" t="s">
        <v>362</v>
      </c>
      <c r="I20" s="273" t="s">
        <v>37</v>
      </c>
      <c r="K20" s="45"/>
      <c r="L20" s="45"/>
    </row>
    <row r="21" spans="1:12" s="4" customFormat="1" ht="17.7" customHeight="1" x14ac:dyDescent="0.3">
      <c r="A21" s="520" t="s">
        <v>38</v>
      </c>
      <c r="B21" s="678"/>
      <c r="C21" s="678"/>
      <c r="D21" s="678"/>
      <c r="E21" s="678"/>
      <c r="F21" s="678"/>
      <c r="G21" s="678"/>
      <c r="H21" s="678"/>
      <c r="I21" s="679"/>
      <c r="K21" s="47"/>
      <c r="L21" s="47"/>
    </row>
    <row r="22" spans="1:12" ht="39.75" customHeight="1" x14ac:dyDescent="0.3">
      <c r="A22" s="271" t="s">
        <v>457</v>
      </c>
      <c r="B22" s="797" t="s">
        <v>2097</v>
      </c>
      <c r="C22" s="797"/>
      <c r="D22" s="797"/>
      <c r="E22" s="797"/>
      <c r="F22" s="797"/>
      <c r="G22" s="797"/>
      <c r="H22" s="6" t="s">
        <v>43</v>
      </c>
      <c r="I22" s="5" t="s">
        <v>293</v>
      </c>
      <c r="K22" s="417"/>
      <c r="L22" s="45"/>
    </row>
    <row r="23" spans="1:12" s="4" customFormat="1" ht="17.7" customHeight="1" x14ac:dyDescent="0.3">
      <c r="A23" s="520" t="s">
        <v>139</v>
      </c>
      <c r="B23" s="678"/>
      <c r="C23" s="678"/>
      <c r="D23" s="678"/>
      <c r="E23" s="678"/>
      <c r="F23" s="678"/>
      <c r="G23" s="678"/>
      <c r="H23" s="678"/>
      <c r="I23" s="679"/>
      <c r="K23" s="47"/>
      <c r="L23" s="47"/>
    </row>
    <row r="24" spans="1:12" ht="27.75" customHeight="1" x14ac:dyDescent="0.3">
      <c r="A24" s="271" t="s">
        <v>458</v>
      </c>
      <c r="B24" s="704" t="s">
        <v>2087</v>
      </c>
      <c r="C24" s="704"/>
      <c r="D24" s="704"/>
      <c r="E24" s="704"/>
      <c r="F24" s="704"/>
      <c r="G24" s="704"/>
      <c r="H24" s="320" t="s">
        <v>2089</v>
      </c>
      <c r="I24" s="5" t="s">
        <v>2348</v>
      </c>
      <c r="K24" s="45"/>
      <c r="L24" s="45"/>
    </row>
    <row r="25" spans="1:12" ht="40.049999999999997" customHeight="1" x14ac:dyDescent="0.3">
      <c r="A25" s="271" t="s">
        <v>460</v>
      </c>
      <c r="B25" s="734" t="s">
        <v>2088</v>
      </c>
      <c r="C25" s="747"/>
      <c r="D25" s="747"/>
      <c r="E25" s="747"/>
      <c r="F25" s="747"/>
      <c r="G25" s="703"/>
      <c r="H25" s="6" t="s">
        <v>83</v>
      </c>
      <c r="I25" s="5" t="s">
        <v>2348</v>
      </c>
    </row>
    <row r="26" spans="1:12" s="4" customFormat="1" ht="17.7" customHeight="1" x14ac:dyDescent="0.3">
      <c r="A26" s="520" t="s">
        <v>373</v>
      </c>
      <c r="B26" s="678"/>
      <c r="C26" s="678"/>
      <c r="D26" s="678"/>
      <c r="E26" s="678"/>
      <c r="F26" s="678"/>
      <c r="G26" s="678"/>
      <c r="H26" s="678"/>
      <c r="I26" s="679"/>
    </row>
    <row r="27" spans="1:12" ht="22.5" customHeight="1" x14ac:dyDescent="0.3">
      <c r="A27" s="271" t="s">
        <v>461</v>
      </c>
      <c r="B27" s="721" t="s">
        <v>462</v>
      </c>
      <c r="C27" s="721"/>
      <c r="D27" s="721"/>
      <c r="E27" s="721"/>
      <c r="F27" s="721"/>
      <c r="G27" s="721"/>
      <c r="H27" s="6" t="s">
        <v>118</v>
      </c>
      <c r="I27" s="5" t="s">
        <v>45</v>
      </c>
    </row>
    <row r="29" spans="1:12" x14ac:dyDescent="0.3">
      <c r="A29" s="1" t="s">
        <v>376</v>
      </c>
      <c r="B29" s="2"/>
      <c r="C29" s="2"/>
      <c r="D29" s="2"/>
      <c r="E29" s="2"/>
      <c r="F29" s="2"/>
      <c r="G29" s="2"/>
      <c r="H29" s="2"/>
      <c r="I29" s="2"/>
    </row>
    <row r="30" spans="1:12" s="4" customFormat="1" ht="17.7" customHeight="1" x14ac:dyDescent="0.3">
      <c r="A30" s="687" t="s">
        <v>377</v>
      </c>
      <c r="B30" s="687"/>
      <c r="C30" s="687"/>
      <c r="D30" s="687"/>
      <c r="E30" s="687"/>
      <c r="F30" s="687"/>
      <c r="G30" s="687"/>
      <c r="H30" s="261">
        <v>15</v>
      </c>
      <c r="I30" s="313" t="s">
        <v>378</v>
      </c>
    </row>
    <row r="31" spans="1:12" ht="43.5" customHeight="1" x14ac:dyDescent="0.3">
      <c r="A31" s="707" t="s">
        <v>379</v>
      </c>
      <c r="B31" s="726" t="s">
        <v>463</v>
      </c>
      <c r="C31" s="726"/>
      <c r="D31" s="726"/>
      <c r="E31" s="726"/>
      <c r="F31" s="726"/>
      <c r="G31" s="726"/>
      <c r="H31" s="726"/>
      <c r="I31" s="710"/>
    </row>
    <row r="32" spans="1:12" ht="36" customHeight="1" x14ac:dyDescent="0.3">
      <c r="A32" s="708"/>
      <c r="B32" s="696" t="s">
        <v>464</v>
      </c>
      <c r="C32" s="697"/>
      <c r="D32" s="697"/>
      <c r="E32" s="697"/>
      <c r="F32" s="697"/>
      <c r="G32" s="697"/>
      <c r="H32" s="697"/>
      <c r="I32" s="697"/>
    </row>
    <row r="33" spans="1:9" ht="31.5" customHeight="1" x14ac:dyDescent="0.3">
      <c r="A33" s="708"/>
      <c r="B33" s="696" t="s">
        <v>465</v>
      </c>
      <c r="C33" s="697"/>
      <c r="D33" s="697"/>
      <c r="E33" s="697"/>
      <c r="F33" s="697"/>
      <c r="G33" s="697"/>
      <c r="H33" s="697"/>
      <c r="I33" s="697"/>
    </row>
    <row r="34" spans="1:9" ht="51.75" customHeight="1" x14ac:dyDescent="0.3">
      <c r="A34" s="708"/>
      <c r="B34" s="696" t="s">
        <v>466</v>
      </c>
      <c r="C34" s="697"/>
      <c r="D34" s="697"/>
      <c r="E34" s="697"/>
      <c r="F34" s="697"/>
      <c r="G34" s="697"/>
      <c r="H34" s="697"/>
      <c r="I34" s="697"/>
    </row>
    <row r="35" spans="1:9" ht="45" customHeight="1" x14ac:dyDescent="0.3">
      <c r="A35" s="708"/>
      <c r="B35" s="696" t="s">
        <v>467</v>
      </c>
      <c r="C35" s="697"/>
      <c r="D35" s="697"/>
      <c r="E35" s="697"/>
      <c r="F35" s="697"/>
      <c r="G35" s="697"/>
      <c r="H35" s="697"/>
      <c r="I35" s="697"/>
    </row>
    <row r="36" spans="1:9" ht="40.5" customHeight="1" x14ac:dyDescent="0.3">
      <c r="A36" s="708"/>
      <c r="B36" s="696" t="s">
        <v>468</v>
      </c>
      <c r="C36" s="697"/>
      <c r="D36" s="697"/>
      <c r="E36" s="697"/>
      <c r="F36" s="697"/>
      <c r="G36" s="697"/>
      <c r="H36" s="697"/>
      <c r="I36" s="697"/>
    </row>
    <row r="37" spans="1:9" ht="28.5" customHeight="1" x14ac:dyDescent="0.3">
      <c r="A37" s="708"/>
      <c r="B37" s="696" t="s">
        <v>469</v>
      </c>
      <c r="C37" s="697"/>
      <c r="D37" s="697"/>
      <c r="E37" s="697"/>
      <c r="F37" s="697"/>
      <c r="G37" s="697"/>
      <c r="H37" s="697"/>
      <c r="I37" s="697"/>
    </row>
    <row r="38" spans="1:9" ht="33.75" customHeight="1" x14ac:dyDescent="0.3">
      <c r="A38" s="725"/>
      <c r="B38" s="727" t="s">
        <v>470</v>
      </c>
      <c r="C38" s="728"/>
      <c r="D38" s="728"/>
      <c r="E38" s="728"/>
      <c r="F38" s="728"/>
      <c r="G38" s="728"/>
      <c r="H38" s="728"/>
      <c r="I38" s="728"/>
    </row>
    <row r="39" spans="1:9" x14ac:dyDescent="0.3">
      <c r="A39" s="700" t="s">
        <v>395</v>
      </c>
      <c r="B39" s="701"/>
      <c r="C39" s="701"/>
      <c r="D39" s="701" t="s">
        <v>471</v>
      </c>
      <c r="E39" s="701"/>
      <c r="F39" s="701"/>
      <c r="G39" s="701"/>
      <c r="H39" s="701"/>
      <c r="I39" s="702"/>
    </row>
    <row r="40" spans="1:9" ht="40.950000000000003" customHeight="1" x14ac:dyDescent="0.3">
      <c r="A40" s="703" t="s">
        <v>397</v>
      </c>
      <c r="B40" s="704"/>
      <c r="C40" s="704"/>
      <c r="D40" s="704" t="s">
        <v>472</v>
      </c>
      <c r="E40" s="704"/>
      <c r="F40" s="704"/>
      <c r="G40" s="704"/>
      <c r="H40" s="704"/>
      <c r="I40" s="734"/>
    </row>
    <row r="41" spans="1:9" s="4" customFormat="1" ht="17.7" customHeight="1" x14ac:dyDescent="0.3">
      <c r="A41" s="687" t="s">
        <v>399</v>
      </c>
      <c r="B41" s="687"/>
      <c r="C41" s="687"/>
      <c r="D41" s="687"/>
      <c r="E41" s="687"/>
      <c r="F41" s="687"/>
      <c r="G41" s="687"/>
      <c r="H41" s="261">
        <v>15</v>
      </c>
      <c r="I41" s="313" t="s">
        <v>378</v>
      </c>
    </row>
    <row r="42" spans="1:9" ht="109.5" customHeight="1" x14ac:dyDescent="0.3">
      <c r="A42" s="707" t="s">
        <v>379</v>
      </c>
      <c r="B42" s="726" t="s">
        <v>473</v>
      </c>
      <c r="C42" s="726"/>
      <c r="D42" s="726"/>
      <c r="E42" s="726"/>
      <c r="F42" s="726"/>
      <c r="G42" s="726"/>
      <c r="H42" s="726"/>
      <c r="I42" s="710"/>
    </row>
    <row r="43" spans="1:9" ht="37.5" customHeight="1" x14ac:dyDescent="0.3">
      <c r="A43" s="708"/>
      <c r="B43" s="696" t="s">
        <v>474</v>
      </c>
      <c r="C43" s="697"/>
      <c r="D43" s="697"/>
      <c r="E43" s="697"/>
      <c r="F43" s="697"/>
      <c r="G43" s="697"/>
      <c r="H43" s="697"/>
      <c r="I43" s="697"/>
    </row>
    <row r="44" spans="1:9" ht="45.75" customHeight="1" x14ac:dyDescent="0.3">
      <c r="A44" s="708"/>
      <c r="B44" s="696" t="s">
        <v>475</v>
      </c>
      <c r="C44" s="697"/>
      <c r="D44" s="697"/>
      <c r="E44" s="697"/>
      <c r="F44" s="697"/>
      <c r="G44" s="697"/>
      <c r="H44" s="697"/>
      <c r="I44" s="697"/>
    </row>
    <row r="45" spans="1:9" ht="48" customHeight="1" x14ac:dyDescent="0.3">
      <c r="A45" s="708"/>
      <c r="B45" s="696" t="s">
        <v>476</v>
      </c>
      <c r="C45" s="697"/>
      <c r="D45" s="697"/>
      <c r="E45" s="697"/>
      <c r="F45" s="697"/>
      <c r="G45" s="697"/>
      <c r="H45" s="697"/>
      <c r="I45" s="697"/>
    </row>
    <row r="46" spans="1:9" ht="30" customHeight="1" x14ac:dyDescent="0.3">
      <c r="A46" s="708"/>
      <c r="B46" s="696" t="s">
        <v>477</v>
      </c>
      <c r="C46" s="697"/>
      <c r="D46" s="697"/>
      <c r="E46" s="697"/>
      <c r="F46" s="697"/>
      <c r="G46" s="697"/>
      <c r="H46" s="697"/>
      <c r="I46" s="697"/>
    </row>
    <row r="47" spans="1:9" ht="18.75" customHeight="1" x14ac:dyDescent="0.3">
      <c r="A47" s="708"/>
      <c r="B47" s="696" t="s">
        <v>478</v>
      </c>
      <c r="C47" s="697"/>
      <c r="D47" s="697"/>
      <c r="E47" s="697"/>
      <c r="F47" s="697"/>
      <c r="G47" s="697"/>
      <c r="H47" s="697"/>
      <c r="I47" s="697"/>
    </row>
    <row r="48" spans="1:9" ht="45.75" customHeight="1" x14ac:dyDescent="0.3">
      <c r="A48" s="725"/>
      <c r="B48" s="727" t="s">
        <v>479</v>
      </c>
      <c r="C48" s="728"/>
      <c r="D48" s="728"/>
      <c r="E48" s="728"/>
      <c r="F48" s="728"/>
      <c r="G48" s="728"/>
      <c r="H48" s="728"/>
      <c r="I48" s="728"/>
    </row>
    <row r="49" spans="1:10" ht="21" customHeight="1" x14ac:dyDescent="0.3">
      <c r="A49" s="700" t="s">
        <v>395</v>
      </c>
      <c r="B49" s="701"/>
      <c r="C49" s="701"/>
      <c r="D49" s="701" t="s">
        <v>480</v>
      </c>
      <c r="E49" s="701"/>
      <c r="F49" s="701"/>
      <c r="G49" s="701"/>
      <c r="H49" s="701"/>
      <c r="I49" s="702"/>
    </row>
    <row r="50" spans="1:10" ht="69.75" customHeight="1" x14ac:dyDescent="0.3">
      <c r="A50" s="703" t="s">
        <v>397</v>
      </c>
      <c r="B50" s="704"/>
      <c r="C50" s="704"/>
      <c r="D50" s="704" t="s">
        <v>481</v>
      </c>
      <c r="E50" s="704"/>
      <c r="F50" s="704"/>
      <c r="G50" s="704"/>
      <c r="H50" s="704"/>
      <c r="I50" s="734"/>
    </row>
    <row r="52" spans="1:10" x14ac:dyDescent="0.3">
      <c r="A52" s="1" t="s">
        <v>416</v>
      </c>
      <c r="B52" s="2"/>
      <c r="C52" s="2"/>
      <c r="D52" s="2"/>
      <c r="E52" s="2"/>
      <c r="F52" s="2"/>
      <c r="G52" s="2"/>
      <c r="H52" s="2"/>
      <c r="I52" s="2"/>
      <c r="J52" s="2"/>
    </row>
    <row r="53" spans="1:10" ht="54.75" customHeight="1" x14ac:dyDescent="0.3">
      <c r="A53" s="714" t="s">
        <v>417</v>
      </c>
      <c r="B53" s="705"/>
      <c r="C53" s="721" t="s">
        <v>482</v>
      </c>
      <c r="D53" s="721"/>
      <c r="E53" s="721"/>
      <c r="F53" s="721"/>
      <c r="G53" s="721"/>
      <c r="H53" s="721"/>
      <c r="I53" s="675"/>
    </row>
    <row r="54" spans="1:10" ht="45" customHeight="1" x14ac:dyDescent="0.3">
      <c r="A54" s="714" t="s">
        <v>419</v>
      </c>
      <c r="B54" s="705"/>
      <c r="C54" s="721" t="s">
        <v>483</v>
      </c>
      <c r="D54" s="721"/>
      <c r="E54" s="721"/>
      <c r="F54" s="721"/>
      <c r="G54" s="721"/>
      <c r="H54" s="721"/>
      <c r="I54" s="675"/>
    </row>
    <row r="56" spans="1:10" x14ac:dyDescent="0.3">
      <c r="A56" s="8" t="s">
        <v>421</v>
      </c>
      <c r="B56" s="314"/>
      <c r="C56" s="314"/>
      <c r="D56" s="314"/>
      <c r="E56" s="314"/>
      <c r="F56" s="314"/>
      <c r="G56" s="314"/>
    </row>
    <row r="57" spans="1:10" ht="21.75" customHeight="1" x14ac:dyDescent="0.3">
      <c r="A57" s="717" t="s">
        <v>422</v>
      </c>
      <c r="B57" s="717"/>
      <c r="C57" s="717"/>
      <c r="D57" s="717"/>
      <c r="E57" s="717"/>
      <c r="F57" s="717"/>
      <c r="G57" s="717"/>
      <c r="H57" s="10">
        <v>1</v>
      </c>
      <c r="I57" s="11" t="s">
        <v>423</v>
      </c>
    </row>
    <row r="58" spans="1:10" ht="28.5" customHeight="1" x14ac:dyDescent="0.3">
      <c r="A58" s="718" t="s">
        <v>484</v>
      </c>
      <c r="B58" s="718"/>
      <c r="C58" s="718"/>
      <c r="D58" s="718"/>
      <c r="E58" s="718"/>
      <c r="F58" s="718"/>
      <c r="G58" s="718"/>
      <c r="H58" s="10" t="s">
        <v>2349</v>
      </c>
      <c r="I58" s="11" t="s">
        <v>423</v>
      </c>
    </row>
    <row r="59" spans="1:10" ht="22.5" customHeight="1" x14ac:dyDescent="0.3">
      <c r="A59" s="717" t="s">
        <v>485</v>
      </c>
      <c r="B59" s="717"/>
      <c r="C59" s="717"/>
      <c r="D59" s="717"/>
      <c r="E59" s="717"/>
      <c r="F59" s="717"/>
      <c r="G59" s="717"/>
      <c r="H59" s="10">
        <v>1</v>
      </c>
      <c r="I59" s="11" t="s">
        <v>423</v>
      </c>
    </row>
    <row r="60" spans="1:10" x14ac:dyDescent="0.3">
      <c r="A60" s="292"/>
      <c r="B60" s="292"/>
      <c r="C60" s="292"/>
      <c r="D60" s="292"/>
      <c r="E60" s="292"/>
      <c r="F60" s="292"/>
      <c r="G60" s="292"/>
      <c r="H60" s="28"/>
      <c r="I60" s="13"/>
    </row>
    <row r="61" spans="1:10" x14ac:dyDescent="0.3">
      <c r="A61" s="719" t="s">
        <v>427</v>
      </c>
      <c r="B61" s="719"/>
      <c r="C61" s="719"/>
      <c r="D61" s="719"/>
      <c r="E61" s="719"/>
      <c r="F61" s="719"/>
      <c r="G61" s="719"/>
      <c r="H61" s="14"/>
      <c r="I61" s="15"/>
    </row>
    <row r="62" spans="1:10" ht="17.7" customHeight="1" x14ac:dyDescent="0.3">
      <c r="A62" s="674" t="s">
        <v>428</v>
      </c>
      <c r="B62" s="674"/>
      <c r="C62" s="674"/>
      <c r="D62" s="674"/>
      <c r="E62" s="674"/>
      <c r="F62" s="16">
        <f>SUM(F63:F68)</f>
        <v>40</v>
      </c>
      <c r="G62" s="16" t="s">
        <v>378</v>
      </c>
      <c r="H62" s="16">
        <v>1.6</v>
      </c>
      <c r="I62" s="11" t="s">
        <v>423</v>
      </c>
    </row>
    <row r="63" spans="1:10" ht="17.7" customHeight="1" x14ac:dyDescent="0.3">
      <c r="A63" s="18" t="s">
        <v>159</v>
      </c>
      <c r="B63" s="715" t="s">
        <v>161</v>
      </c>
      <c r="C63" s="715"/>
      <c r="D63" s="715"/>
      <c r="E63" s="715"/>
      <c r="F63" s="16">
        <v>15</v>
      </c>
      <c r="G63" s="16" t="s">
        <v>378</v>
      </c>
      <c r="H63" s="19"/>
      <c r="I63" s="20"/>
    </row>
    <row r="64" spans="1:10" ht="17.7" customHeight="1" x14ac:dyDescent="0.3">
      <c r="A64" s="2"/>
      <c r="B64" s="715" t="s">
        <v>429</v>
      </c>
      <c r="C64" s="715"/>
      <c r="D64" s="715"/>
      <c r="E64" s="715"/>
      <c r="F64" s="16">
        <v>15</v>
      </c>
      <c r="G64" s="16" t="s">
        <v>378</v>
      </c>
      <c r="H64" s="21"/>
      <c r="I64" s="22"/>
    </row>
    <row r="65" spans="1:9" ht="17.7" customHeight="1" x14ac:dyDescent="0.3">
      <c r="A65" s="2"/>
      <c r="B65" s="715" t="s">
        <v>430</v>
      </c>
      <c r="C65" s="715"/>
      <c r="D65" s="715"/>
      <c r="E65" s="715"/>
      <c r="F65" s="16">
        <v>6</v>
      </c>
      <c r="G65" s="16" t="s">
        <v>378</v>
      </c>
      <c r="H65" s="21"/>
      <c r="I65" s="22"/>
    </row>
    <row r="66" spans="1:9" ht="17.7" customHeight="1" x14ac:dyDescent="0.3">
      <c r="A66" s="2"/>
      <c r="B66" s="715" t="s">
        <v>431</v>
      </c>
      <c r="C66" s="715"/>
      <c r="D66" s="715"/>
      <c r="E66" s="715"/>
      <c r="F66" s="16" t="s">
        <v>425</v>
      </c>
      <c r="G66" s="16" t="s">
        <v>378</v>
      </c>
      <c r="H66" s="21"/>
      <c r="I66" s="22"/>
    </row>
    <row r="67" spans="1:9" ht="17.7" customHeight="1" x14ac:dyDescent="0.3">
      <c r="A67" s="2"/>
      <c r="B67" s="715" t="s">
        <v>432</v>
      </c>
      <c r="C67" s="715"/>
      <c r="D67" s="715"/>
      <c r="E67" s="715"/>
      <c r="F67" s="16" t="s">
        <v>425</v>
      </c>
      <c r="G67" s="16" t="s">
        <v>378</v>
      </c>
      <c r="H67" s="21"/>
      <c r="I67" s="22"/>
    </row>
    <row r="68" spans="1:9" ht="17.7" customHeight="1" x14ac:dyDescent="0.3">
      <c r="A68" s="2"/>
      <c r="B68" s="715" t="s">
        <v>433</v>
      </c>
      <c r="C68" s="715"/>
      <c r="D68" s="715"/>
      <c r="E68" s="715"/>
      <c r="F68" s="16">
        <v>4</v>
      </c>
      <c r="G68" s="16" t="s">
        <v>378</v>
      </c>
      <c r="H68" s="306"/>
      <c r="I68" s="318"/>
    </row>
    <row r="69" spans="1:9" ht="31.2" customHeight="1" x14ac:dyDescent="0.3">
      <c r="A69" s="674" t="s">
        <v>434</v>
      </c>
      <c r="B69" s="674"/>
      <c r="C69" s="674"/>
      <c r="D69" s="674"/>
      <c r="E69" s="674"/>
      <c r="F69" s="16" t="s">
        <v>425</v>
      </c>
      <c r="G69" s="16" t="s">
        <v>378</v>
      </c>
      <c r="H69" s="16" t="s">
        <v>186</v>
      </c>
      <c r="I69" s="11" t="s">
        <v>423</v>
      </c>
    </row>
    <row r="70" spans="1:9" ht="17.7" customHeight="1" x14ac:dyDescent="0.3">
      <c r="A70" s="715" t="s">
        <v>435</v>
      </c>
      <c r="B70" s="715"/>
      <c r="C70" s="715"/>
      <c r="D70" s="715"/>
      <c r="E70" s="715"/>
      <c r="F70" s="16">
        <v>10</v>
      </c>
      <c r="G70" s="16" t="s">
        <v>378</v>
      </c>
      <c r="H70" s="16">
        <v>0.4</v>
      </c>
      <c r="I70" s="11" t="s">
        <v>423</v>
      </c>
    </row>
    <row r="71" spans="1:9" x14ac:dyDescent="0.3">
      <c r="A71" s="23"/>
    </row>
    <row r="72" spans="1:9" x14ac:dyDescent="0.3">
      <c r="A72" s="24"/>
    </row>
    <row r="73" spans="1:9" x14ac:dyDescent="0.3">
      <c r="A73" s="25"/>
    </row>
  </sheetData>
  <mergeCells count="76">
    <mergeCell ref="B66:E66"/>
    <mergeCell ref="B67:E67"/>
    <mergeCell ref="B68:E68"/>
    <mergeCell ref="A69:E69"/>
    <mergeCell ref="A70:E70"/>
    <mergeCell ref="D49:I49"/>
    <mergeCell ref="B65:E65"/>
    <mergeCell ref="A53:B53"/>
    <mergeCell ref="C53:I53"/>
    <mergeCell ref="A54:B54"/>
    <mergeCell ref="C54:I54"/>
    <mergeCell ref="A57:G57"/>
    <mergeCell ref="A58:G58"/>
    <mergeCell ref="A59:G59"/>
    <mergeCell ref="A61:G61"/>
    <mergeCell ref="A62:E62"/>
    <mergeCell ref="B63:E63"/>
    <mergeCell ref="B64:E64"/>
    <mergeCell ref="A50:C50"/>
    <mergeCell ref="D50:I50"/>
    <mergeCell ref="A49:C49"/>
    <mergeCell ref="A39:C39"/>
    <mergeCell ref="D39:I39"/>
    <mergeCell ref="A40:C40"/>
    <mergeCell ref="D40:I40"/>
    <mergeCell ref="A41:G41"/>
    <mergeCell ref="A42:A48"/>
    <mergeCell ref="B42:I42"/>
    <mergeCell ref="B43:I43"/>
    <mergeCell ref="B44:I44"/>
    <mergeCell ref="B45:I45"/>
    <mergeCell ref="B46:I46"/>
    <mergeCell ref="B47:I47"/>
    <mergeCell ref="B48:I48"/>
    <mergeCell ref="A30:G30"/>
    <mergeCell ref="A31:A38"/>
    <mergeCell ref="B31:I31"/>
    <mergeCell ref="B32:I32"/>
    <mergeCell ref="B33:I33"/>
    <mergeCell ref="B34:I34"/>
    <mergeCell ref="B35:I35"/>
    <mergeCell ref="B36:I36"/>
    <mergeCell ref="B37:I37"/>
    <mergeCell ref="B38:I38"/>
    <mergeCell ref="B27:G27"/>
    <mergeCell ref="A18:D18"/>
    <mergeCell ref="A19:A20"/>
    <mergeCell ref="B19:G20"/>
    <mergeCell ref="H19:I19"/>
    <mergeCell ref="A21:I21"/>
    <mergeCell ref="B22:G22"/>
    <mergeCell ref="A23:I23"/>
    <mergeCell ref="B24:G24"/>
    <mergeCell ref="B25:G25"/>
    <mergeCell ref="A26:I26"/>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Normal="100" workbookViewId="0"/>
  </sheetViews>
  <sheetFormatPr defaultColWidth="8.77734375" defaultRowHeight="13.8" x14ac:dyDescent="0.3"/>
  <cols>
    <col min="1" max="1" width="10.77734375" style="26" customWidth="1"/>
    <col min="2" max="2" width="9.77734375" style="26" customWidth="1"/>
    <col min="3" max="3" width="7.4414062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194</v>
      </c>
      <c r="B2" s="673"/>
      <c r="C2" s="673"/>
      <c r="D2" s="673"/>
      <c r="E2" s="673"/>
      <c r="F2" s="673"/>
      <c r="G2" s="673"/>
      <c r="H2" s="673"/>
      <c r="I2" s="673"/>
    </row>
    <row r="3" spans="1:9" x14ac:dyDescent="0.3">
      <c r="A3" s="670" t="s">
        <v>157</v>
      </c>
      <c r="B3" s="671"/>
      <c r="C3" s="671"/>
      <c r="D3" s="671">
        <v>4</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671" t="s">
        <v>1017</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2</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2416</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27.6"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24.75" customHeight="1" x14ac:dyDescent="0.3">
      <c r="A22" s="271" t="s">
        <v>1018</v>
      </c>
      <c r="B22" s="720" t="s">
        <v>1019</v>
      </c>
      <c r="C22" s="720"/>
      <c r="D22" s="720"/>
      <c r="E22" s="720"/>
      <c r="F22" s="720"/>
      <c r="G22" s="720"/>
      <c r="H22" s="6" t="s">
        <v>48</v>
      </c>
      <c r="I22" s="5" t="s">
        <v>59</v>
      </c>
    </row>
    <row r="23" spans="1:9" ht="22.5" customHeight="1" x14ac:dyDescent="0.3">
      <c r="A23" s="271" t="s">
        <v>1020</v>
      </c>
      <c r="B23" s="738" t="s">
        <v>1021</v>
      </c>
      <c r="C23" s="739"/>
      <c r="D23" s="739"/>
      <c r="E23" s="739"/>
      <c r="F23" s="739"/>
      <c r="G23" s="740"/>
      <c r="H23" s="6" t="s">
        <v>68</v>
      </c>
      <c r="I23" s="5" t="s">
        <v>59</v>
      </c>
    </row>
    <row r="24" spans="1:9" s="8" customFormat="1" ht="17.7" customHeight="1" x14ac:dyDescent="0.3">
      <c r="A24" s="520" t="s">
        <v>139</v>
      </c>
      <c r="B24" s="678"/>
      <c r="C24" s="678"/>
      <c r="D24" s="678"/>
      <c r="E24" s="678"/>
      <c r="F24" s="678"/>
      <c r="G24" s="678"/>
      <c r="H24" s="678"/>
      <c r="I24" s="679"/>
    </row>
    <row r="25" spans="1:9" ht="32.25" customHeight="1" x14ac:dyDescent="0.3">
      <c r="A25" s="271" t="s">
        <v>1022</v>
      </c>
      <c r="B25" s="704" t="s">
        <v>1023</v>
      </c>
      <c r="C25" s="704"/>
      <c r="D25" s="704"/>
      <c r="E25" s="704"/>
      <c r="F25" s="704"/>
      <c r="G25" s="704"/>
      <c r="H25" s="6" t="s">
        <v>113</v>
      </c>
      <c r="I25" s="5" t="s">
        <v>59</v>
      </c>
    </row>
    <row r="26" spans="1:9" ht="22.5" customHeight="1" x14ac:dyDescent="0.3">
      <c r="A26" s="271" t="s">
        <v>1024</v>
      </c>
      <c r="B26" s="734" t="s">
        <v>1025</v>
      </c>
      <c r="C26" s="747"/>
      <c r="D26" s="747"/>
      <c r="E26" s="747"/>
      <c r="F26" s="747"/>
      <c r="G26" s="703"/>
      <c r="H26" s="6" t="s">
        <v>115</v>
      </c>
      <c r="I26" s="5" t="s">
        <v>59</v>
      </c>
    </row>
    <row r="27" spans="1:9" s="8" customFormat="1" ht="17.7" customHeight="1" x14ac:dyDescent="0.3">
      <c r="A27" s="520" t="s">
        <v>373</v>
      </c>
      <c r="B27" s="678"/>
      <c r="C27" s="678"/>
      <c r="D27" s="678"/>
      <c r="E27" s="678"/>
      <c r="F27" s="678"/>
      <c r="G27" s="678"/>
      <c r="H27" s="678"/>
      <c r="I27" s="679"/>
    </row>
    <row r="28" spans="1:9" ht="20.25" customHeight="1" x14ac:dyDescent="0.3">
      <c r="A28" s="271" t="s">
        <v>1026</v>
      </c>
      <c r="B28" s="721" t="s">
        <v>1027</v>
      </c>
      <c r="C28" s="721"/>
      <c r="D28" s="721"/>
      <c r="E28" s="721"/>
      <c r="F28" s="721"/>
      <c r="G28" s="721"/>
      <c r="H28" s="6" t="s">
        <v>118</v>
      </c>
      <c r="I28" s="5" t="s">
        <v>59</v>
      </c>
    </row>
    <row r="30" spans="1:9" x14ac:dyDescent="0.3">
      <c r="A30" s="1" t="s">
        <v>376</v>
      </c>
    </row>
    <row r="31" spans="1:9" s="8" customFormat="1" ht="17.7" customHeight="1" x14ac:dyDescent="0.3">
      <c r="A31" s="687" t="s">
        <v>377</v>
      </c>
      <c r="B31" s="687"/>
      <c r="C31" s="687"/>
      <c r="D31" s="687"/>
      <c r="E31" s="687"/>
      <c r="F31" s="687"/>
      <c r="G31" s="687"/>
      <c r="H31" s="261">
        <v>15</v>
      </c>
      <c r="I31" s="313" t="s">
        <v>378</v>
      </c>
    </row>
    <row r="32" spans="1:9" ht="37.5" customHeight="1" x14ac:dyDescent="0.3">
      <c r="A32" s="707" t="s">
        <v>379</v>
      </c>
      <c r="B32" s="726" t="s">
        <v>1028</v>
      </c>
      <c r="C32" s="726"/>
      <c r="D32" s="726"/>
      <c r="E32" s="726"/>
      <c r="F32" s="726"/>
      <c r="G32" s="726"/>
      <c r="H32" s="726"/>
      <c r="I32" s="710"/>
    </row>
    <row r="33" spans="1:9" ht="37.5" customHeight="1" x14ac:dyDescent="0.3">
      <c r="A33" s="708"/>
      <c r="B33" s="696" t="s">
        <v>1029</v>
      </c>
      <c r="C33" s="697"/>
      <c r="D33" s="697"/>
      <c r="E33" s="697"/>
      <c r="F33" s="697"/>
      <c r="G33" s="697"/>
      <c r="H33" s="697"/>
      <c r="I33" s="697"/>
    </row>
    <row r="34" spans="1:9" ht="36.75" customHeight="1" x14ac:dyDescent="0.3">
      <c r="A34" s="708"/>
      <c r="B34" s="696" t="s">
        <v>1030</v>
      </c>
      <c r="C34" s="697"/>
      <c r="D34" s="697"/>
      <c r="E34" s="697"/>
      <c r="F34" s="697"/>
      <c r="G34" s="697"/>
      <c r="H34" s="697"/>
      <c r="I34" s="697"/>
    </row>
    <row r="35" spans="1:9" ht="36" customHeight="1" x14ac:dyDescent="0.3">
      <c r="A35" s="708"/>
      <c r="B35" s="696" t="s">
        <v>1031</v>
      </c>
      <c r="C35" s="697"/>
      <c r="D35" s="697"/>
      <c r="E35" s="697"/>
      <c r="F35" s="697"/>
      <c r="G35" s="697"/>
      <c r="H35" s="697"/>
      <c r="I35" s="697"/>
    </row>
    <row r="36" spans="1:9" ht="30" customHeight="1" x14ac:dyDescent="0.3">
      <c r="A36" s="708"/>
      <c r="B36" s="696" t="s">
        <v>1032</v>
      </c>
      <c r="C36" s="697"/>
      <c r="D36" s="697"/>
      <c r="E36" s="697"/>
      <c r="F36" s="697"/>
      <c r="G36" s="697"/>
      <c r="H36" s="697"/>
      <c r="I36" s="697"/>
    </row>
    <row r="37" spans="1:9" ht="30" customHeight="1" x14ac:dyDescent="0.3">
      <c r="A37" s="708"/>
      <c r="B37" s="696" t="s">
        <v>1033</v>
      </c>
      <c r="C37" s="697"/>
      <c r="D37" s="697"/>
      <c r="E37" s="697"/>
      <c r="F37" s="697"/>
      <c r="G37" s="697"/>
      <c r="H37" s="697"/>
      <c r="I37" s="697"/>
    </row>
    <row r="38" spans="1:9" ht="30" customHeight="1" x14ac:dyDescent="0.3">
      <c r="A38" s="725"/>
      <c r="B38" s="727" t="s">
        <v>1034</v>
      </c>
      <c r="C38" s="728"/>
      <c r="D38" s="728"/>
      <c r="E38" s="728"/>
      <c r="F38" s="728"/>
      <c r="G38" s="728"/>
      <c r="H38" s="728"/>
      <c r="I38" s="728"/>
    </row>
    <row r="39" spans="1:9" ht="18.75" customHeight="1" x14ac:dyDescent="0.3">
      <c r="A39" s="700" t="s">
        <v>395</v>
      </c>
      <c r="B39" s="701"/>
      <c r="C39" s="701"/>
      <c r="D39" s="701" t="s">
        <v>1035</v>
      </c>
      <c r="E39" s="701"/>
      <c r="F39" s="701"/>
      <c r="G39" s="701"/>
      <c r="H39" s="701"/>
      <c r="I39" s="702"/>
    </row>
    <row r="40" spans="1:9" ht="40.950000000000003" customHeight="1" x14ac:dyDescent="0.3">
      <c r="A40" s="703" t="s">
        <v>397</v>
      </c>
      <c r="B40" s="704"/>
      <c r="C40" s="704"/>
      <c r="D40" s="705" t="s">
        <v>1036</v>
      </c>
      <c r="E40" s="705"/>
      <c r="F40" s="705"/>
      <c r="G40" s="705"/>
      <c r="H40" s="705"/>
      <c r="I40" s="706"/>
    </row>
    <row r="41" spans="1:9" s="8" customFormat="1" ht="17.7" customHeight="1" x14ac:dyDescent="0.3">
      <c r="A41" s="687" t="s">
        <v>502</v>
      </c>
      <c r="B41" s="687"/>
      <c r="C41" s="687"/>
      <c r="D41" s="687"/>
      <c r="E41" s="687"/>
      <c r="F41" s="687"/>
      <c r="G41" s="687"/>
      <c r="H41" s="261">
        <v>30</v>
      </c>
      <c r="I41" s="313" t="s">
        <v>378</v>
      </c>
    </row>
    <row r="42" spans="1:9" ht="31.5" customHeight="1" x14ac:dyDescent="0.3">
      <c r="A42" s="707" t="s">
        <v>379</v>
      </c>
      <c r="B42" s="726" t="s">
        <v>1037</v>
      </c>
      <c r="C42" s="726"/>
      <c r="D42" s="726"/>
      <c r="E42" s="726"/>
      <c r="F42" s="726"/>
      <c r="G42" s="726"/>
      <c r="H42" s="726"/>
      <c r="I42" s="710"/>
    </row>
    <row r="43" spans="1:9" ht="21" customHeight="1" x14ac:dyDescent="0.3">
      <c r="A43" s="708"/>
      <c r="B43" s="696" t="s">
        <v>1038</v>
      </c>
      <c r="C43" s="697"/>
      <c r="D43" s="697"/>
      <c r="E43" s="697"/>
      <c r="F43" s="697"/>
      <c r="G43" s="697"/>
      <c r="H43" s="697"/>
      <c r="I43" s="697"/>
    </row>
    <row r="44" spans="1:9" x14ac:dyDescent="0.3">
      <c r="A44" s="714" t="s">
        <v>395</v>
      </c>
      <c r="B44" s="705"/>
      <c r="C44" s="705"/>
      <c r="D44" s="705" t="s">
        <v>1039</v>
      </c>
      <c r="E44" s="705"/>
      <c r="F44" s="705"/>
      <c r="G44" s="705"/>
      <c r="H44" s="705"/>
      <c r="I44" s="706"/>
    </row>
    <row r="45" spans="1:9" ht="35.549999999999997" customHeight="1" x14ac:dyDescent="0.3">
      <c r="A45" s="703" t="s">
        <v>397</v>
      </c>
      <c r="B45" s="704"/>
      <c r="C45" s="704"/>
      <c r="D45" s="705" t="s">
        <v>1040</v>
      </c>
      <c r="E45" s="705"/>
      <c r="F45" s="705"/>
      <c r="G45" s="705"/>
      <c r="H45" s="705"/>
      <c r="I45" s="706"/>
    </row>
    <row r="47" spans="1:9" x14ac:dyDescent="0.3">
      <c r="A47" s="1" t="s">
        <v>416</v>
      </c>
    </row>
    <row r="48" spans="1:9" ht="104.25" customHeight="1" x14ac:dyDescent="0.3">
      <c r="A48" s="714" t="s">
        <v>417</v>
      </c>
      <c r="B48" s="705"/>
      <c r="C48" s="494" t="s">
        <v>2265</v>
      </c>
      <c r="D48" s="494"/>
      <c r="E48" s="494"/>
      <c r="F48" s="494"/>
      <c r="G48" s="494"/>
      <c r="H48" s="494"/>
      <c r="I48" s="761"/>
    </row>
    <row r="49" spans="1:9" ht="56.25" customHeight="1" x14ac:dyDescent="0.3">
      <c r="A49" s="714" t="s">
        <v>419</v>
      </c>
      <c r="B49" s="705"/>
      <c r="C49" s="721" t="s">
        <v>1041</v>
      </c>
      <c r="D49" s="721"/>
      <c r="E49" s="721"/>
      <c r="F49" s="721"/>
      <c r="G49" s="721"/>
      <c r="H49" s="721"/>
      <c r="I49" s="675"/>
    </row>
    <row r="51" spans="1:9" x14ac:dyDescent="0.3">
      <c r="A51" s="8" t="s">
        <v>421</v>
      </c>
      <c r="B51" s="314"/>
      <c r="C51" s="314"/>
      <c r="D51" s="314"/>
      <c r="E51" s="314"/>
      <c r="F51" s="314"/>
      <c r="G51" s="314"/>
    </row>
    <row r="52" spans="1:9" ht="15.6" x14ac:dyDescent="0.3">
      <c r="A52" s="717" t="s">
        <v>422</v>
      </c>
      <c r="B52" s="717"/>
      <c r="C52" s="717"/>
      <c r="D52" s="717"/>
      <c r="E52" s="717"/>
      <c r="F52" s="717"/>
      <c r="G52" s="717"/>
      <c r="H52" s="10">
        <v>1.9</v>
      </c>
      <c r="I52" s="11" t="s">
        <v>423</v>
      </c>
    </row>
    <row r="53" spans="1:9" ht="26.25" customHeight="1" x14ac:dyDescent="0.3">
      <c r="A53" s="718" t="s">
        <v>484</v>
      </c>
      <c r="B53" s="718"/>
      <c r="C53" s="718"/>
      <c r="D53" s="718"/>
      <c r="E53" s="718"/>
      <c r="F53" s="718"/>
      <c r="G53" s="718"/>
      <c r="H53" s="12">
        <v>2.1</v>
      </c>
      <c r="I53" s="11" t="s">
        <v>423</v>
      </c>
    </row>
    <row r="54" spans="1:9" ht="15.6" x14ac:dyDescent="0.3">
      <c r="A54" s="717" t="s">
        <v>426</v>
      </c>
      <c r="B54" s="717"/>
      <c r="C54" s="717"/>
      <c r="D54" s="717"/>
      <c r="E54" s="717"/>
      <c r="F54" s="717"/>
      <c r="G54" s="717"/>
      <c r="H54" s="12" t="s">
        <v>186</v>
      </c>
      <c r="I54" s="11" t="s">
        <v>423</v>
      </c>
    </row>
    <row r="55" spans="1:9" x14ac:dyDescent="0.3">
      <c r="A55" s="292"/>
      <c r="B55" s="292"/>
      <c r="C55" s="292"/>
      <c r="D55" s="292"/>
      <c r="E55" s="292"/>
      <c r="F55" s="292"/>
      <c r="G55" s="292"/>
      <c r="H55" s="12"/>
      <c r="I55" s="13"/>
    </row>
    <row r="56" spans="1:9" x14ac:dyDescent="0.3">
      <c r="A56" s="719" t="s">
        <v>427</v>
      </c>
      <c r="B56" s="719"/>
      <c r="C56" s="719"/>
      <c r="D56" s="719"/>
      <c r="E56" s="719"/>
      <c r="F56" s="719"/>
      <c r="G56" s="719"/>
      <c r="H56" s="32"/>
      <c r="I56" s="29"/>
    </row>
    <row r="57" spans="1:9" ht="17.7" customHeight="1" x14ac:dyDescent="0.3">
      <c r="A57" s="674" t="s">
        <v>428</v>
      </c>
      <c r="B57" s="674"/>
      <c r="C57" s="674"/>
      <c r="D57" s="674"/>
      <c r="E57" s="674"/>
      <c r="F57" s="16">
        <f>SUM(F58:F63)</f>
        <v>50</v>
      </c>
      <c r="G57" s="16" t="s">
        <v>378</v>
      </c>
      <c r="H57" s="17">
        <v>2</v>
      </c>
      <c r="I57" s="11" t="s">
        <v>423</v>
      </c>
    </row>
    <row r="58" spans="1:9" ht="17.7" customHeight="1" x14ac:dyDescent="0.3">
      <c r="A58" s="18" t="s">
        <v>159</v>
      </c>
      <c r="B58" s="715" t="s">
        <v>161</v>
      </c>
      <c r="C58" s="715"/>
      <c r="D58" s="715"/>
      <c r="E58" s="715"/>
      <c r="F58" s="16">
        <v>15</v>
      </c>
      <c r="G58" s="16" t="s">
        <v>378</v>
      </c>
      <c r="H58" s="19"/>
      <c r="I58" s="20"/>
    </row>
    <row r="59" spans="1:9" ht="17.7" customHeight="1" x14ac:dyDescent="0.3">
      <c r="B59" s="715" t="s">
        <v>429</v>
      </c>
      <c r="C59" s="715"/>
      <c r="D59" s="715"/>
      <c r="E59" s="715"/>
      <c r="F59" s="16">
        <v>30</v>
      </c>
      <c r="G59" s="16" t="s">
        <v>378</v>
      </c>
      <c r="H59" s="27"/>
      <c r="I59" s="30"/>
    </row>
    <row r="60" spans="1:9" ht="17.7" customHeight="1" x14ac:dyDescent="0.3">
      <c r="B60" s="715" t="s">
        <v>430</v>
      </c>
      <c r="C60" s="715"/>
      <c r="D60" s="715"/>
      <c r="E60" s="715"/>
      <c r="F60" s="16">
        <v>2</v>
      </c>
      <c r="G60" s="16" t="s">
        <v>378</v>
      </c>
      <c r="H60" s="27"/>
      <c r="I60" s="30"/>
    </row>
    <row r="61" spans="1:9" ht="17.7" customHeight="1" x14ac:dyDescent="0.3">
      <c r="B61" s="715" t="s">
        <v>431</v>
      </c>
      <c r="C61" s="715"/>
      <c r="D61" s="715"/>
      <c r="E61" s="715"/>
      <c r="F61" s="16" t="s">
        <v>425</v>
      </c>
      <c r="G61" s="16" t="s">
        <v>378</v>
      </c>
      <c r="H61" s="27"/>
      <c r="I61" s="30"/>
    </row>
    <row r="62" spans="1:9" ht="17.7" customHeight="1" x14ac:dyDescent="0.3">
      <c r="B62" s="715" t="s">
        <v>432</v>
      </c>
      <c r="C62" s="715"/>
      <c r="D62" s="715"/>
      <c r="E62" s="715"/>
      <c r="F62" s="16" t="s">
        <v>425</v>
      </c>
      <c r="G62" s="16" t="s">
        <v>378</v>
      </c>
      <c r="H62" s="27"/>
      <c r="I62" s="30"/>
    </row>
    <row r="63" spans="1:9" ht="17.7" customHeight="1" x14ac:dyDescent="0.3">
      <c r="B63" s="715" t="s">
        <v>433</v>
      </c>
      <c r="C63" s="715"/>
      <c r="D63" s="715"/>
      <c r="E63" s="715"/>
      <c r="F63" s="16">
        <v>3</v>
      </c>
      <c r="G63" s="16" t="s">
        <v>378</v>
      </c>
      <c r="H63" s="306"/>
      <c r="I63" s="318"/>
    </row>
    <row r="64" spans="1:9" ht="31.2" customHeight="1" x14ac:dyDescent="0.3">
      <c r="A64" s="674" t="s">
        <v>434</v>
      </c>
      <c r="B64" s="674"/>
      <c r="C64" s="674"/>
      <c r="D64" s="674"/>
      <c r="E64" s="674"/>
      <c r="F64" s="16" t="s">
        <v>425</v>
      </c>
      <c r="G64" s="16" t="s">
        <v>378</v>
      </c>
      <c r="H64" s="16" t="s">
        <v>186</v>
      </c>
      <c r="I64" s="11" t="s">
        <v>423</v>
      </c>
    </row>
    <row r="65" spans="1:9" ht="17.7" customHeight="1" x14ac:dyDescent="0.3">
      <c r="A65" s="715" t="s">
        <v>435</v>
      </c>
      <c r="B65" s="715"/>
      <c r="C65" s="715"/>
      <c r="D65" s="715"/>
      <c r="E65" s="715"/>
      <c r="F65" s="16">
        <v>50</v>
      </c>
      <c r="G65" s="16" t="s">
        <v>378</v>
      </c>
      <c r="H65" s="17">
        <v>2</v>
      </c>
      <c r="I65" s="11" t="s">
        <v>423</v>
      </c>
    </row>
    <row r="66" spans="1:9" x14ac:dyDescent="0.3">
      <c r="A66" s="26" t="s">
        <v>550</v>
      </c>
    </row>
  </sheetData>
  <mergeCells count="71">
    <mergeCell ref="B63:E63"/>
    <mergeCell ref="A64:E64"/>
    <mergeCell ref="A65:E65"/>
    <mergeCell ref="A57:E57"/>
    <mergeCell ref="B58:E58"/>
    <mergeCell ref="B59:E59"/>
    <mergeCell ref="B60:E60"/>
    <mergeCell ref="B61:E61"/>
    <mergeCell ref="B62:E62"/>
    <mergeCell ref="A41:G41"/>
    <mergeCell ref="A56:G56"/>
    <mergeCell ref="A44:C44"/>
    <mergeCell ref="D44:I44"/>
    <mergeCell ref="A45:C45"/>
    <mergeCell ref="D45:I45"/>
    <mergeCell ref="A48:B48"/>
    <mergeCell ref="C48:I48"/>
    <mergeCell ref="A49:B49"/>
    <mergeCell ref="C49:I49"/>
    <mergeCell ref="A52:G52"/>
    <mergeCell ref="A53:G53"/>
    <mergeCell ref="A54:G54"/>
    <mergeCell ref="A42:A43"/>
    <mergeCell ref="B42:I42"/>
    <mergeCell ref="B43:I43"/>
    <mergeCell ref="A39:C39"/>
    <mergeCell ref="D39:I39"/>
    <mergeCell ref="A40:C40"/>
    <mergeCell ref="D40:I40"/>
    <mergeCell ref="B28:G28"/>
    <mergeCell ref="A31:G31"/>
    <mergeCell ref="A32:A38"/>
    <mergeCell ref="B32:I32"/>
    <mergeCell ref="B33:I33"/>
    <mergeCell ref="B34:I34"/>
    <mergeCell ref="B35:I35"/>
    <mergeCell ref="B36:I36"/>
    <mergeCell ref="B37:I37"/>
    <mergeCell ref="B38:I38"/>
    <mergeCell ref="B23:G23"/>
    <mergeCell ref="A24:I24"/>
    <mergeCell ref="B25:G25"/>
    <mergeCell ref="B26:G26"/>
    <mergeCell ref="A18:D18"/>
    <mergeCell ref="A19:A20"/>
    <mergeCell ref="B19:G20"/>
    <mergeCell ref="H19:I19"/>
    <mergeCell ref="A21:I21"/>
    <mergeCell ref="A27:I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2:G22"/>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heetViews>
  <sheetFormatPr defaultColWidth="8.77734375" defaultRowHeight="13.8" x14ac:dyDescent="0.3"/>
  <cols>
    <col min="1" max="1" width="10.77734375" style="26" customWidth="1"/>
    <col min="2" max="2" width="9" style="26" customWidth="1"/>
    <col min="3"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195</v>
      </c>
      <c r="B2" s="673"/>
      <c r="C2" s="673"/>
      <c r="D2" s="673"/>
      <c r="E2" s="673"/>
      <c r="F2" s="673"/>
      <c r="G2" s="673"/>
      <c r="H2" s="673"/>
      <c r="I2" s="673"/>
    </row>
    <row r="3" spans="1:9" x14ac:dyDescent="0.3">
      <c r="A3" s="670" t="s">
        <v>157</v>
      </c>
      <c r="B3" s="671"/>
      <c r="C3" s="671"/>
      <c r="D3" s="671">
        <v>4</v>
      </c>
      <c r="E3" s="671"/>
      <c r="F3" s="671"/>
      <c r="G3" s="671"/>
      <c r="H3" s="671"/>
      <c r="I3" s="672"/>
    </row>
    <row r="4" spans="1:9" x14ac:dyDescent="0.3">
      <c r="A4" s="670" t="s">
        <v>156</v>
      </c>
      <c r="B4" s="671"/>
      <c r="C4" s="671"/>
      <c r="D4" s="671" t="s">
        <v>633</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671" t="s">
        <v>634</v>
      </c>
      <c r="E6" s="671"/>
      <c r="F6" s="671"/>
      <c r="G6" s="671"/>
      <c r="H6" s="671"/>
      <c r="I6" s="672"/>
    </row>
    <row r="8" spans="1:9" x14ac:dyDescent="0.3">
      <c r="A8" s="676" t="s">
        <v>353</v>
      </c>
      <c r="B8" s="676"/>
      <c r="C8" s="676"/>
      <c r="D8" s="676"/>
      <c r="E8" s="676"/>
      <c r="F8" s="676"/>
      <c r="G8" s="676"/>
      <c r="H8" s="676"/>
      <c r="I8" s="676"/>
    </row>
    <row r="9" spans="1:9" x14ac:dyDescent="0.3">
      <c r="A9" s="269" t="s">
        <v>2330</v>
      </c>
      <c r="B9" s="269"/>
      <c r="C9" s="269"/>
      <c r="D9" s="269"/>
      <c r="E9" s="269"/>
      <c r="F9" s="269"/>
      <c r="G9" s="269"/>
      <c r="H9" s="269"/>
      <c r="I9" s="269"/>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2</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721" t="s">
        <v>359</v>
      </c>
      <c r="D16" s="671"/>
      <c r="E16" s="671"/>
      <c r="F16" s="671"/>
      <c r="G16" s="671"/>
      <c r="H16" s="671"/>
      <c r="I16" s="672"/>
    </row>
    <row r="18" spans="1:11" x14ac:dyDescent="0.3">
      <c r="A18" s="680" t="s">
        <v>360</v>
      </c>
      <c r="B18" s="680"/>
      <c r="C18" s="680"/>
      <c r="D18" s="680"/>
    </row>
    <row r="19" spans="1:11" x14ac:dyDescent="0.3">
      <c r="A19" s="681" t="s">
        <v>33</v>
      </c>
      <c r="B19" s="682" t="s">
        <v>34</v>
      </c>
      <c r="C19" s="682"/>
      <c r="D19" s="682"/>
      <c r="E19" s="682"/>
      <c r="F19" s="682"/>
      <c r="G19" s="682"/>
      <c r="H19" s="682" t="s">
        <v>361</v>
      </c>
      <c r="I19" s="683"/>
    </row>
    <row r="20" spans="1:11" ht="33" customHeight="1" x14ac:dyDescent="0.3">
      <c r="A20" s="681"/>
      <c r="B20" s="682"/>
      <c r="C20" s="682"/>
      <c r="D20" s="682"/>
      <c r="E20" s="682"/>
      <c r="F20" s="682"/>
      <c r="G20" s="682"/>
      <c r="H20" s="272" t="s">
        <v>362</v>
      </c>
      <c r="I20" s="273" t="s">
        <v>37</v>
      </c>
    </row>
    <row r="21" spans="1:11" s="8" customFormat="1" ht="17.7" customHeight="1" x14ac:dyDescent="0.3">
      <c r="A21" s="520" t="s">
        <v>38</v>
      </c>
      <c r="B21" s="678"/>
      <c r="C21" s="678"/>
      <c r="D21" s="678"/>
      <c r="E21" s="678"/>
      <c r="F21" s="678"/>
      <c r="G21" s="678"/>
      <c r="H21" s="678"/>
      <c r="I21" s="679"/>
    </row>
    <row r="22" spans="1:11" ht="47.25" customHeight="1" x14ac:dyDescent="0.3">
      <c r="A22" s="271" t="s">
        <v>635</v>
      </c>
      <c r="B22" s="720" t="s">
        <v>636</v>
      </c>
      <c r="C22" s="720"/>
      <c r="D22" s="720"/>
      <c r="E22" s="720"/>
      <c r="F22" s="720"/>
      <c r="G22" s="720"/>
      <c r="H22" s="6" t="s">
        <v>637</v>
      </c>
      <c r="I22" s="5" t="s">
        <v>42</v>
      </c>
      <c r="K22" s="417"/>
    </row>
    <row r="23" spans="1:11" ht="39.75" customHeight="1" x14ac:dyDescent="0.3">
      <c r="A23" s="271" t="s">
        <v>638</v>
      </c>
      <c r="B23" s="738" t="s">
        <v>639</v>
      </c>
      <c r="C23" s="739"/>
      <c r="D23" s="739"/>
      <c r="E23" s="739"/>
      <c r="F23" s="739"/>
      <c r="G23" s="740"/>
      <c r="H23" s="6" t="s">
        <v>640</v>
      </c>
      <c r="I23" s="5" t="s">
        <v>42</v>
      </c>
      <c r="K23" s="417"/>
    </row>
    <row r="24" spans="1:11" s="8" customFormat="1" ht="17.7" customHeight="1" x14ac:dyDescent="0.3">
      <c r="A24" s="520" t="s">
        <v>139</v>
      </c>
      <c r="B24" s="678"/>
      <c r="C24" s="678"/>
      <c r="D24" s="678"/>
      <c r="E24" s="678"/>
      <c r="F24" s="678"/>
      <c r="G24" s="678"/>
      <c r="H24" s="678"/>
      <c r="I24" s="679"/>
      <c r="K24" s="400"/>
    </row>
    <row r="25" spans="1:11" ht="60" customHeight="1" x14ac:dyDescent="0.3">
      <c r="A25" s="271" t="s">
        <v>641</v>
      </c>
      <c r="B25" s="704" t="s">
        <v>642</v>
      </c>
      <c r="C25" s="704"/>
      <c r="D25" s="704"/>
      <c r="E25" s="704"/>
      <c r="F25" s="704"/>
      <c r="G25" s="704"/>
      <c r="H25" s="6" t="s">
        <v>643</v>
      </c>
      <c r="I25" s="5" t="s">
        <v>42</v>
      </c>
      <c r="K25" s="417"/>
    </row>
    <row r="26" spans="1:11" s="8" customFormat="1" ht="17.7" customHeight="1" x14ac:dyDescent="0.3">
      <c r="A26" s="520" t="s">
        <v>373</v>
      </c>
      <c r="B26" s="678"/>
      <c r="C26" s="678"/>
      <c r="D26" s="678"/>
      <c r="E26" s="678"/>
      <c r="F26" s="678"/>
      <c r="G26" s="678"/>
      <c r="H26" s="678"/>
      <c r="I26" s="679"/>
    </row>
    <row r="27" spans="1:11" ht="48" customHeight="1" x14ac:dyDescent="0.3">
      <c r="A27" s="271" t="s">
        <v>644</v>
      </c>
      <c r="B27" s="721" t="s">
        <v>645</v>
      </c>
      <c r="C27" s="721"/>
      <c r="D27" s="721"/>
      <c r="E27" s="721"/>
      <c r="F27" s="721"/>
      <c r="G27" s="721"/>
      <c r="H27" s="6" t="s">
        <v>646</v>
      </c>
      <c r="I27" s="5" t="s">
        <v>42</v>
      </c>
    </row>
    <row r="29" spans="1:11" x14ac:dyDescent="0.3">
      <c r="A29" s="1" t="s">
        <v>376</v>
      </c>
    </row>
    <row r="30" spans="1:11" s="8" customFormat="1" ht="17.7" customHeight="1" x14ac:dyDescent="0.3">
      <c r="A30" s="687" t="s">
        <v>377</v>
      </c>
      <c r="B30" s="687"/>
      <c r="C30" s="687"/>
      <c r="D30" s="687"/>
      <c r="E30" s="687"/>
      <c r="F30" s="687"/>
      <c r="G30" s="687"/>
      <c r="H30" s="261">
        <v>20</v>
      </c>
      <c r="I30" s="313" t="s">
        <v>378</v>
      </c>
    </row>
    <row r="31" spans="1:11" ht="20.100000000000001" customHeight="1" x14ac:dyDescent="0.3">
      <c r="A31" s="707" t="s">
        <v>379</v>
      </c>
      <c r="B31" s="692" t="s">
        <v>647</v>
      </c>
      <c r="C31" s="692"/>
      <c r="D31" s="692"/>
      <c r="E31" s="692"/>
      <c r="F31" s="692"/>
      <c r="G31" s="692"/>
      <c r="H31" s="692"/>
      <c r="I31" s="693"/>
    </row>
    <row r="32" spans="1:11" ht="20.100000000000001" customHeight="1" x14ac:dyDescent="0.3">
      <c r="A32" s="708"/>
      <c r="B32" s="694" t="s">
        <v>648</v>
      </c>
      <c r="C32" s="695"/>
      <c r="D32" s="695"/>
      <c r="E32" s="695"/>
      <c r="F32" s="695"/>
      <c r="G32" s="695"/>
      <c r="H32" s="695"/>
      <c r="I32" s="695"/>
    </row>
    <row r="33" spans="1:9" ht="20.100000000000001" customHeight="1" x14ac:dyDescent="0.3">
      <c r="A33" s="708"/>
      <c r="B33" s="694" t="s">
        <v>649</v>
      </c>
      <c r="C33" s="695"/>
      <c r="D33" s="695"/>
      <c r="E33" s="695"/>
      <c r="F33" s="695"/>
      <c r="G33" s="695"/>
      <c r="H33" s="695"/>
      <c r="I33" s="695"/>
    </row>
    <row r="34" spans="1:9" ht="20.100000000000001" customHeight="1" x14ac:dyDescent="0.3">
      <c r="A34" s="708"/>
      <c r="B34" s="694" t="s">
        <v>650</v>
      </c>
      <c r="C34" s="695"/>
      <c r="D34" s="695"/>
      <c r="E34" s="695"/>
      <c r="F34" s="695"/>
      <c r="G34" s="695"/>
      <c r="H34" s="695"/>
      <c r="I34" s="695"/>
    </row>
    <row r="35" spans="1:9" ht="20.100000000000001" customHeight="1" x14ac:dyDescent="0.3">
      <c r="A35" s="708"/>
      <c r="B35" s="694" t="s">
        <v>651</v>
      </c>
      <c r="C35" s="695"/>
      <c r="D35" s="695"/>
      <c r="E35" s="695"/>
      <c r="F35" s="695"/>
      <c r="G35" s="695"/>
      <c r="H35" s="695"/>
      <c r="I35" s="695"/>
    </row>
    <row r="36" spans="1:9" ht="20.100000000000001" customHeight="1" x14ac:dyDescent="0.3">
      <c r="A36" s="708"/>
      <c r="B36" s="694" t="s">
        <v>652</v>
      </c>
      <c r="C36" s="695"/>
      <c r="D36" s="695"/>
      <c r="E36" s="695"/>
      <c r="F36" s="695"/>
      <c r="G36" s="695"/>
      <c r="H36" s="695"/>
      <c r="I36" s="695"/>
    </row>
    <row r="37" spans="1:9" ht="20.100000000000001" customHeight="1" x14ac:dyDescent="0.3">
      <c r="A37" s="708"/>
      <c r="B37" s="694" t="s">
        <v>653</v>
      </c>
      <c r="C37" s="695"/>
      <c r="D37" s="695"/>
      <c r="E37" s="695"/>
      <c r="F37" s="695"/>
      <c r="G37" s="695"/>
      <c r="H37" s="695"/>
      <c r="I37" s="695"/>
    </row>
    <row r="38" spans="1:9" ht="20.100000000000001" customHeight="1" x14ac:dyDescent="0.3">
      <c r="A38" s="708"/>
      <c r="B38" s="694" t="s">
        <v>654</v>
      </c>
      <c r="C38" s="695"/>
      <c r="D38" s="695"/>
      <c r="E38" s="695"/>
      <c r="F38" s="695"/>
      <c r="G38" s="695"/>
      <c r="H38" s="695"/>
      <c r="I38" s="695"/>
    </row>
    <row r="39" spans="1:9" ht="20.100000000000001" customHeight="1" x14ac:dyDescent="0.3">
      <c r="A39" s="708"/>
      <c r="B39" s="694" t="s">
        <v>655</v>
      </c>
      <c r="C39" s="695"/>
      <c r="D39" s="695"/>
      <c r="E39" s="695"/>
      <c r="F39" s="695"/>
      <c r="G39" s="695"/>
      <c r="H39" s="695"/>
      <c r="I39" s="695"/>
    </row>
    <row r="40" spans="1:9" ht="20.100000000000001" customHeight="1" x14ac:dyDescent="0.3">
      <c r="A40" s="725"/>
      <c r="B40" s="798" t="s">
        <v>656</v>
      </c>
      <c r="C40" s="798"/>
      <c r="D40" s="798"/>
      <c r="E40" s="798"/>
      <c r="F40" s="798"/>
      <c r="G40" s="798"/>
      <c r="H40" s="798"/>
      <c r="I40" s="698"/>
    </row>
    <row r="41" spans="1:9" x14ac:dyDescent="0.3">
      <c r="A41" s="700" t="s">
        <v>395</v>
      </c>
      <c r="B41" s="701"/>
      <c r="C41" s="701"/>
      <c r="D41" s="701" t="s">
        <v>657</v>
      </c>
      <c r="E41" s="701"/>
      <c r="F41" s="701"/>
      <c r="G41" s="701"/>
      <c r="H41" s="701"/>
      <c r="I41" s="702"/>
    </row>
    <row r="42" spans="1:9" ht="40.950000000000003" customHeight="1" x14ac:dyDescent="0.3">
      <c r="A42" s="703" t="s">
        <v>397</v>
      </c>
      <c r="B42" s="704"/>
      <c r="C42" s="704"/>
      <c r="D42" s="704" t="s">
        <v>658</v>
      </c>
      <c r="E42" s="705"/>
      <c r="F42" s="705"/>
      <c r="G42" s="705"/>
      <c r="H42" s="705"/>
      <c r="I42" s="706"/>
    </row>
    <row r="43" spans="1:9" s="8" customFormat="1" ht="17.7" customHeight="1" x14ac:dyDescent="0.3">
      <c r="A43" s="687" t="s">
        <v>399</v>
      </c>
      <c r="B43" s="687"/>
      <c r="C43" s="687"/>
      <c r="D43" s="687"/>
      <c r="E43" s="687"/>
      <c r="F43" s="687"/>
      <c r="G43" s="687"/>
      <c r="H43" s="261">
        <v>25</v>
      </c>
      <c r="I43" s="313" t="s">
        <v>378</v>
      </c>
    </row>
    <row r="44" spans="1:9" ht="20.100000000000001" customHeight="1" x14ac:dyDescent="0.3">
      <c r="A44" s="707" t="s">
        <v>379</v>
      </c>
      <c r="B44" s="726" t="s">
        <v>659</v>
      </c>
      <c r="C44" s="726"/>
      <c r="D44" s="726"/>
      <c r="E44" s="726"/>
      <c r="F44" s="726"/>
      <c r="G44" s="726"/>
      <c r="H44" s="726"/>
      <c r="I44" s="710"/>
    </row>
    <row r="45" spans="1:9" ht="20.100000000000001" customHeight="1" x14ac:dyDescent="0.3">
      <c r="A45" s="708"/>
      <c r="B45" s="696" t="s">
        <v>660</v>
      </c>
      <c r="C45" s="697"/>
      <c r="D45" s="697"/>
      <c r="E45" s="697"/>
      <c r="F45" s="697"/>
      <c r="G45" s="697"/>
      <c r="H45" s="697"/>
      <c r="I45" s="697"/>
    </row>
    <row r="46" spans="1:9" ht="20.100000000000001" customHeight="1" x14ac:dyDescent="0.3">
      <c r="A46" s="708"/>
      <c r="B46" s="696" t="s">
        <v>661</v>
      </c>
      <c r="C46" s="697"/>
      <c r="D46" s="697"/>
      <c r="E46" s="697"/>
      <c r="F46" s="697"/>
      <c r="G46" s="697"/>
      <c r="H46" s="697"/>
      <c r="I46" s="697"/>
    </row>
    <row r="47" spans="1:9" ht="20.100000000000001" customHeight="1" x14ac:dyDescent="0.3">
      <c r="A47" s="708"/>
      <c r="B47" s="696" t="s">
        <v>662</v>
      </c>
      <c r="C47" s="697"/>
      <c r="D47" s="697"/>
      <c r="E47" s="697"/>
      <c r="F47" s="697"/>
      <c r="G47" s="697"/>
      <c r="H47" s="697"/>
      <c r="I47" s="697"/>
    </row>
    <row r="48" spans="1:9" ht="20.100000000000001" customHeight="1" x14ac:dyDescent="0.3">
      <c r="A48" s="708"/>
      <c r="B48" s="696" t="s">
        <v>663</v>
      </c>
      <c r="C48" s="697"/>
      <c r="D48" s="697"/>
      <c r="E48" s="697"/>
      <c r="F48" s="697"/>
      <c r="G48" s="697"/>
      <c r="H48" s="697"/>
      <c r="I48" s="697"/>
    </row>
    <row r="49" spans="1:9" ht="20.100000000000001" customHeight="1" x14ac:dyDescent="0.3">
      <c r="A49" s="708"/>
      <c r="B49" s="696" t="s">
        <v>664</v>
      </c>
      <c r="C49" s="697"/>
      <c r="D49" s="697"/>
      <c r="E49" s="697"/>
      <c r="F49" s="697"/>
      <c r="G49" s="697"/>
      <c r="H49" s="697"/>
      <c r="I49" s="697"/>
    </row>
    <row r="50" spans="1:9" ht="20.100000000000001" customHeight="1" x14ac:dyDescent="0.3">
      <c r="A50" s="708"/>
      <c r="B50" s="696" t="s">
        <v>665</v>
      </c>
      <c r="C50" s="697"/>
      <c r="D50" s="697"/>
      <c r="E50" s="697"/>
      <c r="F50" s="697"/>
      <c r="G50" s="697"/>
      <c r="H50" s="697"/>
      <c r="I50" s="697"/>
    </row>
    <row r="51" spans="1:9" ht="20.100000000000001" customHeight="1" x14ac:dyDescent="0.3">
      <c r="A51" s="708"/>
      <c r="B51" s="696" t="s">
        <v>666</v>
      </c>
      <c r="C51" s="697"/>
      <c r="D51" s="697"/>
      <c r="E51" s="697"/>
      <c r="F51" s="697"/>
      <c r="G51" s="697"/>
      <c r="H51" s="697"/>
      <c r="I51" s="697"/>
    </row>
    <row r="52" spans="1:9" ht="20.100000000000001" customHeight="1" x14ac:dyDescent="0.3">
      <c r="A52" s="708"/>
      <c r="B52" s="763" t="s">
        <v>667</v>
      </c>
      <c r="C52" s="763"/>
      <c r="D52" s="763"/>
      <c r="E52" s="763"/>
      <c r="F52" s="763"/>
      <c r="G52" s="763"/>
      <c r="H52" s="763"/>
      <c r="I52" s="696"/>
    </row>
    <row r="53" spans="1:9" ht="20.100000000000001" customHeight="1" x14ac:dyDescent="0.3">
      <c r="A53" s="709"/>
      <c r="B53" s="799" t="s">
        <v>668</v>
      </c>
      <c r="C53" s="799"/>
      <c r="D53" s="799"/>
      <c r="E53" s="799"/>
      <c r="F53" s="799"/>
      <c r="G53" s="799"/>
      <c r="H53" s="799"/>
      <c r="I53" s="712"/>
    </row>
    <row r="54" spans="1:9" x14ac:dyDescent="0.3">
      <c r="A54" s="714" t="s">
        <v>395</v>
      </c>
      <c r="B54" s="705"/>
      <c r="C54" s="705"/>
      <c r="D54" s="705" t="s">
        <v>669</v>
      </c>
      <c r="E54" s="705"/>
      <c r="F54" s="705"/>
      <c r="G54" s="705"/>
      <c r="H54" s="705"/>
      <c r="I54" s="706"/>
    </row>
    <row r="55" spans="1:9" ht="72" customHeight="1" x14ac:dyDescent="0.3">
      <c r="A55" s="703" t="s">
        <v>397</v>
      </c>
      <c r="B55" s="704"/>
      <c r="C55" s="704"/>
      <c r="D55" s="704" t="s">
        <v>670</v>
      </c>
      <c r="E55" s="705"/>
      <c r="F55" s="705"/>
      <c r="G55" s="705"/>
      <c r="H55" s="705"/>
      <c r="I55" s="706"/>
    </row>
    <row r="57" spans="1:9" x14ac:dyDescent="0.3">
      <c r="A57" s="1" t="s">
        <v>416</v>
      </c>
    </row>
    <row r="58" spans="1:9" ht="58.5" customHeight="1" x14ac:dyDescent="0.3">
      <c r="A58" s="714" t="s">
        <v>417</v>
      </c>
      <c r="B58" s="705"/>
      <c r="C58" s="494" t="s">
        <v>2243</v>
      </c>
      <c r="D58" s="494"/>
      <c r="E58" s="494"/>
      <c r="F58" s="494"/>
      <c r="G58" s="494"/>
      <c r="H58" s="494"/>
      <c r="I58" s="761"/>
    </row>
    <row r="59" spans="1:9" ht="56.25" customHeight="1" x14ac:dyDescent="0.3">
      <c r="A59" s="714" t="s">
        <v>419</v>
      </c>
      <c r="B59" s="705"/>
      <c r="C59" s="494" t="s">
        <v>2244</v>
      </c>
      <c r="D59" s="494"/>
      <c r="E59" s="494"/>
      <c r="F59" s="494"/>
      <c r="G59" s="494"/>
      <c r="H59" s="494"/>
      <c r="I59" s="761"/>
    </row>
    <row r="61" spans="1:9" x14ac:dyDescent="0.3">
      <c r="A61" s="8" t="s">
        <v>421</v>
      </c>
      <c r="B61" s="314"/>
      <c r="C61" s="314"/>
      <c r="D61" s="314"/>
      <c r="E61" s="314"/>
      <c r="F61" s="314"/>
      <c r="G61" s="314"/>
    </row>
    <row r="62" spans="1:9" ht="30" customHeight="1" x14ac:dyDescent="0.3">
      <c r="A62" s="717" t="s">
        <v>422</v>
      </c>
      <c r="B62" s="717"/>
      <c r="C62" s="717"/>
      <c r="D62" s="717"/>
      <c r="E62" s="717"/>
      <c r="F62" s="717"/>
      <c r="G62" s="717"/>
      <c r="H62" s="10">
        <v>4</v>
      </c>
      <c r="I62" s="11" t="s">
        <v>423</v>
      </c>
    </row>
    <row r="63" spans="1:9" ht="30" customHeight="1" x14ac:dyDescent="0.3">
      <c r="A63" s="718" t="s">
        <v>484</v>
      </c>
      <c r="B63" s="718"/>
      <c r="C63" s="718"/>
      <c r="D63" s="718"/>
      <c r="E63" s="718"/>
      <c r="F63" s="718"/>
      <c r="G63" s="718"/>
      <c r="H63" s="12" t="s">
        <v>425</v>
      </c>
      <c r="I63" s="11" t="s">
        <v>423</v>
      </c>
    </row>
    <row r="64" spans="1:9" ht="30" customHeight="1" x14ac:dyDescent="0.3">
      <c r="A64" s="717" t="s">
        <v>426</v>
      </c>
      <c r="B64" s="717"/>
      <c r="C64" s="717"/>
      <c r="D64" s="717"/>
      <c r="E64" s="717"/>
      <c r="F64" s="717"/>
      <c r="G64" s="717"/>
      <c r="H64" s="12" t="s">
        <v>425</v>
      </c>
      <c r="I64" s="11" t="s">
        <v>423</v>
      </c>
    </row>
    <row r="65" spans="1:9" x14ac:dyDescent="0.3">
      <c r="A65" s="292"/>
      <c r="B65" s="292"/>
      <c r="C65" s="292"/>
      <c r="D65" s="292"/>
      <c r="E65" s="292"/>
      <c r="F65" s="292"/>
      <c r="G65" s="292"/>
      <c r="H65" s="12"/>
      <c r="I65" s="13"/>
    </row>
    <row r="66" spans="1:9" x14ac:dyDescent="0.3">
      <c r="A66" s="719" t="s">
        <v>427</v>
      </c>
      <c r="B66" s="719"/>
      <c r="C66" s="719"/>
      <c r="D66" s="719"/>
      <c r="E66" s="719"/>
      <c r="F66" s="719"/>
      <c r="G66" s="719"/>
      <c r="H66" s="32"/>
      <c r="I66" s="29"/>
    </row>
    <row r="67" spans="1:9" ht="17.7" customHeight="1" x14ac:dyDescent="0.3">
      <c r="A67" s="674" t="s">
        <v>428</v>
      </c>
      <c r="B67" s="674"/>
      <c r="C67" s="674"/>
      <c r="D67" s="674"/>
      <c r="E67" s="674"/>
      <c r="F67" s="16">
        <f>SUM(F68:F73)</f>
        <v>50</v>
      </c>
      <c r="G67" s="16" t="s">
        <v>378</v>
      </c>
      <c r="H67" s="17">
        <v>2</v>
      </c>
      <c r="I67" s="11" t="s">
        <v>423</v>
      </c>
    </row>
    <row r="68" spans="1:9" ht="17.7" customHeight="1" x14ac:dyDescent="0.3">
      <c r="A68" s="18" t="s">
        <v>159</v>
      </c>
      <c r="B68" s="715" t="s">
        <v>161</v>
      </c>
      <c r="C68" s="715"/>
      <c r="D68" s="715"/>
      <c r="E68" s="715"/>
      <c r="F68" s="16">
        <v>20</v>
      </c>
      <c r="G68" s="16" t="s">
        <v>378</v>
      </c>
      <c r="H68" s="19"/>
      <c r="I68" s="20"/>
    </row>
    <row r="69" spans="1:9" ht="17.7" customHeight="1" x14ac:dyDescent="0.3">
      <c r="B69" s="715" t="s">
        <v>429</v>
      </c>
      <c r="C69" s="715"/>
      <c r="D69" s="715"/>
      <c r="E69" s="715"/>
      <c r="F69" s="16">
        <v>25</v>
      </c>
      <c r="G69" s="16" t="s">
        <v>378</v>
      </c>
      <c r="H69" s="27"/>
      <c r="I69" s="30"/>
    </row>
    <row r="70" spans="1:9" ht="17.7" customHeight="1" x14ac:dyDescent="0.3">
      <c r="B70" s="715" t="s">
        <v>430</v>
      </c>
      <c r="C70" s="715"/>
      <c r="D70" s="715"/>
      <c r="E70" s="715"/>
      <c r="F70" s="16">
        <v>2</v>
      </c>
      <c r="G70" s="16" t="s">
        <v>378</v>
      </c>
      <c r="H70" s="27"/>
      <c r="I70" s="30"/>
    </row>
    <row r="71" spans="1:9" ht="17.7" customHeight="1" x14ac:dyDescent="0.3">
      <c r="B71" s="715" t="s">
        <v>431</v>
      </c>
      <c r="C71" s="715"/>
      <c r="D71" s="715"/>
      <c r="E71" s="715"/>
      <c r="F71" s="16" t="s">
        <v>425</v>
      </c>
      <c r="G71" s="16" t="s">
        <v>378</v>
      </c>
      <c r="H71" s="27"/>
      <c r="I71" s="30"/>
    </row>
    <row r="72" spans="1:9" ht="17.7" customHeight="1" x14ac:dyDescent="0.3">
      <c r="B72" s="715" t="s">
        <v>432</v>
      </c>
      <c r="C72" s="715"/>
      <c r="D72" s="715"/>
      <c r="E72" s="715"/>
      <c r="F72" s="16" t="s">
        <v>425</v>
      </c>
      <c r="G72" s="16" t="s">
        <v>378</v>
      </c>
      <c r="H72" s="27"/>
      <c r="I72" s="30"/>
    </row>
    <row r="73" spans="1:9" ht="17.7" customHeight="1" x14ac:dyDescent="0.3">
      <c r="B73" s="715" t="s">
        <v>433</v>
      </c>
      <c r="C73" s="715"/>
      <c r="D73" s="715"/>
      <c r="E73" s="715"/>
      <c r="F73" s="16">
        <v>3</v>
      </c>
      <c r="G73" s="16" t="s">
        <v>378</v>
      </c>
      <c r="H73" s="306"/>
      <c r="I73" s="318"/>
    </row>
    <row r="74" spans="1:9" ht="31.2" customHeight="1" x14ac:dyDescent="0.3">
      <c r="A74" s="674" t="s">
        <v>434</v>
      </c>
      <c r="B74" s="674"/>
      <c r="C74" s="674"/>
      <c r="D74" s="674"/>
      <c r="E74" s="674"/>
      <c r="F74" s="16" t="s">
        <v>425</v>
      </c>
      <c r="G74" s="16" t="s">
        <v>378</v>
      </c>
      <c r="H74" s="16" t="s">
        <v>186</v>
      </c>
      <c r="I74" s="11" t="s">
        <v>423</v>
      </c>
    </row>
    <row r="75" spans="1:9" ht="17.7" customHeight="1" x14ac:dyDescent="0.3">
      <c r="A75" s="715" t="s">
        <v>435</v>
      </c>
      <c r="B75" s="715"/>
      <c r="C75" s="715"/>
      <c r="D75" s="715"/>
      <c r="E75" s="715"/>
      <c r="F75" s="16">
        <v>50</v>
      </c>
      <c r="G75" s="16" t="s">
        <v>378</v>
      </c>
      <c r="H75" s="17">
        <v>2</v>
      </c>
      <c r="I75" s="11" t="s">
        <v>423</v>
      </c>
    </row>
  </sheetData>
  <mergeCells count="81">
    <mergeCell ref="B73:E73"/>
    <mergeCell ref="A74:E74"/>
    <mergeCell ref="A75:E75"/>
    <mergeCell ref="A67:E67"/>
    <mergeCell ref="B68:E68"/>
    <mergeCell ref="B69:E69"/>
    <mergeCell ref="B70:E70"/>
    <mergeCell ref="B71:E71"/>
    <mergeCell ref="B72:E72"/>
    <mergeCell ref="A59:B59"/>
    <mergeCell ref="C59:I59"/>
    <mergeCell ref="A62:G62"/>
    <mergeCell ref="A63:G63"/>
    <mergeCell ref="A64:G64"/>
    <mergeCell ref="A66:G66"/>
    <mergeCell ref="B53:I53"/>
    <mergeCell ref="A54:C54"/>
    <mergeCell ref="D54:I54"/>
    <mergeCell ref="A55:C55"/>
    <mergeCell ref="D55:I55"/>
    <mergeCell ref="A58:B58"/>
    <mergeCell ref="C58:I58"/>
    <mergeCell ref="A44:A53"/>
    <mergeCell ref="B44:I44"/>
    <mergeCell ref="B45:I45"/>
    <mergeCell ref="B46:I46"/>
    <mergeCell ref="B47:I47"/>
    <mergeCell ref="B48:I48"/>
    <mergeCell ref="B49:I49"/>
    <mergeCell ref="B50:I50"/>
    <mergeCell ref="B51:I51"/>
    <mergeCell ref="B52:I52"/>
    <mergeCell ref="B40:I40"/>
    <mergeCell ref="A41:C41"/>
    <mergeCell ref="D41:I41"/>
    <mergeCell ref="A42:C42"/>
    <mergeCell ref="D42:I42"/>
    <mergeCell ref="A43:G43"/>
    <mergeCell ref="A31:A40"/>
    <mergeCell ref="B31:I31"/>
    <mergeCell ref="B32:I32"/>
    <mergeCell ref="B33:I33"/>
    <mergeCell ref="B34:I34"/>
    <mergeCell ref="B35:I35"/>
    <mergeCell ref="B36:I36"/>
    <mergeCell ref="B37:I37"/>
    <mergeCell ref="B38:I38"/>
    <mergeCell ref="B39:I39"/>
    <mergeCell ref="B23:G23"/>
    <mergeCell ref="A24:I24"/>
    <mergeCell ref="B25:G25"/>
    <mergeCell ref="A26:I26"/>
    <mergeCell ref="B27:G27"/>
    <mergeCell ref="A30:G30"/>
    <mergeCell ref="B22:G22"/>
    <mergeCell ref="A12:E12"/>
    <mergeCell ref="F12:I12"/>
    <mergeCell ref="A13:E13"/>
    <mergeCell ref="F13:I13"/>
    <mergeCell ref="A15:I15"/>
    <mergeCell ref="A16:B16"/>
    <mergeCell ref="C16:I16"/>
    <mergeCell ref="A18:D18"/>
    <mergeCell ref="A19:A20"/>
    <mergeCell ref="B19:G20"/>
    <mergeCell ref="H19:I19"/>
    <mergeCell ref="A21:I21"/>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5"/>
  <sheetViews>
    <sheetView zoomScaleNormal="100" workbookViewId="0"/>
  </sheetViews>
  <sheetFormatPr defaultColWidth="9.21875" defaultRowHeight="13.8" x14ac:dyDescent="0.3"/>
  <cols>
    <col min="1" max="1" width="15.44140625" style="75" customWidth="1"/>
    <col min="2" max="2" width="45.44140625" style="75" customWidth="1"/>
    <col min="3" max="3" width="17.21875" style="75" customWidth="1"/>
    <col min="4" max="4" width="12.21875" style="75" customWidth="1"/>
    <col min="5" max="16384" width="9.21875" style="75"/>
  </cols>
  <sheetData>
    <row r="2" spans="1:8" x14ac:dyDescent="0.3">
      <c r="B2" s="265" t="s">
        <v>27</v>
      </c>
    </row>
    <row r="3" spans="1:8" x14ac:dyDescent="0.3">
      <c r="B3" s="265"/>
    </row>
    <row r="4" spans="1:8" x14ac:dyDescent="0.3">
      <c r="A4" s="281" t="s">
        <v>28</v>
      </c>
      <c r="B4" s="281"/>
      <c r="C4" s="150"/>
      <c r="D4" s="151"/>
      <c r="E4" s="151"/>
      <c r="F4" s="151"/>
      <c r="G4" s="152"/>
      <c r="H4" s="152"/>
    </row>
    <row r="5" spans="1:8" x14ac:dyDescent="0.3">
      <c r="A5" s="282" t="s">
        <v>29</v>
      </c>
      <c r="B5" s="308"/>
      <c r="C5" s="111"/>
      <c r="D5" s="151"/>
      <c r="E5" s="152"/>
      <c r="F5" s="152"/>
      <c r="G5" s="152"/>
      <c r="H5" s="152"/>
    </row>
    <row r="6" spans="1:8" x14ac:dyDescent="0.3">
      <c r="A6" s="282" t="s">
        <v>30</v>
      </c>
      <c r="B6" s="308"/>
      <c r="C6" s="111"/>
      <c r="D6" s="151"/>
      <c r="E6" s="152"/>
      <c r="F6" s="152"/>
      <c r="G6" s="152"/>
      <c r="H6" s="152"/>
    </row>
    <row r="7" spans="1:8" x14ac:dyDescent="0.3">
      <c r="A7" s="282" t="s">
        <v>31</v>
      </c>
      <c r="B7" s="308"/>
      <c r="C7" s="270"/>
      <c r="D7" s="152"/>
      <c r="E7" s="152"/>
      <c r="F7" s="152"/>
      <c r="G7" s="152"/>
      <c r="H7" s="152"/>
    </row>
    <row r="8" spans="1:8" x14ac:dyDescent="0.3">
      <c r="A8" s="97"/>
      <c r="B8" s="111"/>
      <c r="C8" s="270"/>
      <c r="D8" s="152"/>
      <c r="E8" s="152"/>
      <c r="F8" s="152"/>
      <c r="G8" s="152"/>
      <c r="H8" s="152"/>
    </row>
    <row r="9" spans="1:8" x14ac:dyDescent="0.3">
      <c r="A9" s="97"/>
      <c r="B9" s="111"/>
      <c r="C9" s="270"/>
      <c r="D9" s="152"/>
      <c r="E9" s="152"/>
      <c r="F9" s="152"/>
      <c r="G9" s="152"/>
      <c r="H9" s="152"/>
    </row>
    <row r="10" spans="1:8" ht="17.25" customHeight="1" x14ac:dyDescent="0.3">
      <c r="A10" s="281" t="s">
        <v>32</v>
      </c>
      <c r="B10" s="281"/>
      <c r="C10" s="281"/>
      <c r="D10" s="281"/>
      <c r="E10" s="152"/>
      <c r="F10" s="152"/>
      <c r="G10" s="152"/>
      <c r="H10" s="152"/>
    </row>
    <row r="11" spans="1:8" ht="25.5" customHeight="1" x14ac:dyDescent="0.3">
      <c r="A11" s="519" t="s">
        <v>33</v>
      </c>
      <c r="B11" s="521" t="s">
        <v>34</v>
      </c>
      <c r="C11" s="523" t="s">
        <v>35</v>
      </c>
      <c r="D11" s="524"/>
      <c r="E11" s="152"/>
      <c r="F11" s="152"/>
      <c r="G11" s="152"/>
      <c r="H11" s="152"/>
    </row>
    <row r="12" spans="1:8" ht="21" customHeight="1" x14ac:dyDescent="0.3">
      <c r="A12" s="520"/>
      <c r="B12" s="522"/>
      <c r="C12" s="274" t="s">
        <v>36</v>
      </c>
      <c r="D12" s="275" t="s">
        <v>37</v>
      </c>
      <c r="E12" s="152"/>
      <c r="F12" s="152"/>
      <c r="G12" s="152"/>
      <c r="H12" s="152"/>
    </row>
    <row r="13" spans="1:8" ht="25.05" customHeight="1" x14ac:dyDescent="0.3">
      <c r="A13" s="525" t="s">
        <v>38</v>
      </c>
      <c r="B13" s="525"/>
      <c r="C13" s="525"/>
      <c r="D13" s="525"/>
      <c r="E13" s="152"/>
      <c r="F13" s="152"/>
      <c r="G13" s="152"/>
      <c r="H13" s="152"/>
    </row>
    <row r="14" spans="1:8" ht="25.05" customHeight="1" x14ac:dyDescent="0.3">
      <c r="A14" s="340" t="s">
        <v>39</v>
      </c>
      <c r="B14" s="343" t="s">
        <v>40</v>
      </c>
      <c r="C14" s="345" t="s">
        <v>41</v>
      </c>
      <c r="D14" s="5" t="s">
        <v>59</v>
      </c>
      <c r="E14" s="348"/>
    </row>
    <row r="15" spans="1:8" ht="25.05" customHeight="1" x14ac:dyDescent="0.3">
      <c r="A15" s="340" t="s">
        <v>43</v>
      </c>
      <c r="B15" s="343" t="s">
        <v>44</v>
      </c>
      <c r="C15" s="345" t="s">
        <v>41</v>
      </c>
      <c r="D15" s="5" t="s">
        <v>88</v>
      </c>
      <c r="E15" s="348"/>
    </row>
    <row r="16" spans="1:8" ht="24.75" customHeight="1" x14ac:dyDescent="0.3">
      <c r="A16" s="340" t="s">
        <v>46</v>
      </c>
      <c r="B16" s="343" t="s">
        <v>47</v>
      </c>
      <c r="C16" s="345" t="s">
        <v>41</v>
      </c>
      <c r="D16" s="5" t="s">
        <v>45</v>
      </c>
      <c r="E16" s="348"/>
    </row>
    <row r="17" spans="1:5" s="412" customFormat="1" ht="25.05" customHeight="1" x14ac:dyDescent="0.3">
      <c r="A17" s="413" t="s">
        <v>48</v>
      </c>
      <c r="B17" s="414" t="s">
        <v>49</v>
      </c>
      <c r="C17" s="415" t="s">
        <v>41</v>
      </c>
      <c r="D17" s="416" t="s">
        <v>42</v>
      </c>
      <c r="E17" s="411"/>
    </row>
    <row r="18" spans="1:5" ht="25.05" customHeight="1" x14ac:dyDescent="0.3">
      <c r="A18" s="340" t="s">
        <v>50</v>
      </c>
      <c r="B18" s="343" t="s">
        <v>51</v>
      </c>
      <c r="C18" s="345" t="s">
        <v>41</v>
      </c>
      <c r="D18" s="5" t="s">
        <v>59</v>
      </c>
      <c r="E18" s="348"/>
    </row>
    <row r="19" spans="1:5" ht="25.05" customHeight="1" x14ac:dyDescent="0.3">
      <c r="A19" s="340" t="s">
        <v>52</v>
      </c>
      <c r="B19" s="343" t="s">
        <v>53</v>
      </c>
      <c r="C19" s="345" t="s">
        <v>54</v>
      </c>
      <c r="D19" s="5" t="s">
        <v>59</v>
      </c>
      <c r="E19" s="348"/>
    </row>
    <row r="20" spans="1:5" s="412" customFormat="1" ht="25.05" customHeight="1" x14ac:dyDescent="0.3">
      <c r="A20" s="413" t="s">
        <v>55</v>
      </c>
      <c r="B20" s="414" t="s">
        <v>56</v>
      </c>
      <c r="C20" s="415" t="s">
        <v>41</v>
      </c>
      <c r="D20" s="416" t="s">
        <v>42</v>
      </c>
      <c r="E20" s="411"/>
    </row>
    <row r="21" spans="1:5" ht="25.05" customHeight="1" x14ac:dyDescent="0.3">
      <c r="A21" s="340" t="s">
        <v>57</v>
      </c>
      <c r="B21" s="343" t="s">
        <v>58</v>
      </c>
      <c r="C21" s="345" t="s">
        <v>41</v>
      </c>
      <c r="D21" s="5" t="s">
        <v>59</v>
      </c>
      <c r="E21" s="348"/>
    </row>
    <row r="22" spans="1:5" ht="25.05" customHeight="1" x14ac:dyDescent="0.3">
      <c r="A22" s="340" t="s">
        <v>60</v>
      </c>
      <c r="B22" s="343" t="s">
        <v>61</v>
      </c>
      <c r="C22" s="345" t="s">
        <v>41</v>
      </c>
      <c r="D22" s="5" t="s">
        <v>59</v>
      </c>
      <c r="E22" s="348"/>
    </row>
    <row r="23" spans="1:5" s="412" customFormat="1" ht="25.05" customHeight="1" x14ac:dyDescent="0.3">
      <c r="A23" s="413" t="s">
        <v>62</v>
      </c>
      <c r="B23" s="414" t="s">
        <v>63</v>
      </c>
      <c r="C23" s="415" t="s">
        <v>41</v>
      </c>
      <c r="D23" s="416" t="s">
        <v>42</v>
      </c>
      <c r="E23" s="411"/>
    </row>
    <row r="24" spans="1:5" s="412" customFormat="1" ht="25.05" customHeight="1" x14ac:dyDescent="0.3">
      <c r="A24" s="413" t="s">
        <v>64</v>
      </c>
      <c r="B24" s="414" t="s">
        <v>65</v>
      </c>
      <c r="C24" s="415" t="s">
        <v>41</v>
      </c>
      <c r="D24" s="416" t="s">
        <v>42</v>
      </c>
      <c r="E24" s="411"/>
    </row>
    <row r="25" spans="1:5" ht="25.05" customHeight="1" x14ac:dyDescent="0.3">
      <c r="A25" s="340" t="s">
        <v>66</v>
      </c>
      <c r="B25" s="343" t="s">
        <v>67</v>
      </c>
      <c r="C25" s="345" t="s">
        <v>54</v>
      </c>
      <c r="D25" s="5" t="s">
        <v>59</v>
      </c>
      <c r="E25" s="348"/>
    </row>
    <row r="26" spans="1:5" s="412" customFormat="1" ht="25.05" customHeight="1" x14ac:dyDescent="0.3">
      <c r="A26" s="413" t="s">
        <v>68</v>
      </c>
      <c r="B26" s="414" t="s">
        <v>69</v>
      </c>
      <c r="C26" s="415" t="s">
        <v>41</v>
      </c>
      <c r="D26" s="416" t="s">
        <v>42</v>
      </c>
      <c r="E26" s="411"/>
    </row>
    <row r="27" spans="1:5" ht="25.05" customHeight="1" x14ac:dyDescent="0.3">
      <c r="A27" s="340" t="s">
        <v>70</v>
      </c>
      <c r="B27" s="343" t="s">
        <v>71</v>
      </c>
      <c r="C27" s="6" t="s">
        <v>54</v>
      </c>
      <c r="D27" s="5" t="s">
        <v>59</v>
      </c>
      <c r="E27" s="348"/>
    </row>
    <row r="28" spans="1:5" ht="25.05" customHeight="1" x14ac:dyDescent="0.3">
      <c r="A28" s="340" t="s">
        <v>72</v>
      </c>
      <c r="B28" s="343" t="s">
        <v>73</v>
      </c>
      <c r="C28" s="345" t="s">
        <v>74</v>
      </c>
      <c r="D28" s="5" t="s">
        <v>59</v>
      </c>
      <c r="E28" s="348"/>
    </row>
    <row r="29" spans="1:5" ht="25.05" customHeight="1" x14ac:dyDescent="0.3">
      <c r="A29" s="340" t="s">
        <v>75</v>
      </c>
      <c r="B29" s="343" t="s">
        <v>76</v>
      </c>
      <c r="C29" s="345" t="s">
        <v>54</v>
      </c>
      <c r="D29" s="5" t="s">
        <v>59</v>
      </c>
      <c r="E29" s="348"/>
    </row>
    <row r="30" spans="1:5" ht="25.05" customHeight="1" x14ac:dyDescent="0.3">
      <c r="A30" s="340" t="s">
        <v>77</v>
      </c>
      <c r="B30" s="343" t="s">
        <v>78</v>
      </c>
      <c r="C30" s="345" t="s">
        <v>54</v>
      </c>
      <c r="D30" s="5" t="s">
        <v>59</v>
      </c>
      <c r="E30" s="348"/>
    </row>
    <row r="31" spans="1:5" ht="25.05" customHeight="1" x14ac:dyDescent="0.3">
      <c r="A31" s="516" t="s">
        <v>79</v>
      </c>
      <c r="B31" s="517"/>
      <c r="C31" s="517"/>
      <c r="D31" s="518"/>
      <c r="E31" s="348"/>
    </row>
    <row r="32" spans="1:5" ht="25.05" customHeight="1" x14ac:dyDescent="0.3">
      <c r="A32" s="338" t="s">
        <v>80</v>
      </c>
      <c r="B32" s="153" t="s">
        <v>81</v>
      </c>
      <c r="C32" s="345" t="s">
        <v>82</v>
      </c>
      <c r="D32" s="401" t="s">
        <v>59</v>
      </c>
      <c r="E32" s="348"/>
    </row>
    <row r="33" spans="1:5" ht="25.05" customHeight="1" x14ac:dyDescent="0.3">
      <c r="A33" s="338" t="s">
        <v>83</v>
      </c>
      <c r="B33" s="153" t="s">
        <v>84</v>
      </c>
      <c r="C33" s="345" t="s">
        <v>82</v>
      </c>
      <c r="D33" s="401" t="s">
        <v>59</v>
      </c>
      <c r="E33" s="348"/>
    </row>
    <row r="34" spans="1:5" ht="25.05" customHeight="1" x14ac:dyDescent="0.3">
      <c r="A34" s="338" t="s">
        <v>85</v>
      </c>
      <c r="B34" s="347" t="s">
        <v>86</v>
      </c>
      <c r="C34" s="345" t="s">
        <v>87</v>
      </c>
      <c r="D34" s="346" t="s">
        <v>88</v>
      </c>
      <c r="E34" s="348"/>
    </row>
    <row r="35" spans="1:5" ht="25.05" customHeight="1" x14ac:dyDescent="0.3">
      <c r="A35" s="338" t="s">
        <v>89</v>
      </c>
      <c r="B35" s="347" t="s">
        <v>90</v>
      </c>
      <c r="C35" s="345" t="s">
        <v>87</v>
      </c>
      <c r="D35" s="401" t="s">
        <v>59</v>
      </c>
      <c r="E35" s="348"/>
    </row>
    <row r="36" spans="1:5" ht="25.05" customHeight="1" x14ac:dyDescent="0.3">
      <c r="A36" s="338" t="s">
        <v>91</v>
      </c>
      <c r="B36" s="153" t="s">
        <v>92</v>
      </c>
      <c r="C36" s="339" t="s">
        <v>82</v>
      </c>
      <c r="D36" s="401" t="s">
        <v>59</v>
      </c>
      <c r="E36" s="348"/>
    </row>
    <row r="37" spans="1:5" ht="25.05" customHeight="1" x14ac:dyDescent="0.3">
      <c r="A37" s="338" t="s">
        <v>93</v>
      </c>
      <c r="B37" s="347" t="s">
        <v>94</v>
      </c>
      <c r="C37" s="345" t="s">
        <v>95</v>
      </c>
      <c r="D37" s="401" t="s">
        <v>59</v>
      </c>
      <c r="E37" s="348"/>
    </row>
    <row r="38" spans="1:5" ht="25.05" customHeight="1" x14ac:dyDescent="0.3">
      <c r="A38" s="338" t="s">
        <v>96</v>
      </c>
      <c r="B38" s="347" t="s">
        <v>97</v>
      </c>
      <c r="C38" s="339" t="s">
        <v>82</v>
      </c>
      <c r="D38" s="346" t="s">
        <v>59</v>
      </c>
      <c r="E38" s="348"/>
    </row>
    <row r="39" spans="1:5" ht="25.05" customHeight="1" x14ac:dyDescent="0.3">
      <c r="A39" s="338" t="s">
        <v>98</v>
      </c>
      <c r="B39" s="153" t="s">
        <v>99</v>
      </c>
      <c r="C39" s="339" t="s">
        <v>82</v>
      </c>
      <c r="D39" s="401" t="s">
        <v>59</v>
      </c>
      <c r="E39" s="348"/>
    </row>
    <row r="40" spans="1:5" ht="25.05" customHeight="1" x14ac:dyDescent="0.3">
      <c r="A40" s="338" t="s">
        <v>100</v>
      </c>
      <c r="B40" s="153" t="s">
        <v>2090</v>
      </c>
      <c r="C40" s="339" t="s">
        <v>82</v>
      </c>
      <c r="D40" s="401" t="s">
        <v>59</v>
      </c>
      <c r="E40" s="348"/>
    </row>
    <row r="41" spans="1:5" ht="25.05" customHeight="1" x14ac:dyDescent="0.3">
      <c r="A41" s="338" t="s">
        <v>101</v>
      </c>
      <c r="B41" s="153" t="s">
        <v>2091</v>
      </c>
      <c r="C41" s="339" t="s">
        <v>82</v>
      </c>
      <c r="D41" s="346" t="s">
        <v>59</v>
      </c>
      <c r="E41" s="348"/>
    </row>
    <row r="42" spans="1:5" s="412" customFormat="1" ht="25.05" customHeight="1" x14ac:dyDescent="0.3">
      <c r="A42" s="408" t="s">
        <v>102</v>
      </c>
      <c r="B42" s="409" t="s">
        <v>103</v>
      </c>
      <c r="C42" s="410" t="s">
        <v>82</v>
      </c>
      <c r="D42" s="157" t="s">
        <v>42</v>
      </c>
      <c r="E42" s="411"/>
    </row>
    <row r="43" spans="1:5" ht="25.05" customHeight="1" x14ac:dyDescent="0.3">
      <c r="A43" s="338" t="s">
        <v>104</v>
      </c>
      <c r="B43" s="153" t="s">
        <v>105</v>
      </c>
      <c r="C43" s="339" t="s">
        <v>82</v>
      </c>
      <c r="D43" s="346" t="s">
        <v>59</v>
      </c>
      <c r="E43" s="348"/>
    </row>
    <row r="44" spans="1:5" ht="25.05" customHeight="1" x14ac:dyDescent="0.3">
      <c r="A44" s="338" t="s">
        <v>106</v>
      </c>
      <c r="B44" s="347" t="s">
        <v>1569</v>
      </c>
      <c r="C44" s="339" t="s">
        <v>107</v>
      </c>
      <c r="D44" s="346" t="s">
        <v>88</v>
      </c>
      <c r="E44" s="348"/>
    </row>
    <row r="45" spans="1:5" s="412" customFormat="1" ht="25.05" customHeight="1" x14ac:dyDescent="0.3">
      <c r="A45" s="408" t="s">
        <v>108</v>
      </c>
      <c r="B45" s="409" t="s">
        <v>109</v>
      </c>
      <c r="C45" s="410" t="s">
        <v>82</v>
      </c>
      <c r="D45" s="157" t="s">
        <v>42</v>
      </c>
      <c r="E45" s="411"/>
    </row>
    <row r="46" spans="1:5" ht="25.05" customHeight="1" x14ac:dyDescent="0.3">
      <c r="A46" s="338" t="s">
        <v>110</v>
      </c>
      <c r="B46" s="347" t="s">
        <v>111</v>
      </c>
      <c r="C46" s="339" t="s">
        <v>112</v>
      </c>
      <c r="D46" s="401" t="s">
        <v>59</v>
      </c>
      <c r="E46" s="348"/>
    </row>
    <row r="47" spans="1:5" ht="25.05" customHeight="1" x14ac:dyDescent="0.3">
      <c r="A47" s="338" t="s">
        <v>113</v>
      </c>
      <c r="B47" s="153" t="s">
        <v>114</v>
      </c>
      <c r="C47" s="339" t="s">
        <v>82</v>
      </c>
      <c r="D47" s="401" t="s">
        <v>59</v>
      </c>
      <c r="E47" s="348"/>
    </row>
    <row r="48" spans="1:5" ht="25.05" customHeight="1" x14ac:dyDescent="0.3">
      <c r="A48" s="338" t="s">
        <v>115</v>
      </c>
      <c r="B48" s="153" t="s">
        <v>116</v>
      </c>
      <c r="C48" s="339" t="s">
        <v>82</v>
      </c>
      <c r="D48" s="401" t="s">
        <v>59</v>
      </c>
      <c r="E48" s="348"/>
    </row>
    <row r="49" spans="1:5" ht="25.05" customHeight="1" x14ac:dyDescent="0.3">
      <c r="A49" s="516" t="s">
        <v>117</v>
      </c>
      <c r="B49" s="517"/>
      <c r="C49" s="517"/>
      <c r="D49" s="518"/>
    </row>
    <row r="50" spans="1:5" ht="38.25" customHeight="1" x14ac:dyDescent="0.3">
      <c r="A50" s="344" t="s">
        <v>118</v>
      </c>
      <c r="B50" s="347" t="s">
        <v>119</v>
      </c>
      <c r="C50" s="345" t="s">
        <v>120</v>
      </c>
      <c r="D50" s="5" t="s">
        <v>59</v>
      </c>
      <c r="E50" s="348"/>
    </row>
    <row r="51" spans="1:5" ht="45" customHeight="1" x14ac:dyDescent="0.3">
      <c r="A51" s="344" t="s">
        <v>121</v>
      </c>
      <c r="B51" s="347" t="s">
        <v>122</v>
      </c>
      <c r="C51" s="345" t="s">
        <v>120</v>
      </c>
      <c r="D51" s="5" t="s">
        <v>59</v>
      </c>
      <c r="E51" s="348"/>
    </row>
    <row r="52" spans="1:5" ht="28.5" customHeight="1" x14ac:dyDescent="0.3">
      <c r="A52" s="344" t="s">
        <v>123</v>
      </c>
      <c r="B52" s="347" t="s">
        <v>124</v>
      </c>
      <c r="C52" s="345" t="s">
        <v>125</v>
      </c>
      <c r="D52" s="5" t="s">
        <v>59</v>
      </c>
      <c r="E52" s="348"/>
    </row>
    <row r="53" spans="1:5" ht="25.05" customHeight="1" x14ac:dyDescent="0.3">
      <c r="A53" s="344" t="s">
        <v>126</v>
      </c>
      <c r="B53" s="347" t="s">
        <v>127</v>
      </c>
      <c r="C53" s="345" t="s">
        <v>125</v>
      </c>
      <c r="D53" s="5" t="s">
        <v>59</v>
      </c>
      <c r="E53" s="348"/>
    </row>
    <row r="54" spans="1:5" ht="25.05" customHeight="1" x14ac:dyDescent="0.3">
      <c r="A54" s="344" t="s">
        <v>128</v>
      </c>
      <c r="B54" s="347" t="s">
        <v>129</v>
      </c>
      <c r="C54" s="345" t="s">
        <v>125</v>
      </c>
      <c r="D54" s="5" t="s">
        <v>59</v>
      </c>
      <c r="E54" s="348"/>
    </row>
    <row r="55" spans="1:5" ht="38.25" customHeight="1" x14ac:dyDescent="0.3">
      <c r="A55" s="344" t="s">
        <v>130</v>
      </c>
      <c r="B55" s="347" t="s">
        <v>131</v>
      </c>
      <c r="C55" s="345" t="s">
        <v>132</v>
      </c>
      <c r="D55" s="5" t="s">
        <v>59</v>
      </c>
      <c r="E55" s="348"/>
    </row>
  </sheetData>
  <mergeCells count="6">
    <mergeCell ref="A49:D49"/>
    <mergeCell ref="A11:A12"/>
    <mergeCell ref="B11:B12"/>
    <mergeCell ref="C11:D11"/>
    <mergeCell ref="A13:D13"/>
    <mergeCell ref="A31:D31"/>
  </mergeCells>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heetViews>
  <sheetFormatPr defaultColWidth="8.77734375" defaultRowHeight="13.8" x14ac:dyDescent="0.3"/>
  <cols>
    <col min="1" max="1" width="10.77734375" style="26" customWidth="1"/>
    <col min="2" max="2" width="9.77734375" style="26" customWidth="1"/>
    <col min="3" max="3" width="8"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800" t="s">
        <v>196</v>
      </c>
      <c r="B2" s="673"/>
      <c r="C2" s="673"/>
      <c r="D2" s="673"/>
      <c r="E2" s="673"/>
      <c r="F2" s="673"/>
      <c r="G2" s="673"/>
      <c r="H2" s="673"/>
      <c r="I2" s="673"/>
    </row>
    <row r="3" spans="1:9" x14ac:dyDescent="0.3">
      <c r="A3" s="670" t="s">
        <v>157</v>
      </c>
      <c r="B3" s="671"/>
      <c r="C3" s="671"/>
      <c r="D3" s="671">
        <v>5</v>
      </c>
      <c r="E3" s="671"/>
      <c r="F3" s="671"/>
      <c r="G3" s="671"/>
      <c r="H3" s="671"/>
      <c r="I3" s="672"/>
    </row>
    <row r="4" spans="1:9" x14ac:dyDescent="0.3">
      <c r="A4" s="670" t="s">
        <v>156</v>
      </c>
      <c r="B4" s="671"/>
      <c r="C4" s="671"/>
      <c r="D4" s="671" t="s">
        <v>771</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671" t="s">
        <v>772</v>
      </c>
      <c r="E6" s="671"/>
      <c r="F6" s="671"/>
      <c r="G6" s="671"/>
      <c r="H6" s="671"/>
      <c r="I6" s="672"/>
    </row>
    <row r="8" spans="1:9" x14ac:dyDescent="0.3">
      <c r="A8" s="676" t="s">
        <v>353</v>
      </c>
      <c r="B8" s="676"/>
      <c r="C8" s="676"/>
      <c r="D8" s="676"/>
      <c r="E8" s="676"/>
      <c r="F8" s="676"/>
      <c r="G8" s="676"/>
      <c r="H8" s="676"/>
      <c r="I8" s="676"/>
    </row>
    <row r="9" spans="1:9" x14ac:dyDescent="0.3">
      <c r="A9" s="677" t="s">
        <v>2330</v>
      </c>
      <c r="B9" s="677"/>
      <c r="C9" s="677"/>
      <c r="D9" s="677"/>
      <c r="E9" s="677"/>
      <c r="F9" s="677"/>
      <c r="G9" s="677"/>
      <c r="H9" s="677"/>
      <c r="I9" s="677"/>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2</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2417</v>
      </c>
      <c r="D16" s="674"/>
      <c r="E16" s="674"/>
      <c r="F16" s="674"/>
      <c r="G16" s="674"/>
      <c r="H16" s="674"/>
      <c r="I16" s="674"/>
    </row>
    <row r="18" spans="1:9" x14ac:dyDescent="0.3">
      <c r="A18" s="680" t="s">
        <v>360</v>
      </c>
      <c r="B18" s="680"/>
      <c r="C18" s="680"/>
      <c r="D18" s="680"/>
    </row>
    <row r="19" spans="1:9" ht="17.25" customHeight="1" x14ac:dyDescent="0.3">
      <c r="A19" s="681" t="s">
        <v>33</v>
      </c>
      <c r="B19" s="682" t="s">
        <v>34</v>
      </c>
      <c r="C19" s="682"/>
      <c r="D19" s="682"/>
      <c r="E19" s="682"/>
      <c r="F19" s="682"/>
      <c r="G19" s="682"/>
      <c r="H19" s="682" t="s">
        <v>361</v>
      </c>
      <c r="I19" s="683"/>
    </row>
    <row r="20" spans="1:9" ht="30"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45.75" customHeight="1" x14ac:dyDescent="0.3">
      <c r="A22" s="271" t="s">
        <v>773</v>
      </c>
      <c r="B22" s="720" t="s">
        <v>2305</v>
      </c>
      <c r="C22" s="720"/>
      <c r="D22" s="720"/>
      <c r="E22" s="720"/>
      <c r="F22" s="720"/>
      <c r="G22" s="720"/>
      <c r="H22" s="6" t="s">
        <v>62</v>
      </c>
      <c r="I22" s="5" t="s">
        <v>42</v>
      </c>
    </row>
    <row r="23" spans="1:9" s="8" customFormat="1" ht="17.7" customHeight="1" x14ac:dyDescent="0.3">
      <c r="A23" s="520" t="s">
        <v>139</v>
      </c>
      <c r="B23" s="678"/>
      <c r="C23" s="678"/>
      <c r="D23" s="678"/>
      <c r="E23" s="678"/>
      <c r="F23" s="678"/>
      <c r="G23" s="678"/>
      <c r="H23" s="678"/>
      <c r="I23" s="679"/>
    </row>
    <row r="24" spans="1:9" ht="44.25" customHeight="1" x14ac:dyDescent="0.3">
      <c r="A24" s="271" t="s">
        <v>774</v>
      </c>
      <c r="B24" s="704" t="s">
        <v>2306</v>
      </c>
      <c r="C24" s="704"/>
      <c r="D24" s="704"/>
      <c r="E24" s="704"/>
      <c r="F24" s="704"/>
      <c r="G24" s="704"/>
      <c r="H24" s="6" t="s">
        <v>83</v>
      </c>
      <c r="I24" s="5" t="s">
        <v>59</v>
      </c>
    </row>
    <row r="25" spans="1:9" ht="38.25" customHeight="1" x14ac:dyDescent="0.3">
      <c r="A25" s="271" t="s">
        <v>775</v>
      </c>
      <c r="B25" s="734" t="s">
        <v>2307</v>
      </c>
      <c r="C25" s="747"/>
      <c r="D25" s="747"/>
      <c r="E25" s="747"/>
      <c r="F25" s="747"/>
      <c r="G25" s="703"/>
      <c r="H25" s="6" t="s">
        <v>91</v>
      </c>
      <c r="I25" s="5" t="s">
        <v>59</v>
      </c>
    </row>
    <row r="26" spans="1:9" s="8" customFormat="1" ht="17.7" customHeight="1" x14ac:dyDescent="0.3">
      <c r="A26" s="520" t="s">
        <v>373</v>
      </c>
      <c r="B26" s="678"/>
      <c r="C26" s="678"/>
      <c r="D26" s="678"/>
      <c r="E26" s="678"/>
      <c r="F26" s="678"/>
      <c r="G26" s="678"/>
      <c r="H26" s="678"/>
      <c r="I26" s="679"/>
    </row>
    <row r="27" spans="1:9" ht="39.75" customHeight="1" x14ac:dyDescent="0.3">
      <c r="A27" s="271" t="s">
        <v>776</v>
      </c>
      <c r="B27" s="721" t="s">
        <v>2308</v>
      </c>
      <c r="C27" s="721"/>
      <c r="D27" s="721"/>
      <c r="E27" s="721"/>
      <c r="F27" s="721"/>
      <c r="G27" s="721"/>
      <c r="H27" s="6" t="s">
        <v>121</v>
      </c>
      <c r="I27" s="5" t="s">
        <v>59</v>
      </c>
    </row>
    <row r="29" spans="1:9" x14ac:dyDescent="0.3">
      <c r="A29" s="1" t="s">
        <v>376</v>
      </c>
    </row>
    <row r="30" spans="1:9" s="8" customFormat="1" ht="17.7" customHeight="1" x14ac:dyDescent="0.3">
      <c r="A30" s="687" t="s">
        <v>377</v>
      </c>
      <c r="B30" s="687"/>
      <c r="C30" s="687"/>
      <c r="D30" s="687"/>
      <c r="E30" s="687"/>
      <c r="F30" s="687"/>
      <c r="G30" s="687"/>
      <c r="H30" s="261">
        <v>15</v>
      </c>
      <c r="I30" s="313" t="s">
        <v>378</v>
      </c>
    </row>
    <row r="31" spans="1:9" ht="74.25" customHeight="1" x14ac:dyDescent="0.3">
      <c r="A31" s="707" t="s">
        <v>379</v>
      </c>
      <c r="B31" s="726" t="s">
        <v>777</v>
      </c>
      <c r="C31" s="692"/>
      <c r="D31" s="692"/>
      <c r="E31" s="692"/>
      <c r="F31" s="692"/>
      <c r="G31" s="692"/>
      <c r="H31" s="692"/>
      <c r="I31" s="693"/>
    </row>
    <row r="32" spans="1:9" ht="51" customHeight="1" x14ac:dyDescent="0.3">
      <c r="A32" s="708"/>
      <c r="B32" s="696" t="s">
        <v>778</v>
      </c>
      <c r="C32" s="695"/>
      <c r="D32" s="695"/>
      <c r="E32" s="695"/>
      <c r="F32" s="695"/>
      <c r="G32" s="695"/>
      <c r="H32" s="695"/>
      <c r="I32" s="695"/>
    </row>
    <row r="33" spans="1:9" ht="24.75" customHeight="1" x14ac:dyDescent="0.3">
      <c r="A33" s="708"/>
      <c r="B33" s="694" t="s">
        <v>779</v>
      </c>
      <c r="C33" s="695"/>
      <c r="D33" s="695"/>
      <c r="E33" s="695"/>
      <c r="F33" s="695"/>
      <c r="G33" s="695"/>
      <c r="H33" s="695"/>
      <c r="I33" s="695"/>
    </row>
    <row r="34" spans="1:9" ht="48" customHeight="1" x14ac:dyDescent="0.3">
      <c r="A34" s="708"/>
      <c r="B34" s="696" t="s">
        <v>780</v>
      </c>
      <c r="C34" s="695"/>
      <c r="D34" s="695"/>
      <c r="E34" s="695"/>
      <c r="F34" s="695"/>
      <c r="G34" s="695"/>
      <c r="H34" s="695"/>
      <c r="I34" s="695"/>
    </row>
    <row r="35" spans="1:9" ht="48" customHeight="1" x14ac:dyDescent="0.3">
      <c r="A35" s="708"/>
      <c r="B35" s="696" t="s">
        <v>781</v>
      </c>
      <c r="C35" s="695"/>
      <c r="D35" s="695"/>
      <c r="E35" s="695"/>
      <c r="F35" s="695"/>
      <c r="G35" s="695"/>
      <c r="H35" s="695"/>
      <c r="I35" s="695"/>
    </row>
    <row r="36" spans="1:9" ht="21" customHeight="1" x14ac:dyDescent="0.3">
      <c r="A36" s="725"/>
      <c r="B36" s="698" t="s">
        <v>782</v>
      </c>
      <c r="C36" s="699"/>
      <c r="D36" s="699"/>
      <c r="E36" s="699"/>
      <c r="F36" s="699"/>
      <c r="G36" s="699"/>
      <c r="H36" s="699"/>
      <c r="I36" s="699"/>
    </row>
    <row r="37" spans="1:9" x14ac:dyDescent="0.3">
      <c r="A37" s="700" t="s">
        <v>395</v>
      </c>
      <c r="B37" s="701"/>
      <c r="C37" s="701"/>
      <c r="D37" s="701" t="s">
        <v>783</v>
      </c>
      <c r="E37" s="701"/>
      <c r="F37" s="701"/>
      <c r="G37" s="701"/>
      <c r="H37" s="701"/>
      <c r="I37" s="702"/>
    </row>
    <row r="38" spans="1:9" ht="251.25" customHeight="1" x14ac:dyDescent="0.3">
      <c r="A38" s="703" t="s">
        <v>397</v>
      </c>
      <c r="B38" s="704"/>
      <c r="C38" s="704"/>
      <c r="D38" s="704" t="s">
        <v>784</v>
      </c>
      <c r="E38" s="705"/>
      <c r="F38" s="705"/>
      <c r="G38" s="705"/>
      <c r="H38" s="705"/>
      <c r="I38" s="706"/>
    </row>
    <row r="39" spans="1:9" s="8" customFormat="1" ht="17.7" customHeight="1" x14ac:dyDescent="0.3">
      <c r="A39" s="687" t="s">
        <v>502</v>
      </c>
      <c r="B39" s="687"/>
      <c r="C39" s="687"/>
      <c r="D39" s="687"/>
      <c r="E39" s="687"/>
      <c r="F39" s="687"/>
      <c r="G39" s="687"/>
      <c r="H39" s="261">
        <v>45</v>
      </c>
      <c r="I39" s="313" t="s">
        <v>378</v>
      </c>
    </row>
    <row r="40" spans="1:9" ht="85.5" customHeight="1" x14ac:dyDescent="0.3">
      <c r="A40" s="707" t="s">
        <v>379</v>
      </c>
      <c r="B40" s="752" t="s">
        <v>2206</v>
      </c>
      <c r="C40" s="497"/>
      <c r="D40" s="497"/>
      <c r="E40" s="497"/>
      <c r="F40" s="497"/>
      <c r="G40" s="497"/>
      <c r="H40" s="497"/>
      <c r="I40" s="497"/>
    </row>
    <row r="41" spans="1:9" ht="49.5" customHeight="1" x14ac:dyDescent="0.3">
      <c r="A41" s="708"/>
      <c r="B41" s="750" t="s">
        <v>2207</v>
      </c>
      <c r="C41" s="750"/>
      <c r="D41" s="750"/>
      <c r="E41" s="750"/>
      <c r="F41" s="750"/>
      <c r="G41" s="750"/>
      <c r="H41" s="750"/>
      <c r="I41" s="751"/>
    </row>
    <row r="42" spans="1:9" ht="64.5" customHeight="1" x14ac:dyDescent="0.3">
      <c r="A42" s="708"/>
      <c r="B42" s="752" t="s">
        <v>2208</v>
      </c>
      <c r="C42" s="497"/>
      <c r="D42" s="497"/>
      <c r="E42" s="497"/>
      <c r="F42" s="497"/>
      <c r="G42" s="497"/>
      <c r="H42" s="497"/>
      <c r="I42" s="497"/>
    </row>
    <row r="43" spans="1:9" ht="55.5" customHeight="1" x14ac:dyDescent="0.3">
      <c r="A43" s="708"/>
      <c r="B43" s="752" t="s">
        <v>2209</v>
      </c>
      <c r="C43" s="497"/>
      <c r="D43" s="497"/>
      <c r="E43" s="497"/>
      <c r="F43" s="497"/>
      <c r="G43" s="497"/>
      <c r="H43" s="497"/>
      <c r="I43" s="497"/>
    </row>
    <row r="44" spans="1:9" ht="42" customHeight="1" x14ac:dyDescent="0.3">
      <c r="A44" s="708"/>
      <c r="B44" s="752" t="s">
        <v>2210</v>
      </c>
      <c r="C44" s="497"/>
      <c r="D44" s="497"/>
      <c r="E44" s="497"/>
      <c r="F44" s="497"/>
      <c r="G44" s="497"/>
      <c r="H44" s="497"/>
      <c r="I44" s="497"/>
    </row>
    <row r="45" spans="1:9" ht="33.75" customHeight="1" x14ac:dyDescent="0.3">
      <c r="A45" s="708"/>
      <c r="B45" s="752" t="s">
        <v>2211</v>
      </c>
      <c r="C45" s="497"/>
      <c r="D45" s="497"/>
      <c r="E45" s="497"/>
      <c r="F45" s="497"/>
      <c r="G45" s="497"/>
      <c r="H45" s="497"/>
      <c r="I45" s="497"/>
    </row>
    <row r="46" spans="1:9" ht="36" customHeight="1" x14ac:dyDescent="0.3">
      <c r="A46" s="708"/>
      <c r="B46" s="752" t="s">
        <v>2212</v>
      </c>
      <c r="C46" s="497"/>
      <c r="D46" s="497"/>
      <c r="E46" s="497"/>
      <c r="F46" s="497"/>
      <c r="G46" s="497"/>
      <c r="H46" s="497"/>
      <c r="I46" s="497"/>
    </row>
    <row r="47" spans="1:9" ht="58.5" customHeight="1" x14ac:dyDescent="0.3">
      <c r="A47" s="725"/>
      <c r="B47" s="801" t="s">
        <v>2213</v>
      </c>
      <c r="C47" s="802"/>
      <c r="D47" s="802"/>
      <c r="E47" s="802"/>
      <c r="F47" s="802"/>
      <c r="G47" s="802"/>
      <c r="H47" s="802"/>
      <c r="I47" s="802"/>
    </row>
    <row r="48" spans="1:9" ht="24" customHeight="1" x14ac:dyDescent="0.3">
      <c r="A48" s="700" t="s">
        <v>395</v>
      </c>
      <c r="B48" s="701"/>
      <c r="C48" s="701"/>
      <c r="D48" s="701" t="s">
        <v>785</v>
      </c>
      <c r="E48" s="701"/>
      <c r="F48" s="701"/>
      <c r="G48" s="701"/>
      <c r="H48" s="701"/>
      <c r="I48" s="702"/>
    </row>
    <row r="49" spans="1:9" ht="168.75" customHeight="1" x14ac:dyDescent="0.3">
      <c r="A49" s="703" t="s">
        <v>397</v>
      </c>
      <c r="B49" s="704"/>
      <c r="C49" s="704"/>
      <c r="D49" s="704" t="s">
        <v>786</v>
      </c>
      <c r="E49" s="705"/>
      <c r="F49" s="705"/>
      <c r="G49" s="705"/>
      <c r="H49" s="705"/>
      <c r="I49" s="706"/>
    </row>
    <row r="51" spans="1:9" x14ac:dyDescent="0.3">
      <c r="A51" s="1" t="s">
        <v>416</v>
      </c>
    </row>
    <row r="52" spans="1:9" ht="79.5" customHeight="1" x14ac:dyDescent="0.3">
      <c r="A52" s="714" t="s">
        <v>417</v>
      </c>
      <c r="B52" s="705"/>
      <c r="C52" s="494" t="s">
        <v>2204</v>
      </c>
      <c r="D52" s="494"/>
      <c r="E52" s="494"/>
      <c r="F52" s="494"/>
      <c r="G52" s="494"/>
      <c r="H52" s="494"/>
      <c r="I52" s="761"/>
    </row>
    <row r="53" spans="1:9" ht="72.75" customHeight="1" x14ac:dyDescent="0.3">
      <c r="A53" s="714" t="s">
        <v>419</v>
      </c>
      <c r="B53" s="705"/>
      <c r="C53" s="494" t="s">
        <v>2205</v>
      </c>
      <c r="D53" s="494"/>
      <c r="E53" s="494"/>
      <c r="F53" s="494"/>
      <c r="G53" s="494"/>
      <c r="H53" s="494"/>
      <c r="I53" s="761"/>
    </row>
    <row r="55" spans="1:9" x14ac:dyDescent="0.3">
      <c r="A55" s="8" t="s">
        <v>421</v>
      </c>
      <c r="B55" s="314"/>
      <c r="C55" s="314"/>
      <c r="D55" s="314"/>
      <c r="E55" s="314"/>
      <c r="F55" s="314"/>
      <c r="G55" s="314"/>
    </row>
    <row r="56" spans="1:9" ht="15.6" x14ac:dyDescent="0.3">
      <c r="A56" s="717" t="s">
        <v>422</v>
      </c>
      <c r="B56" s="717"/>
      <c r="C56" s="717"/>
      <c r="D56" s="717"/>
      <c r="E56" s="717"/>
      <c r="F56" s="717"/>
      <c r="G56" s="717"/>
      <c r="H56" s="10">
        <v>4</v>
      </c>
      <c r="I56" s="11" t="s">
        <v>423</v>
      </c>
    </row>
    <row r="57" spans="1:9" ht="25.5" customHeight="1" x14ac:dyDescent="0.3">
      <c r="A57" s="803" t="s">
        <v>484</v>
      </c>
      <c r="B57" s="803"/>
      <c r="C57" s="803"/>
      <c r="D57" s="803"/>
      <c r="E57" s="803"/>
      <c r="F57" s="803"/>
      <c r="G57" s="803"/>
      <c r="H57" s="56">
        <v>1</v>
      </c>
      <c r="I57" s="57" t="s">
        <v>423</v>
      </c>
    </row>
    <row r="58" spans="1:9" ht="15.6" x14ac:dyDescent="0.3">
      <c r="A58" s="804" t="s">
        <v>426</v>
      </c>
      <c r="B58" s="804"/>
      <c r="C58" s="804"/>
      <c r="D58" s="804"/>
      <c r="E58" s="804"/>
      <c r="F58" s="804"/>
      <c r="G58" s="804"/>
      <c r="H58" s="12" t="s">
        <v>425</v>
      </c>
      <c r="I58" s="11" t="s">
        <v>423</v>
      </c>
    </row>
    <row r="59" spans="1:9" x14ac:dyDescent="0.3">
      <c r="A59" s="719" t="s">
        <v>427</v>
      </c>
      <c r="B59" s="719"/>
      <c r="C59" s="719"/>
      <c r="D59" s="719"/>
      <c r="E59" s="719"/>
      <c r="F59" s="719"/>
      <c r="G59" s="719"/>
      <c r="H59" s="32"/>
      <c r="I59" s="29"/>
    </row>
    <row r="60" spans="1:9" ht="17.7" customHeight="1" x14ac:dyDescent="0.3">
      <c r="A60" s="674" t="s">
        <v>428</v>
      </c>
      <c r="B60" s="674"/>
      <c r="C60" s="674"/>
      <c r="D60" s="674"/>
      <c r="E60" s="674"/>
      <c r="F60" s="16">
        <f>SUM(F61:F66)</f>
        <v>75</v>
      </c>
      <c r="G60" s="16" t="s">
        <v>378</v>
      </c>
      <c r="H60" s="17">
        <v>3</v>
      </c>
      <c r="I60" s="11" t="s">
        <v>423</v>
      </c>
    </row>
    <row r="61" spans="1:9" ht="17.7" customHeight="1" x14ac:dyDescent="0.3">
      <c r="A61" s="18" t="s">
        <v>159</v>
      </c>
      <c r="B61" s="715" t="s">
        <v>161</v>
      </c>
      <c r="C61" s="715"/>
      <c r="D61" s="715"/>
      <c r="E61" s="715"/>
      <c r="F61" s="16">
        <v>15</v>
      </c>
      <c r="G61" s="16" t="s">
        <v>378</v>
      </c>
      <c r="H61" s="33"/>
      <c r="I61" s="20"/>
    </row>
    <row r="62" spans="1:9" ht="17.7" customHeight="1" x14ac:dyDescent="0.3">
      <c r="B62" s="715" t="s">
        <v>429</v>
      </c>
      <c r="C62" s="715"/>
      <c r="D62" s="715"/>
      <c r="E62" s="715"/>
      <c r="F62" s="16">
        <v>45</v>
      </c>
      <c r="G62" s="16" t="s">
        <v>378</v>
      </c>
      <c r="H62" s="34"/>
      <c r="I62" s="30"/>
    </row>
    <row r="63" spans="1:9" ht="17.7" customHeight="1" x14ac:dyDescent="0.3">
      <c r="B63" s="715" t="s">
        <v>430</v>
      </c>
      <c r="C63" s="715"/>
      <c r="D63" s="715"/>
      <c r="E63" s="715"/>
      <c r="F63" s="16">
        <v>10</v>
      </c>
      <c r="G63" s="16" t="s">
        <v>378</v>
      </c>
      <c r="H63" s="34"/>
      <c r="I63" s="30"/>
    </row>
    <row r="64" spans="1:9" ht="17.7" customHeight="1" x14ac:dyDescent="0.3">
      <c r="B64" s="715" t="s">
        <v>431</v>
      </c>
      <c r="C64" s="715"/>
      <c r="D64" s="715"/>
      <c r="E64" s="715"/>
      <c r="F64" s="16" t="s">
        <v>425</v>
      </c>
      <c r="G64" s="16" t="s">
        <v>378</v>
      </c>
      <c r="H64" s="34"/>
      <c r="I64" s="30"/>
    </row>
    <row r="65" spans="1:9" ht="17.7" customHeight="1" x14ac:dyDescent="0.3">
      <c r="B65" s="715" t="s">
        <v>432</v>
      </c>
      <c r="C65" s="715"/>
      <c r="D65" s="715"/>
      <c r="E65" s="715"/>
      <c r="F65" s="16" t="s">
        <v>425</v>
      </c>
      <c r="G65" s="16" t="s">
        <v>378</v>
      </c>
      <c r="H65" s="34"/>
      <c r="I65" s="30"/>
    </row>
    <row r="66" spans="1:9" ht="17.7" customHeight="1" x14ac:dyDescent="0.3">
      <c r="B66" s="715" t="s">
        <v>433</v>
      </c>
      <c r="C66" s="715"/>
      <c r="D66" s="715"/>
      <c r="E66" s="715"/>
      <c r="F66" s="16">
        <v>5</v>
      </c>
      <c r="G66" s="16" t="s">
        <v>378</v>
      </c>
      <c r="H66" s="35"/>
      <c r="I66" s="318"/>
    </row>
    <row r="67" spans="1:9" ht="31.5" customHeight="1" x14ac:dyDescent="0.3">
      <c r="A67" s="674" t="s">
        <v>434</v>
      </c>
      <c r="B67" s="674"/>
      <c r="C67" s="674"/>
      <c r="D67" s="674"/>
      <c r="E67" s="674"/>
      <c r="F67" s="16" t="s">
        <v>425</v>
      </c>
      <c r="G67" s="16" t="s">
        <v>378</v>
      </c>
      <c r="H67" s="17" t="s">
        <v>186</v>
      </c>
      <c r="I67" s="11" t="s">
        <v>423</v>
      </c>
    </row>
    <row r="68" spans="1:9" ht="17.7" customHeight="1" x14ac:dyDescent="0.3">
      <c r="A68" s="715" t="s">
        <v>435</v>
      </c>
      <c r="B68" s="715"/>
      <c r="C68" s="715"/>
      <c r="D68" s="715"/>
      <c r="E68" s="715"/>
      <c r="F68" s="16">
        <v>50</v>
      </c>
      <c r="G68" s="16" t="s">
        <v>378</v>
      </c>
      <c r="H68" s="17">
        <v>2</v>
      </c>
      <c r="I68" s="11" t="s">
        <v>423</v>
      </c>
    </row>
  </sheetData>
  <mergeCells count="76">
    <mergeCell ref="B61:E61"/>
    <mergeCell ref="A49:C49"/>
    <mergeCell ref="D49:I49"/>
    <mergeCell ref="A52:B52"/>
    <mergeCell ref="A53:B53"/>
    <mergeCell ref="A56:G56"/>
    <mergeCell ref="A57:G57"/>
    <mergeCell ref="A58:G58"/>
    <mergeCell ref="A59:G59"/>
    <mergeCell ref="A60:E60"/>
    <mergeCell ref="C52:I52"/>
    <mergeCell ref="C53:I53"/>
    <mergeCell ref="A68:E68"/>
    <mergeCell ref="B62:E62"/>
    <mergeCell ref="B63:E63"/>
    <mergeCell ref="B64:E64"/>
    <mergeCell ref="B65:E65"/>
    <mergeCell ref="B66:E66"/>
    <mergeCell ref="A67:E67"/>
    <mergeCell ref="A48:C48"/>
    <mergeCell ref="D48:I48"/>
    <mergeCell ref="A40:A47"/>
    <mergeCell ref="B44:I44"/>
    <mergeCell ref="B45:I45"/>
    <mergeCell ref="B46:I46"/>
    <mergeCell ref="B47:I47"/>
    <mergeCell ref="B40:I40"/>
    <mergeCell ref="B41:I41"/>
    <mergeCell ref="B42:I42"/>
    <mergeCell ref="B43:I43"/>
    <mergeCell ref="A37:C37"/>
    <mergeCell ref="D37:I37"/>
    <mergeCell ref="A38:C38"/>
    <mergeCell ref="D38:I38"/>
    <mergeCell ref="A39:G39"/>
    <mergeCell ref="B27:G27"/>
    <mergeCell ref="A30:G30"/>
    <mergeCell ref="A31:A36"/>
    <mergeCell ref="B31:I31"/>
    <mergeCell ref="B32:I32"/>
    <mergeCell ref="B33:I33"/>
    <mergeCell ref="B34:I34"/>
    <mergeCell ref="B35:I35"/>
    <mergeCell ref="B36:I36"/>
    <mergeCell ref="A26:I26"/>
    <mergeCell ref="A15:I15"/>
    <mergeCell ref="A16:B16"/>
    <mergeCell ref="C16:I16"/>
    <mergeCell ref="A18:D18"/>
    <mergeCell ref="A19:A20"/>
    <mergeCell ref="B19:G20"/>
    <mergeCell ref="H19:I19"/>
    <mergeCell ref="A21:I21"/>
    <mergeCell ref="B22:G22"/>
    <mergeCell ref="A23:I23"/>
    <mergeCell ref="B24:G24"/>
    <mergeCell ref="B25:G25"/>
    <mergeCell ref="A11:E11"/>
    <mergeCell ref="F11:I11"/>
    <mergeCell ref="A12:E12"/>
    <mergeCell ref="F12:I12"/>
    <mergeCell ref="A13:E13"/>
    <mergeCell ref="F13:I13"/>
    <mergeCell ref="A6:C6"/>
    <mergeCell ref="D6:I6"/>
    <mergeCell ref="A8:I8"/>
    <mergeCell ref="A9:I9"/>
    <mergeCell ref="A10:E10"/>
    <mergeCell ref="F10:I10"/>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Normal="100" workbookViewId="0"/>
  </sheetViews>
  <sheetFormatPr defaultColWidth="8.77734375" defaultRowHeight="13.8" x14ac:dyDescent="0.3"/>
  <cols>
    <col min="1" max="1" width="10.77734375" style="26" customWidth="1"/>
    <col min="2" max="2" width="9.77734375" style="26" customWidth="1"/>
    <col min="3" max="3" width="8.55468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2220</v>
      </c>
      <c r="B2" s="673"/>
      <c r="C2" s="673"/>
      <c r="D2" s="673"/>
      <c r="E2" s="673"/>
      <c r="F2" s="673"/>
      <c r="G2" s="673"/>
      <c r="H2" s="673"/>
      <c r="I2" s="673"/>
    </row>
    <row r="3" spans="1:9" x14ac:dyDescent="0.3">
      <c r="A3" s="670" t="s">
        <v>157</v>
      </c>
      <c r="B3" s="671"/>
      <c r="C3" s="671"/>
      <c r="D3" s="671">
        <v>4</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671" t="s">
        <v>1017</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2</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2414</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27.6"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20.100000000000001" customHeight="1" x14ac:dyDescent="0.3">
      <c r="A22" s="445" t="s">
        <v>2266</v>
      </c>
      <c r="B22" s="797" t="s">
        <v>2276</v>
      </c>
      <c r="C22" s="797"/>
      <c r="D22" s="797"/>
      <c r="E22" s="797"/>
      <c r="F22" s="797"/>
      <c r="G22" s="797"/>
      <c r="H22" s="316" t="s">
        <v>46</v>
      </c>
      <c r="I22" s="317" t="s">
        <v>42</v>
      </c>
    </row>
    <row r="23" spans="1:9" ht="20.100000000000001" customHeight="1" x14ac:dyDescent="0.3">
      <c r="A23" s="445" t="s">
        <v>2267</v>
      </c>
      <c r="B23" s="741" t="s">
        <v>2268</v>
      </c>
      <c r="C23" s="742"/>
      <c r="D23" s="742"/>
      <c r="E23" s="742"/>
      <c r="F23" s="742"/>
      <c r="G23" s="743"/>
      <c r="H23" s="316" t="s">
        <v>46</v>
      </c>
      <c r="I23" s="407" t="s">
        <v>42</v>
      </c>
    </row>
    <row r="24" spans="1:9" s="449" customFormat="1" ht="20.100000000000001" customHeight="1" x14ac:dyDescent="0.3">
      <c r="A24" s="445" t="s">
        <v>2269</v>
      </c>
      <c r="B24" s="808" t="s">
        <v>2270</v>
      </c>
      <c r="C24" s="808"/>
      <c r="D24" s="808"/>
      <c r="E24" s="808"/>
      <c r="F24" s="808"/>
      <c r="G24" s="808"/>
      <c r="H24" s="450" t="s">
        <v>48</v>
      </c>
      <c r="I24" s="451" t="s">
        <v>42</v>
      </c>
    </row>
    <row r="25" spans="1:9" s="8" customFormat="1" ht="17.7" customHeight="1" x14ac:dyDescent="0.3">
      <c r="A25" s="520" t="s">
        <v>139</v>
      </c>
      <c r="B25" s="678"/>
      <c r="C25" s="678"/>
      <c r="D25" s="678"/>
      <c r="E25" s="678"/>
      <c r="F25" s="678"/>
      <c r="G25" s="678"/>
      <c r="H25" s="678"/>
      <c r="I25" s="679"/>
    </row>
    <row r="26" spans="1:9" ht="29.25" customHeight="1" x14ac:dyDescent="0.3">
      <c r="A26" s="445" t="s">
        <v>2271</v>
      </c>
      <c r="B26" s="685" t="s">
        <v>1042</v>
      </c>
      <c r="C26" s="685"/>
      <c r="D26" s="685"/>
      <c r="E26" s="685"/>
      <c r="F26" s="685"/>
      <c r="G26" s="685"/>
      <c r="H26" s="316" t="s">
        <v>1043</v>
      </c>
      <c r="I26" s="5" t="s">
        <v>42</v>
      </c>
    </row>
    <row r="27" spans="1:9" ht="33.75" customHeight="1" x14ac:dyDescent="0.3">
      <c r="A27" s="445" t="s">
        <v>2272</v>
      </c>
      <c r="B27" s="805" t="s">
        <v>2273</v>
      </c>
      <c r="C27" s="806"/>
      <c r="D27" s="806"/>
      <c r="E27" s="806"/>
      <c r="F27" s="806"/>
      <c r="G27" s="807"/>
      <c r="H27" s="316" t="s">
        <v>1043</v>
      </c>
      <c r="I27" s="5" t="s">
        <v>42</v>
      </c>
    </row>
    <row r="28" spans="1:9" ht="40.5" customHeight="1" x14ac:dyDescent="0.3">
      <c r="A28" s="445" t="s">
        <v>2274</v>
      </c>
      <c r="B28" s="805" t="s">
        <v>2275</v>
      </c>
      <c r="C28" s="806"/>
      <c r="D28" s="806"/>
      <c r="E28" s="806"/>
      <c r="F28" s="806"/>
      <c r="G28" s="807"/>
      <c r="H28" s="316" t="s">
        <v>1043</v>
      </c>
      <c r="I28" s="5" t="s">
        <v>42</v>
      </c>
    </row>
    <row r="29" spans="1:9" s="8" customFormat="1" ht="17.7" customHeight="1" x14ac:dyDescent="0.3">
      <c r="A29" s="520" t="s">
        <v>373</v>
      </c>
      <c r="B29" s="678"/>
      <c r="C29" s="678"/>
      <c r="D29" s="678"/>
      <c r="E29" s="678"/>
      <c r="F29" s="678"/>
      <c r="G29" s="678"/>
      <c r="H29" s="678"/>
      <c r="I29" s="679"/>
    </row>
    <row r="30" spans="1:9" ht="33.75" customHeight="1" x14ac:dyDescent="0.3">
      <c r="A30" s="445" t="s">
        <v>2277</v>
      </c>
      <c r="B30" s="494" t="s">
        <v>2278</v>
      </c>
      <c r="C30" s="494"/>
      <c r="D30" s="494"/>
      <c r="E30" s="494"/>
      <c r="F30" s="494"/>
      <c r="G30" s="494"/>
      <c r="H30" s="6" t="s">
        <v>646</v>
      </c>
      <c r="I30" s="5" t="s">
        <v>42</v>
      </c>
    </row>
    <row r="32" spans="1:9" x14ac:dyDescent="0.3">
      <c r="A32" s="1" t="s">
        <v>376</v>
      </c>
    </row>
    <row r="33" spans="1:9" s="8" customFormat="1" ht="17.7" customHeight="1" x14ac:dyDescent="0.3">
      <c r="A33" s="687" t="s">
        <v>377</v>
      </c>
      <c r="B33" s="687"/>
      <c r="C33" s="687"/>
      <c r="D33" s="687"/>
      <c r="E33" s="687"/>
      <c r="F33" s="687"/>
      <c r="G33" s="687"/>
      <c r="H33" s="261">
        <v>15</v>
      </c>
      <c r="I33" s="313" t="s">
        <v>378</v>
      </c>
    </row>
    <row r="34" spans="1:9" ht="47.25" customHeight="1" x14ac:dyDescent="0.3">
      <c r="A34" s="707" t="s">
        <v>379</v>
      </c>
      <c r="B34" s="726" t="s">
        <v>1044</v>
      </c>
      <c r="C34" s="726"/>
      <c r="D34" s="726"/>
      <c r="E34" s="726"/>
      <c r="F34" s="726"/>
      <c r="G34" s="726"/>
      <c r="H34" s="726"/>
      <c r="I34" s="710"/>
    </row>
    <row r="35" spans="1:9" ht="20.100000000000001" customHeight="1" x14ac:dyDescent="0.3">
      <c r="A35" s="708"/>
      <c r="B35" s="694" t="s">
        <v>1045</v>
      </c>
      <c r="C35" s="695"/>
      <c r="D35" s="695"/>
      <c r="E35" s="695"/>
      <c r="F35" s="695"/>
      <c r="G35" s="695"/>
      <c r="H35" s="695"/>
      <c r="I35" s="695"/>
    </row>
    <row r="36" spans="1:9" ht="30.75" customHeight="1" x14ac:dyDescent="0.3">
      <c r="A36" s="708"/>
      <c r="B36" s="696" t="s">
        <v>1046</v>
      </c>
      <c r="C36" s="697"/>
      <c r="D36" s="697"/>
      <c r="E36" s="697"/>
      <c r="F36" s="697"/>
      <c r="G36" s="697"/>
      <c r="H36" s="697"/>
      <c r="I36" s="697"/>
    </row>
    <row r="37" spans="1:9" ht="20.100000000000001" customHeight="1" x14ac:dyDescent="0.3">
      <c r="A37" s="708"/>
      <c r="B37" s="694" t="s">
        <v>1047</v>
      </c>
      <c r="C37" s="695"/>
      <c r="D37" s="695"/>
      <c r="E37" s="695"/>
      <c r="F37" s="695"/>
      <c r="G37" s="695"/>
      <c r="H37" s="695"/>
      <c r="I37" s="695"/>
    </row>
    <row r="38" spans="1:9" ht="20.100000000000001" customHeight="1" x14ac:dyDescent="0.3">
      <c r="A38" s="708"/>
      <c r="B38" s="756" t="s">
        <v>2279</v>
      </c>
      <c r="C38" s="809"/>
      <c r="D38" s="809"/>
      <c r="E38" s="809"/>
      <c r="F38" s="809"/>
      <c r="G38" s="809"/>
      <c r="H38" s="809"/>
      <c r="I38" s="809"/>
    </row>
    <row r="39" spans="1:9" ht="20.100000000000001" customHeight="1" x14ac:dyDescent="0.3">
      <c r="A39" s="725"/>
      <c r="B39" s="698" t="s">
        <v>1048</v>
      </c>
      <c r="C39" s="699"/>
      <c r="D39" s="699"/>
      <c r="E39" s="699"/>
      <c r="F39" s="699"/>
      <c r="G39" s="699"/>
      <c r="H39" s="699"/>
      <c r="I39" s="699"/>
    </row>
    <row r="40" spans="1:9" ht="19.5" customHeight="1" x14ac:dyDescent="0.3">
      <c r="A40" s="700" t="s">
        <v>395</v>
      </c>
      <c r="B40" s="701"/>
      <c r="C40" s="701"/>
      <c r="D40" s="810" t="s">
        <v>2283</v>
      </c>
      <c r="E40" s="810"/>
      <c r="F40" s="810"/>
      <c r="G40" s="810"/>
      <c r="H40" s="810"/>
      <c r="I40" s="811"/>
    </row>
    <row r="41" spans="1:9" ht="40.950000000000003" customHeight="1" x14ac:dyDescent="0.3">
      <c r="A41" s="703" t="s">
        <v>397</v>
      </c>
      <c r="B41" s="704"/>
      <c r="C41" s="704"/>
      <c r="D41" s="758" t="s">
        <v>2280</v>
      </c>
      <c r="E41" s="758"/>
      <c r="F41" s="758"/>
      <c r="G41" s="758"/>
      <c r="H41" s="758"/>
      <c r="I41" s="759"/>
    </row>
    <row r="42" spans="1:9" s="8" customFormat="1" ht="17.7" customHeight="1" x14ac:dyDescent="0.3">
      <c r="A42" s="687" t="s">
        <v>506</v>
      </c>
      <c r="B42" s="687"/>
      <c r="C42" s="687"/>
      <c r="D42" s="687"/>
      <c r="E42" s="687"/>
      <c r="F42" s="687"/>
      <c r="G42" s="687"/>
      <c r="H42" s="261">
        <v>30</v>
      </c>
      <c r="I42" s="313" t="s">
        <v>378</v>
      </c>
    </row>
    <row r="43" spans="1:9" ht="20.100000000000001" customHeight="1" x14ac:dyDescent="0.3">
      <c r="A43" s="707" t="s">
        <v>379</v>
      </c>
      <c r="B43" s="726" t="s">
        <v>1049</v>
      </c>
      <c r="C43" s="726"/>
      <c r="D43" s="726"/>
      <c r="E43" s="726"/>
      <c r="F43" s="726"/>
      <c r="G43" s="726"/>
      <c r="H43" s="726"/>
      <c r="I43" s="710"/>
    </row>
    <row r="44" spans="1:9" ht="20.100000000000001" customHeight="1" x14ac:dyDescent="0.3">
      <c r="A44" s="708"/>
      <c r="B44" s="696" t="s">
        <v>1050</v>
      </c>
      <c r="C44" s="697"/>
      <c r="D44" s="697"/>
      <c r="E44" s="697"/>
      <c r="F44" s="697"/>
      <c r="G44" s="697"/>
      <c r="H44" s="697"/>
      <c r="I44" s="697"/>
    </row>
    <row r="45" spans="1:9" ht="20.100000000000001" customHeight="1" x14ac:dyDescent="0.3">
      <c r="A45" s="708"/>
      <c r="B45" s="696" t="s">
        <v>1051</v>
      </c>
      <c r="C45" s="697"/>
      <c r="D45" s="697"/>
      <c r="E45" s="697"/>
      <c r="F45" s="697"/>
      <c r="G45" s="697"/>
      <c r="H45" s="697"/>
      <c r="I45" s="697"/>
    </row>
    <row r="46" spans="1:9" ht="20.100000000000001" customHeight="1" x14ac:dyDescent="0.3">
      <c r="A46" s="708"/>
      <c r="B46" s="696" t="s">
        <v>1052</v>
      </c>
      <c r="C46" s="697"/>
      <c r="D46" s="697"/>
      <c r="E46" s="697"/>
      <c r="F46" s="697"/>
      <c r="G46" s="697"/>
      <c r="H46" s="697"/>
      <c r="I46" s="697"/>
    </row>
    <row r="47" spans="1:9" ht="20.100000000000001" customHeight="1" x14ac:dyDescent="0.3">
      <c r="A47" s="708"/>
      <c r="B47" s="696" t="s">
        <v>1053</v>
      </c>
      <c r="C47" s="697"/>
      <c r="D47" s="697"/>
      <c r="E47" s="697"/>
      <c r="F47" s="697"/>
      <c r="G47" s="697"/>
      <c r="H47" s="697"/>
      <c r="I47" s="697"/>
    </row>
    <row r="48" spans="1:9" ht="20.100000000000001" customHeight="1" x14ac:dyDescent="0.3">
      <c r="A48" s="708"/>
      <c r="B48" s="696" t="s">
        <v>1054</v>
      </c>
      <c r="C48" s="697"/>
      <c r="D48" s="697"/>
      <c r="E48" s="697"/>
      <c r="F48" s="697"/>
      <c r="G48" s="697"/>
      <c r="H48" s="697"/>
      <c r="I48" s="697"/>
    </row>
    <row r="49" spans="1:9" ht="18.75" customHeight="1" x14ac:dyDescent="0.3">
      <c r="A49" s="700" t="s">
        <v>395</v>
      </c>
      <c r="B49" s="701"/>
      <c r="C49" s="701"/>
      <c r="D49" s="810" t="s">
        <v>2281</v>
      </c>
      <c r="E49" s="810"/>
      <c r="F49" s="810"/>
      <c r="G49" s="810"/>
      <c r="H49" s="810"/>
      <c r="I49" s="811"/>
    </row>
    <row r="50" spans="1:9" ht="35.549999999999997" customHeight="1" x14ac:dyDescent="0.3">
      <c r="A50" s="703" t="s">
        <v>397</v>
      </c>
      <c r="B50" s="704"/>
      <c r="C50" s="704"/>
      <c r="D50" s="685" t="s">
        <v>2282</v>
      </c>
      <c r="E50" s="685"/>
      <c r="F50" s="685"/>
      <c r="G50" s="685"/>
      <c r="H50" s="685"/>
      <c r="I50" s="805"/>
    </row>
    <row r="52" spans="1:9" x14ac:dyDescent="0.3">
      <c r="A52" s="1" t="s">
        <v>416</v>
      </c>
    </row>
    <row r="53" spans="1:9" ht="39.75" customHeight="1" x14ac:dyDescent="0.3">
      <c r="A53" s="714" t="s">
        <v>417</v>
      </c>
      <c r="B53" s="705"/>
      <c r="C53" s="494" t="s">
        <v>2418</v>
      </c>
      <c r="D53" s="494"/>
      <c r="E53" s="494"/>
      <c r="F53" s="494"/>
      <c r="G53" s="494"/>
      <c r="H53" s="494"/>
      <c r="I53" s="761"/>
    </row>
    <row r="54" spans="1:9" ht="45" customHeight="1" x14ac:dyDescent="0.3">
      <c r="A54" s="714" t="s">
        <v>419</v>
      </c>
      <c r="B54" s="705"/>
      <c r="C54" s="494" t="s">
        <v>2284</v>
      </c>
      <c r="D54" s="494"/>
      <c r="E54" s="494"/>
      <c r="F54" s="494"/>
      <c r="G54" s="494"/>
      <c r="H54" s="494"/>
      <c r="I54" s="761"/>
    </row>
    <row r="56" spans="1:9" x14ac:dyDescent="0.3">
      <c r="A56" s="8" t="s">
        <v>421</v>
      </c>
      <c r="B56" s="314"/>
      <c r="C56" s="314"/>
      <c r="D56" s="314"/>
      <c r="E56" s="314"/>
      <c r="F56" s="314"/>
      <c r="G56" s="314"/>
    </row>
    <row r="57" spans="1:9" ht="15.6" x14ac:dyDescent="0.3">
      <c r="A57" s="717" t="s">
        <v>422</v>
      </c>
      <c r="B57" s="717"/>
      <c r="C57" s="717"/>
      <c r="D57" s="717"/>
      <c r="E57" s="717"/>
      <c r="F57" s="717"/>
      <c r="G57" s="717"/>
      <c r="H57" s="10">
        <v>4</v>
      </c>
      <c r="I57" s="11" t="s">
        <v>423</v>
      </c>
    </row>
    <row r="58" spans="1:9" ht="28.5" customHeight="1" x14ac:dyDescent="0.3">
      <c r="A58" s="718" t="s">
        <v>484</v>
      </c>
      <c r="B58" s="718"/>
      <c r="C58" s="718"/>
      <c r="D58" s="718"/>
      <c r="E58" s="718"/>
      <c r="F58" s="718"/>
      <c r="G58" s="718"/>
      <c r="H58" s="10" t="s">
        <v>186</v>
      </c>
      <c r="I58" s="11" t="s">
        <v>423</v>
      </c>
    </row>
    <row r="59" spans="1:9" ht="15.6" x14ac:dyDescent="0.3">
      <c r="A59" s="717" t="s">
        <v>485</v>
      </c>
      <c r="B59" s="717"/>
      <c r="C59" s="717"/>
      <c r="D59" s="717"/>
      <c r="E59" s="717"/>
      <c r="F59" s="717"/>
      <c r="G59" s="717"/>
      <c r="H59" s="10" t="s">
        <v>186</v>
      </c>
      <c r="I59" s="11" t="s">
        <v>423</v>
      </c>
    </row>
    <row r="60" spans="1:9" x14ac:dyDescent="0.3">
      <c r="H60" s="12"/>
      <c r="I60" s="13"/>
    </row>
    <row r="61" spans="1:9" x14ac:dyDescent="0.3">
      <c r="A61" s="719" t="s">
        <v>427</v>
      </c>
      <c r="B61" s="719"/>
      <c r="C61" s="719"/>
      <c r="D61" s="719"/>
      <c r="E61" s="719"/>
      <c r="F61" s="719"/>
      <c r="G61" s="719"/>
      <c r="H61" s="289"/>
      <c r="I61" s="29"/>
    </row>
    <row r="62" spans="1:9" ht="17.7" customHeight="1" x14ac:dyDescent="0.3">
      <c r="A62" s="674" t="s">
        <v>428</v>
      </c>
      <c r="B62" s="674"/>
      <c r="C62" s="674"/>
      <c r="D62" s="674"/>
      <c r="E62" s="674"/>
      <c r="F62" s="16">
        <f>SUM(F63:F68)</f>
        <v>55</v>
      </c>
      <c r="G62" s="16" t="s">
        <v>378</v>
      </c>
      <c r="H62" s="16">
        <v>2.2000000000000002</v>
      </c>
      <c r="I62" s="11" t="s">
        <v>423</v>
      </c>
    </row>
    <row r="63" spans="1:9" ht="17.7" customHeight="1" x14ac:dyDescent="0.3">
      <c r="A63" s="18" t="s">
        <v>159</v>
      </c>
      <c r="B63" s="715" t="s">
        <v>161</v>
      </c>
      <c r="C63" s="715"/>
      <c r="D63" s="715"/>
      <c r="E63" s="715"/>
      <c r="F63" s="16">
        <v>15</v>
      </c>
      <c r="G63" s="16" t="s">
        <v>378</v>
      </c>
      <c r="H63" s="19"/>
      <c r="I63" s="20"/>
    </row>
    <row r="64" spans="1:9" ht="17.7" customHeight="1" x14ac:dyDescent="0.3">
      <c r="B64" s="715" t="s">
        <v>429</v>
      </c>
      <c r="C64" s="715"/>
      <c r="D64" s="715"/>
      <c r="E64" s="715"/>
      <c r="F64" s="16">
        <v>30</v>
      </c>
      <c r="G64" s="16" t="s">
        <v>378</v>
      </c>
      <c r="H64" s="27"/>
      <c r="I64" s="30"/>
    </row>
    <row r="65" spans="1:9" ht="17.7" customHeight="1" x14ac:dyDescent="0.3">
      <c r="B65" s="715" t="s">
        <v>430</v>
      </c>
      <c r="C65" s="715"/>
      <c r="D65" s="715"/>
      <c r="E65" s="715"/>
      <c r="F65" s="16">
        <v>7</v>
      </c>
      <c r="G65" s="16" t="s">
        <v>378</v>
      </c>
      <c r="H65" s="27"/>
      <c r="I65" s="30"/>
    </row>
    <row r="66" spans="1:9" ht="17.7" customHeight="1" x14ac:dyDescent="0.3">
      <c r="B66" s="715" t="s">
        <v>431</v>
      </c>
      <c r="C66" s="715"/>
      <c r="D66" s="715"/>
      <c r="E66" s="715"/>
      <c r="F66" s="16" t="s">
        <v>425</v>
      </c>
      <c r="G66" s="16" t="s">
        <v>378</v>
      </c>
      <c r="H66" s="27"/>
      <c r="I66" s="30"/>
    </row>
    <row r="67" spans="1:9" ht="17.7" customHeight="1" x14ac:dyDescent="0.3">
      <c r="B67" s="715" t="s">
        <v>432</v>
      </c>
      <c r="C67" s="715"/>
      <c r="D67" s="715"/>
      <c r="E67" s="715"/>
      <c r="F67" s="16" t="s">
        <v>425</v>
      </c>
      <c r="G67" s="16" t="s">
        <v>378</v>
      </c>
      <c r="H67" s="27"/>
      <c r="I67" s="30"/>
    </row>
    <row r="68" spans="1:9" ht="17.7" customHeight="1" x14ac:dyDescent="0.3">
      <c r="B68" s="715" t="s">
        <v>433</v>
      </c>
      <c r="C68" s="715"/>
      <c r="D68" s="715"/>
      <c r="E68" s="715"/>
      <c r="F68" s="16">
        <v>3</v>
      </c>
      <c r="G68" s="16" t="s">
        <v>378</v>
      </c>
      <c r="H68" s="306"/>
      <c r="I68" s="318"/>
    </row>
    <row r="69" spans="1:9" ht="31.2" customHeight="1" x14ac:dyDescent="0.3">
      <c r="A69" s="674" t="s">
        <v>434</v>
      </c>
      <c r="B69" s="674"/>
      <c r="C69" s="674"/>
      <c r="D69" s="674"/>
      <c r="E69" s="674"/>
      <c r="F69" s="16" t="s">
        <v>425</v>
      </c>
      <c r="G69" s="16" t="s">
        <v>378</v>
      </c>
      <c r="H69" s="16" t="s">
        <v>186</v>
      </c>
      <c r="I69" s="11" t="s">
        <v>423</v>
      </c>
    </row>
    <row r="70" spans="1:9" ht="17.7" customHeight="1" x14ac:dyDescent="0.3">
      <c r="A70" s="715" t="s">
        <v>435</v>
      </c>
      <c r="B70" s="715"/>
      <c r="C70" s="715"/>
      <c r="D70" s="715"/>
      <c r="E70" s="715"/>
      <c r="F70" s="16">
        <v>45</v>
      </c>
      <c r="G70" s="16" t="s">
        <v>378</v>
      </c>
      <c r="H70" s="16">
        <v>1.8</v>
      </c>
      <c r="I70" s="11" t="s">
        <v>423</v>
      </c>
    </row>
    <row r="71" spans="1:9" x14ac:dyDescent="0.3">
      <c r="A71" s="26" t="s">
        <v>550</v>
      </c>
    </row>
  </sheetData>
  <mergeCells count="76">
    <mergeCell ref="B66:E66"/>
    <mergeCell ref="B67:E67"/>
    <mergeCell ref="B68:E68"/>
    <mergeCell ref="A69:E69"/>
    <mergeCell ref="A70:E70"/>
    <mergeCell ref="D49:I49"/>
    <mergeCell ref="B65:E65"/>
    <mergeCell ref="A53:B53"/>
    <mergeCell ref="C53:I53"/>
    <mergeCell ref="A54:B54"/>
    <mergeCell ref="C54:I54"/>
    <mergeCell ref="A57:G57"/>
    <mergeCell ref="A58:G58"/>
    <mergeCell ref="A59:G59"/>
    <mergeCell ref="A61:G61"/>
    <mergeCell ref="A62:E62"/>
    <mergeCell ref="B63:E63"/>
    <mergeCell ref="B64:E64"/>
    <mergeCell ref="A50:C50"/>
    <mergeCell ref="D50:I50"/>
    <mergeCell ref="A49:C49"/>
    <mergeCell ref="A40:C40"/>
    <mergeCell ref="D40:I40"/>
    <mergeCell ref="A41:C41"/>
    <mergeCell ref="A42:G42"/>
    <mergeCell ref="D41:I41"/>
    <mergeCell ref="A43:A48"/>
    <mergeCell ref="B43:I43"/>
    <mergeCell ref="B44:I44"/>
    <mergeCell ref="B45:I45"/>
    <mergeCell ref="B46:I46"/>
    <mergeCell ref="B47:I47"/>
    <mergeCell ref="B48:I48"/>
    <mergeCell ref="B30:G30"/>
    <mergeCell ref="A33:G33"/>
    <mergeCell ref="A34:A39"/>
    <mergeCell ref="B34:I34"/>
    <mergeCell ref="B35:I35"/>
    <mergeCell ref="B36:I36"/>
    <mergeCell ref="B37:I37"/>
    <mergeCell ref="B38:I38"/>
    <mergeCell ref="B39:I39"/>
    <mergeCell ref="A29:I29"/>
    <mergeCell ref="A18:D18"/>
    <mergeCell ref="A19:A20"/>
    <mergeCell ref="B19:G20"/>
    <mergeCell ref="H19:I19"/>
    <mergeCell ref="A21:I21"/>
    <mergeCell ref="A25:I25"/>
    <mergeCell ref="B26:G26"/>
    <mergeCell ref="B27:G27"/>
    <mergeCell ref="B28:G28"/>
    <mergeCell ref="B22:G22"/>
    <mergeCell ref="B23:G23"/>
    <mergeCell ref="B24:G2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honeticPr fontId="41"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heetViews>
  <sheetFormatPr defaultColWidth="8.77734375" defaultRowHeight="13.8" x14ac:dyDescent="0.3"/>
  <cols>
    <col min="1" max="1" width="10.77734375" style="26" customWidth="1"/>
    <col min="2" max="2" width="9.77734375" style="26" customWidth="1"/>
    <col min="3" max="3" width="9"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1284</v>
      </c>
      <c r="B2" s="673"/>
      <c r="C2" s="673"/>
      <c r="D2" s="673"/>
      <c r="E2" s="673"/>
      <c r="F2" s="673"/>
      <c r="G2" s="673"/>
      <c r="H2" s="673"/>
      <c r="I2" s="673"/>
    </row>
    <row r="3" spans="1:9" x14ac:dyDescent="0.3">
      <c r="A3" s="670" t="s">
        <v>157</v>
      </c>
      <c r="B3" s="671"/>
      <c r="C3" s="671"/>
      <c r="D3" s="671">
        <v>4</v>
      </c>
      <c r="E3" s="671"/>
      <c r="F3" s="671"/>
      <c r="G3" s="671"/>
      <c r="H3" s="671"/>
      <c r="I3" s="672"/>
    </row>
    <row r="4" spans="1:9" x14ac:dyDescent="0.3">
      <c r="A4" s="670" t="s">
        <v>156</v>
      </c>
      <c r="B4" s="671"/>
      <c r="C4" s="671"/>
      <c r="D4" s="671" t="s">
        <v>1285</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671" t="s">
        <v>1286</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812" t="s">
        <v>1287</v>
      </c>
      <c r="G12" s="812"/>
      <c r="H12" s="812"/>
      <c r="I12" s="813"/>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437</v>
      </c>
      <c r="D16" s="674"/>
      <c r="E16" s="674"/>
      <c r="F16" s="674"/>
      <c r="G16" s="674"/>
      <c r="H16" s="674"/>
      <c r="I16" s="674"/>
    </row>
    <row r="18" spans="1:9" x14ac:dyDescent="0.3">
      <c r="A18" s="680" t="s">
        <v>360</v>
      </c>
      <c r="B18" s="680"/>
      <c r="C18" s="680"/>
      <c r="D18" s="680"/>
    </row>
    <row r="19" spans="1:9" ht="19.5" customHeight="1" x14ac:dyDescent="0.3">
      <c r="A19" s="681" t="s">
        <v>33</v>
      </c>
      <c r="B19" s="682" t="s">
        <v>34</v>
      </c>
      <c r="C19" s="682"/>
      <c r="D19" s="682"/>
      <c r="E19" s="682"/>
      <c r="F19" s="682"/>
      <c r="G19" s="682"/>
      <c r="H19" s="682" t="s">
        <v>361</v>
      </c>
      <c r="I19" s="683"/>
    </row>
    <row r="20" spans="1:9" ht="33.75"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39" customHeight="1" x14ac:dyDescent="0.3">
      <c r="A22" s="271" t="s">
        <v>1288</v>
      </c>
      <c r="B22" s="720" t="s">
        <v>1289</v>
      </c>
      <c r="C22" s="720"/>
      <c r="D22" s="720"/>
      <c r="E22" s="720"/>
      <c r="F22" s="720"/>
      <c r="G22" s="720"/>
      <c r="H22" s="38" t="s">
        <v>43</v>
      </c>
      <c r="I22" s="5" t="s">
        <v>2070</v>
      </c>
    </row>
    <row r="23" spans="1:9" ht="45" customHeight="1" x14ac:dyDescent="0.3">
      <c r="A23" s="271" t="s">
        <v>1290</v>
      </c>
      <c r="B23" s="738" t="s">
        <v>1291</v>
      </c>
      <c r="C23" s="739"/>
      <c r="D23" s="739"/>
      <c r="E23" s="739"/>
      <c r="F23" s="739"/>
      <c r="G23" s="740"/>
      <c r="H23" s="37" t="s">
        <v>46</v>
      </c>
      <c r="I23" s="5" t="s">
        <v>2070</v>
      </c>
    </row>
    <row r="24" spans="1:9" ht="54" customHeight="1" x14ac:dyDescent="0.3">
      <c r="A24" s="271" t="s">
        <v>1292</v>
      </c>
      <c r="B24" s="738" t="s">
        <v>1293</v>
      </c>
      <c r="C24" s="739"/>
      <c r="D24" s="739"/>
      <c r="E24" s="739"/>
      <c r="F24" s="739"/>
      <c r="G24" s="740"/>
      <c r="H24" s="316" t="s">
        <v>57</v>
      </c>
      <c r="I24" s="5" t="s">
        <v>59</v>
      </c>
    </row>
    <row r="25" spans="1:9" ht="65.25" customHeight="1" x14ac:dyDescent="0.3">
      <c r="A25" s="271" t="s">
        <v>1294</v>
      </c>
      <c r="B25" s="738" t="s">
        <v>1295</v>
      </c>
      <c r="C25" s="739"/>
      <c r="D25" s="739"/>
      <c r="E25" s="739"/>
      <c r="F25" s="739"/>
      <c r="G25" s="740"/>
      <c r="H25" s="6" t="s">
        <v>68</v>
      </c>
      <c r="I25" s="5" t="s">
        <v>42</v>
      </c>
    </row>
    <row r="26" spans="1:9" s="8" customFormat="1" ht="17.7" customHeight="1" x14ac:dyDescent="0.3">
      <c r="A26" s="520" t="s">
        <v>139</v>
      </c>
      <c r="B26" s="678"/>
      <c r="C26" s="678"/>
      <c r="D26" s="678"/>
      <c r="E26" s="678"/>
      <c r="F26" s="678"/>
      <c r="G26" s="678"/>
      <c r="H26" s="678"/>
      <c r="I26" s="679"/>
    </row>
    <row r="27" spans="1:9" ht="43.5" customHeight="1" x14ac:dyDescent="0.3">
      <c r="A27" s="271" t="s">
        <v>1296</v>
      </c>
      <c r="B27" s="704" t="s">
        <v>2326</v>
      </c>
      <c r="C27" s="704"/>
      <c r="D27" s="704"/>
      <c r="E27" s="704"/>
      <c r="F27" s="704"/>
      <c r="G27" s="704"/>
      <c r="H27" s="6" t="s">
        <v>80</v>
      </c>
      <c r="I27" s="5" t="s">
        <v>59</v>
      </c>
    </row>
    <row r="28" spans="1:9" ht="78" customHeight="1" x14ac:dyDescent="0.3">
      <c r="A28" s="271" t="s">
        <v>1297</v>
      </c>
      <c r="B28" s="734" t="s">
        <v>2327</v>
      </c>
      <c r="C28" s="747"/>
      <c r="D28" s="747"/>
      <c r="E28" s="747"/>
      <c r="F28" s="747"/>
      <c r="G28" s="703"/>
      <c r="H28" s="6" t="s">
        <v>93</v>
      </c>
      <c r="I28" s="5" t="s">
        <v>59</v>
      </c>
    </row>
    <row r="29" spans="1:9" ht="44.25" customHeight="1" x14ac:dyDescent="0.3">
      <c r="A29" s="271" t="s">
        <v>1299</v>
      </c>
      <c r="B29" s="734" t="s">
        <v>1300</v>
      </c>
      <c r="C29" s="747"/>
      <c r="D29" s="747"/>
      <c r="E29" s="747"/>
      <c r="F29" s="747"/>
      <c r="G29" s="703"/>
      <c r="H29" s="6" t="s">
        <v>115</v>
      </c>
      <c r="I29" s="5" t="s">
        <v>59</v>
      </c>
    </row>
    <row r="30" spans="1:9" s="8" customFormat="1" ht="17.7" customHeight="1" x14ac:dyDescent="0.3">
      <c r="A30" s="520" t="s">
        <v>373</v>
      </c>
      <c r="B30" s="678"/>
      <c r="C30" s="678"/>
      <c r="D30" s="678"/>
      <c r="E30" s="678"/>
      <c r="F30" s="678"/>
      <c r="G30" s="678"/>
      <c r="H30" s="678"/>
      <c r="I30" s="679"/>
    </row>
    <row r="31" spans="1:9" ht="25.5" customHeight="1" x14ac:dyDescent="0.3">
      <c r="A31" s="271" t="s">
        <v>1301</v>
      </c>
      <c r="B31" s="814" t="s">
        <v>129</v>
      </c>
      <c r="C31" s="718"/>
      <c r="D31" s="718"/>
      <c r="E31" s="718"/>
      <c r="F31" s="718"/>
      <c r="G31" s="815"/>
      <c r="H31" s="6" t="s">
        <v>128</v>
      </c>
      <c r="I31" s="5" t="s">
        <v>59</v>
      </c>
    </row>
    <row r="32" spans="1:9" ht="51" customHeight="1" x14ac:dyDescent="0.3">
      <c r="A32" s="271" t="s">
        <v>1302</v>
      </c>
      <c r="B32" s="814" t="s">
        <v>131</v>
      </c>
      <c r="C32" s="718"/>
      <c r="D32" s="718"/>
      <c r="E32" s="718"/>
      <c r="F32" s="718"/>
      <c r="G32" s="815"/>
      <c r="H32" s="6" t="s">
        <v>130</v>
      </c>
      <c r="I32" s="5" t="s">
        <v>59</v>
      </c>
    </row>
    <row r="34" spans="1:9" x14ac:dyDescent="0.3">
      <c r="A34" s="1" t="s">
        <v>376</v>
      </c>
    </row>
    <row r="35" spans="1:9" s="8" customFormat="1" ht="17.7" customHeight="1" x14ac:dyDescent="0.3">
      <c r="A35" s="687" t="s">
        <v>377</v>
      </c>
      <c r="B35" s="687"/>
      <c r="C35" s="687"/>
      <c r="D35" s="687"/>
      <c r="E35" s="687"/>
      <c r="F35" s="687"/>
      <c r="G35" s="687"/>
      <c r="H35" s="261">
        <v>20</v>
      </c>
      <c r="I35" s="313" t="s">
        <v>378</v>
      </c>
    </row>
    <row r="36" spans="1:9" ht="40.049999999999997" customHeight="1" x14ac:dyDescent="0.3">
      <c r="A36" s="707" t="s">
        <v>379</v>
      </c>
      <c r="B36" s="726" t="s">
        <v>1303</v>
      </c>
      <c r="C36" s="726"/>
      <c r="D36" s="726"/>
      <c r="E36" s="726"/>
      <c r="F36" s="726"/>
      <c r="G36" s="726"/>
      <c r="H36" s="726"/>
      <c r="I36" s="710"/>
    </row>
    <row r="37" spans="1:9" ht="28.5" customHeight="1" x14ac:dyDescent="0.3">
      <c r="A37" s="708"/>
      <c r="B37" s="696" t="s">
        <v>1304</v>
      </c>
      <c r="C37" s="695"/>
      <c r="D37" s="695"/>
      <c r="E37" s="695"/>
      <c r="F37" s="695"/>
      <c r="G37" s="695"/>
      <c r="H37" s="695"/>
      <c r="I37" s="695"/>
    </row>
    <row r="38" spans="1:9" ht="59.25" customHeight="1" x14ac:dyDescent="0.3">
      <c r="A38" s="708"/>
      <c r="B38" s="696" t="s">
        <v>1305</v>
      </c>
      <c r="C38" s="695"/>
      <c r="D38" s="695"/>
      <c r="E38" s="695"/>
      <c r="F38" s="695"/>
      <c r="G38" s="695"/>
      <c r="H38" s="695"/>
      <c r="I38" s="695"/>
    </row>
    <row r="39" spans="1:9" ht="59.25" customHeight="1" x14ac:dyDescent="0.3">
      <c r="A39" s="708"/>
      <c r="B39" s="696" t="s">
        <v>1306</v>
      </c>
      <c r="C39" s="695"/>
      <c r="D39" s="695"/>
      <c r="E39" s="695"/>
      <c r="F39" s="695"/>
      <c r="G39" s="695"/>
      <c r="H39" s="695"/>
      <c r="I39" s="695"/>
    </row>
    <row r="40" spans="1:9" ht="27" customHeight="1" x14ac:dyDescent="0.3">
      <c r="A40" s="708"/>
      <c r="B40" s="696" t="s">
        <v>1307</v>
      </c>
      <c r="C40" s="697"/>
      <c r="D40" s="697"/>
      <c r="E40" s="697"/>
      <c r="F40" s="697"/>
      <c r="G40" s="697"/>
      <c r="H40" s="697"/>
      <c r="I40" s="697"/>
    </row>
    <row r="41" spans="1:9" ht="40.049999999999997" customHeight="1" x14ac:dyDescent="0.3">
      <c r="A41" s="708"/>
      <c r="B41" s="696" t="s">
        <v>1308</v>
      </c>
      <c r="C41" s="697"/>
      <c r="D41" s="697"/>
      <c r="E41" s="697"/>
      <c r="F41" s="697"/>
      <c r="G41" s="697"/>
      <c r="H41" s="697"/>
      <c r="I41" s="697"/>
    </row>
    <row r="42" spans="1:9" ht="57" customHeight="1" x14ac:dyDescent="0.3">
      <c r="A42" s="708"/>
      <c r="B42" s="696" t="s">
        <v>1309</v>
      </c>
      <c r="C42" s="695"/>
      <c r="D42" s="695"/>
      <c r="E42" s="695"/>
      <c r="F42" s="695"/>
      <c r="G42" s="695"/>
      <c r="H42" s="695"/>
      <c r="I42" s="695"/>
    </row>
    <row r="43" spans="1:9" ht="40.049999999999997" customHeight="1" x14ac:dyDescent="0.3">
      <c r="A43" s="708"/>
      <c r="B43" s="696" t="s">
        <v>1310</v>
      </c>
      <c r="C43" s="697"/>
      <c r="D43" s="697"/>
      <c r="E43" s="697"/>
      <c r="F43" s="697"/>
      <c r="G43" s="697"/>
      <c r="H43" s="697"/>
      <c r="I43" s="697"/>
    </row>
    <row r="44" spans="1:9" ht="40.049999999999997" customHeight="1" x14ac:dyDescent="0.3">
      <c r="A44" s="725"/>
      <c r="B44" s="727" t="s">
        <v>1311</v>
      </c>
      <c r="C44" s="728"/>
      <c r="D44" s="728"/>
      <c r="E44" s="728"/>
      <c r="F44" s="728"/>
      <c r="G44" s="728"/>
      <c r="H44" s="728"/>
      <c r="I44" s="728"/>
    </row>
    <row r="45" spans="1:9" ht="18" customHeight="1" x14ac:dyDescent="0.3">
      <c r="A45" s="700" t="s">
        <v>395</v>
      </c>
      <c r="B45" s="701"/>
      <c r="C45" s="701"/>
      <c r="D45" s="701" t="s">
        <v>1312</v>
      </c>
      <c r="E45" s="701"/>
      <c r="F45" s="701"/>
      <c r="G45" s="701"/>
      <c r="H45" s="701"/>
      <c r="I45" s="702"/>
    </row>
    <row r="46" spans="1:9" ht="33" customHeight="1" x14ac:dyDescent="0.3">
      <c r="A46" s="703" t="s">
        <v>397</v>
      </c>
      <c r="B46" s="704"/>
      <c r="C46" s="704"/>
      <c r="D46" s="721" t="s">
        <v>1313</v>
      </c>
      <c r="E46" s="671"/>
      <c r="F46" s="671"/>
      <c r="G46" s="671"/>
      <c r="H46" s="671"/>
      <c r="I46" s="672"/>
    </row>
    <row r="47" spans="1:9" s="8" customFormat="1" ht="17.7" customHeight="1" x14ac:dyDescent="0.3">
      <c r="A47" s="687" t="s">
        <v>722</v>
      </c>
      <c r="B47" s="816"/>
      <c r="C47" s="816"/>
      <c r="D47" s="816"/>
      <c r="E47" s="816"/>
      <c r="F47" s="816"/>
      <c r="G47" s="816"/>
      <c r="H47" s="40">
        <v>15</v>
      </c>
      <c r="I47" s="41" t="s">
        <v>378</v>
      </c>
    </row>
    <row r="48" spans="1:9" ht="69.75" customHeight="1" x14ac:dyDescent="0.3">
      <c r="A48" s="278" t="s">
        <v>379</v>
      </c>
      <c r="B48" s="817" t="s">
        <v>1314</v>
      </c>
      <c r="C48" s="818"/>
      <c r="D48" s="818"/>
      <c r="E48" s="818"/>
      <c r="F48" s="818"/>
      <c r="G48" s="818"/>
      <c r="H48" s="818"/>
      <c r="I48" s="818"/>
    </row>
    <row r="49" spans="1:9" ht="33" customHeight="1" x14ac:dyDescent="0.3">
      <c r="A49" s="819" t="s">
        <v>395</v>
      </c>
      <c r="B49" s="701"/>
      <c r="C49" s="701"/>
      <c r="D49" s="733" t="s">
        <v>1315</v>
      </c>
      <c r="E49" s="733"/>
      <c r="F49" s="733"/>
      <c r="G49" s="733"/>
      <c r="H49" s="733"/>
      <c r="I49" s="820"/>
    </row>
    <row r="50" spans="1:9" ht="64.5" customHeight="1" x14ac:dyDescent="0.3">
      <c r="A50" s="703" t="s">
        <v>397</v>
      </c>
      <c r="B50" s="704"/>
      <c r="C50" s="704"/>
      <c r="D50" s="704" t="s">
        <v>1316</v>
      </c>
      <c r="E50" s="705"/>
      <c r="F50" s="705"/>
      <c r="G50" s="705"/>
      <c r="H50" s="705"/>
      <c r="I50" s="706"/>
    </row>
    <row r="51" spans="1:9" s="8" customFormat="1" ht="17.7" customHeight="1" x14ac:dyDescent="0.3">
      <c r="A51" s="687" t="s">
        <v>1317</v>
      </c>
      <c r="B51" s="816"/>
      <c r="C51" s="816"/>
      <c r="D51" s="816"/>
      <c r="E51" s="816"/>
      <c r="F51" s="816"/>
      <c r="G51" s="816"/>
      <c r="H51" s="40">
        <v>15</v>
      </c>
      <c r="I51" s="41" t="s">
        <v>378</v>
      </c>
    </row>
    <row r="52" spans="1:9" ht="20.25" customHeight="1" x14ac:dyDescent="0.3">
      <c r="A52" s="708" t="s">
        <v>379</v>
      </c>
      <c r="B52" s="821" t="s">
        <v>1318</v>
      </c>
      <c r="C52" s="822"/>
      <c r="D52" s="822"/>
      <c r="E52" s="822"/>
      <c r="F52" s="822"/>
      <c r="G52" s="822"/>
      <c r="H52" s="822"/>
      <c r="I52" s="822"/>
    </row>
    <row r="53" spans="1:9" ht="48.75" customHeight="1" x14ac:dyDescent="0.3">
      <c r="A53" s="708"/>
      <c r="B53" s="696" t="s">
        <v>1319</v>
      </c>
      <c r="C53" s="697"/>
      <c r="D53" s="697"/>
      <c r="E53" s="697"/>
      <c r="F53" s="697"/>
      <c r="G53" s="697"/>
      <c r="H53" s="697"/>
      <c r="I53" s="697"/>
    </row>
    <row r="54" spans="1:9" ht="29.25" customHeight="1" x14ac:dyDescent="0.3">
      <c r="A54" s="725"/>
      <c r="B54" s="727" t="s">
        <v>1320</v>
      </c>
      <c r="C54" s="728"/>
      <c r="D54" s="728"/>
      <c r="E54" s="728"/>
      <c r="F54" s="728"/>
      <c r="G54" s="728"/>
      <c r="H54" s="728"/>
      <c r="I54" s="728"/>
    </row>
    <row r="55" spans="1:9" ht="27" customHeight="1" x14ac:dyDescent="0.3">
      <c r="A55" s="700" t="s">
        <v>395</v>
      </c>
      <c r="B55" s="701"/>
      <c r="C55" s="701"/>
      <c r="D55" s="733" t="s">
        <v>1315</v>
      </c>
      <c r="E55" s="733"/>
      <c r="F55" s="733"/>
      <c r="G55" s="733"/>
      <c r="H55" s="733"/>
      <c r="I55" s="820"/>
    </row>
    <row r="56" spans="1:9" ht="55.5" customHeight="1" x14ac:dyDescent="0.3">
      <c r="A56" s="703" t="s">
        <v>397</v>
      </c>
      <c r="B56" s="704"/>
      <c r="C56" s="704"/>
      <c r="D56" s="704" t="s">
        <v>1321</v>
      </c>
      <c r="E56" s="705"/>
      <c r="F56" s="705"/>
      <c r="G56" s="705"/>
      <c r="H56" s="705"/>
      <c r="I56" s="706"/>
    </row>
    <row r="58" spans="1:9" x14ac:dyDescent="0.3">
      <c r="A58" s="1" t="s">
        <v>416</v>
      </c>
    </row>
    <row r="59" spans="1:9" ht="92.25" customHeight="1" x14ac:dyDescent="0.3">
      <c r="A59" s="714" t="s">
        <v>417</v>
      </c>
      <c r="B59" s="705"/>
      <c r="C59" s="721" t="s">
        <v>1322</v>
      </c>
      <c r="D59" s="721"/>
      <c r="E59" s="721"/>
      <c r="F59" s="721"/>
      <c r="G59" s="721"/>
      <c r="H59" s="721"/>
      <c r="I59" s="675"/>
    </row>
    <row r="60" spans="1:9" ht="104.25" customHeight="1" x14ac:dyDescent="0.3">
      <c r="A60" s="714" t="s">
        <v>419</v>
      </c>
      <c r="B60" s="705"/>
      <c r="C60" s="721" t="s">
        <v>2114</v>
      </c>
      <c r="D60" s="721"/>
      <c r="E60" s="721"/>
      <c r="F60" s="721"/>
      <c r="G60" s="721"/>
      <c r="H60" s="721"/>
      <c r="I60" s="675"/>
    </row>
    <row r="62" spans="1:9" x14ac:dyDescent="0.3">
      <c r="A62" s="8" t="s">
        <v>421</v>
      </c>
      <c r="B62" s="314"/>
      <c r="C62" s="314"/>
      <c r="D62" s="314"/>
      <c r="E62" s="314"/>
      <c r="F62" s="314"/>
      <c r="G62" s="314"/>
    </row>
    <row r="63" spans="1:9" ht="24" customHeight="1" x14ac:dyDescent="0.3">
      <c r="A63" s="717" t="s">
        <v>422</v>
      </c>
      <c r="B63" s="717"/>
      <c r="C63" s="717"/>
      <c r="D63" s="717"/>
      <c r="E63" s="717"/>
      <c r="F63" s="717"/>
      <c r="G63" s="717"/>
      <c r="H63" s="10">
        <v>1</v>
      </c>
      <c r="I63" s="11" t="s">
        <v>423</v>
      </c>
    </row>
    <row r="64" spans="1:9" ht="35.25" customHeight="1" x14ac:dyDescent="0.3">
      <c r="A64" s="718" t="s">
        <v>484</v>
      </c>
      <c r="B64" s="718"/>
      <c r="C64" s="718"/>
      <c r="D64" s="718"/>
      <c r="E64" s="718"/>
      <c r="F64" s="718"/>
      <c r="G64" s="718"/>
      <c r="H64" s="10">
        <v>2</v>
      </c>
      <c r="I64" s="11" t="s">
        <v>423</v>
      </c>
    </row>
    <row r="65" spans="1:9" ht="24.75" customHeight="1" x14ac:dyDescent="0.3">
      <c r="A65" s="717" t="s">
        <v>485</v>
      </c>
      <c r="B65" s="717"/>
      <c r="C65" s="717"/>
      <c r="D65" s="717"/>
      <c r="E65" s="717"/>
      <c r="F65" s="717"/>
      <c r="G65" s="717"/>
      <c r="H65" s="10">
        <v>1</v>
      </c>
      <c r="I65" s="11" t="s">
        <v>423</v>
      </c>
    </row>
    <row r="66" spans="1:9" x14ac:dyDescent="0.3">
      <c r="H66" s="28"/>
      <c r="I66" s="13"/>
    </row>
    <row r="67" spans="1:9" x14ac:dyDescent="0.3">
      <c r="A67" s="719" t="s">
        <v>427</v>
      </c>
      <c r="B67" s="719"/>
      <c r="C67" s="719"/>
      <c r="D67" s="719"/>
      <c r="E67" s="719"/>
      <c r="F67" s="719"/>
      <c r="G67" s="719"/>
      <c r="H67" s="289"/>
      <c r="I67" s="29"/>
    </row>
    <row r="68" spans="1:9" ht="17.7" customHeight="1" x14ac:dyDescent="0.3">
      <c r="A68" s="674" t="s">
        <v>428</v>
      </c>
      <c r="B68" s="674"/>
      <c r="C68" s="674"/>
      <c r="D68" s="674"/>
      <c r="E68" s="674"/>
      <c r="F68" s="16">
        <v>55</v>
      </c>
      <c r="G68" s="16" t="s">
        <v>378</v>
      </c>
      <c r="H68" s="16">
        <v>2.2000000000000002</v>
      </c>
      <c r="I68" s="11" t="s">
        <v>423</v>
      </c>
    </row>
    <row r="69" spans="1:9" ht="17.7" customHeight="1" x14ac:dyDescent="0.3">
      <c r="A69" s="18" t="s">
        <v>159</v>
      </c>
      <c r="B69" s="715" t="s">
        <v>161</v>
      </c>
      <c r="C69" s="715"/>
      <c r="D69" s="715"/>
      <c r="E69" s="715"/>
      <c r="F69" s="16">
        <v>20</v>
      </c>
      <c r="G69" s="16" t="s">
        <v>378</v>
      </c>
      <c r="H69" s="19"/>
      <c r="I69" s="20"/>
    </row>
    <row r="70" spans="1:9" ht="17.7" customHeight="1" x14ac:dyDescent="0.3">
      <c r="B70" s="715" t="s">
        <v>429</v>
      </c>
      <c r="C70" s="715"/>
      <c r="D70" s="715"/>
      <c r="E70" s="715"/>
      <c r="F70" s="16">
        <v>30</v>
      </c>
      <c r="G70" s="16" t="s">
        <v>378</v>
      </c>
      <c r="H70" s="27"/>
      <c r="I70" s="30"/>
    </row>
    <row r="71" spans="1:9" ht="17.7" customHeight="1" x14ac:dyDescent="0.3">
      <c r="B71" s="715" t="s">
        <v>430</v>
      </c>
      <c r="C71" s="715"/>
      <c r="D71" s="715"/>
      <c r="E71" s="715"/>
      <c r="F71" s="16">
        <v>3</v>
      </c>
      <c r="G71" s="16" t="s">
        <v>378</v>
      </c>
      <c r="H71" s="27"/>
      <c r="I71" s="30"/>
    </row>
    <row r="72" spans="1:9" ht="17.7" customHeight="1" x14ac:dyDescent="0.3">
      <c r="B72" s="715" t="s">
        <v>431</v>
      </c>
      <c r="C72" s="715"/>
      <c r="D72" s="715"/>
      <c r="E72" s="715"/>
      <c r="F72" s="16" t="s">
        <v>186</v>
      </c>
      <c r="G72" s="16" t="s">
        <v>378</v>
      </c>
      <c r="H72" s="27"/>
      <c r="I72" s="30"/>
    </row>
    <row r="73" spans="1:9" ht="17.7" customHeight="1" x14ac:dyDescent="0.3">
      <c r="B73" s="715" t="s">
        <v>432</v>
      </c>
      <c r="C73" s="715"/>
      <c r="D73" s="715"/>
      <c r="E73" s="715"/>
      <c r="F73" s="16" t="s">
        <v>186</v>
      </c>
      <c r="G73" s="16" t="s">
        <v>378</v>
      </c>
      <c r="H73" s="27"/>
      <c r="I73" s="30"/>
    </row>
    <row r="74" spans="1:9" ht="17.7" customHeight="1" x14ac:dyDescent="0.3">
      <c r="B74" s="715" t="s">
        <v>433</v>
      </c>
      <c r="C74" s="715"/>
      <c r="D74" s="715"/>
      <c r="E74" s="715"/>
      <c r="F74" s="16">
        <v>2</v>
      </c>
      <c r="G74" s="16" t="s">
        <v>378</v>
      </c>
      <c r="H74" s="306"/>
      <c r="I74" s="318"/>
    </row>
    <row r="75" spans="1:9" ht="31.2" customHeight="1" x14ac:dyDescent="0.3">
      <c r="A75" s="674" t="s">
        <v>434</v>
      </c>
      <c r="B75" s="674"/>
      <c r="C75" s="674"/>
      <c r="D75" s="674"/>
      <c r="E75" s="674"/>
      <c r="F75" s="16" t="s">
        <v>186</v>
      </c>
      <c r="G75" s="16" t="s">
        <v>378</v>
      </c>
      <c r="H75" s="16" t="s">
        <v>186</v>
      </c>
      <c r="I75" s="11" t="s">
        <v>423</v>
      </c>
    </row>
    <row r="76" spans="1:9" ht="17.7" customHeight="1" x14ac:dyDescent="0.3">
      <c r="A76" s="715" t="s">
        <v>435</v>
      </c>
      <c r="B76" s="715"/>
      <c r="C76" s="715"/>
      <c r="D76" s="715"/>
      <c r="E76" s="715"/>
      <c r="F76" s="16">
        <v>45</v>
      </c>
      <c r="G76" s="16" t="s">
        <v>378</v>
      </c>
      <c r="H76" s="16">
        <v>1.8</v>
      </c>
      <c r="I76" s="11" t="s">
        <v>423</v>
      </c>
    </row>
  </sheetData>
  <mergeCells count="84">
    <mergeCell ref="B74:E74"/>
    <mergeCell ref="A75:E75"/>
    <mergeCell ref="A76:E76"/>
    <mergeCell ref="A68:E68"/>
    <mergeCell ref="B69:E69"/>
    <mergeCell ref="B70:E70"/>
    <mergeCell ref="B71:E71"/>
    <mergeCell ref="B72:E72"/>
    <mergeCell ref="B73:E73"/>
    <mergeCell ref="A52:A54"/>
    <mergeCell ref="B52:I52"/>
    <mergeCell ref="B53:I53"/>
    <mergeCell ref="B54:I54"/>
    <mergeCell ref="A67:G67"/>
    <mergeCell ref="A55:C55"/>
    <mergeCell ref="D55:I55"/>
    <mergeCell ref="A56:C56"/>
    <mergeCell ref="D56:I56"/>
    <mergeCell ref="A59:B59"/>
    <mergeCell ref="C59:I59"/>
    <mergeCell ref="A60:B60"/>
    <mergeCell ref="C60:I60"/>
    <mergeCell ref="A63:G63"/>
    <mergeCell ref="A64:G64"/>
    <mergeCell ref="A65:G65"/>
    <mergeCell ref="A49:C49"/>
    <mergeCell ref="D49:I49"/>
    <mergeCell ref="A50:C50"/>
    <mergeCell ref="D50:I50"/>
    <mergeCell ref="A51:G51"/>
    <mergeCell ref="B44:I44"/>
    <mergeCell ref="A46:C46"/>
    <mergeCell ref="D46:I46"/>
    <mergeCell ref="A47:G47"/>
    <mergeCell ref="B48:I48"/>
    <mergeCell ref="A45:C45"/>
    <mergeCell ref="D45:I45"/>
    <mergeCell ref="A36:A44"/>
    <mergeCell ref="B36:I36"/>
    <mergeCell ref="B37:I37"/>
    <mergeCell ref="B38:I38"/>
    <mergeCell ref="B39:I39"/>
    <mergeCell ref="B40:I40"/>
    <mergeCell ref="B41:I41"/>
    <mergeCell ref="B42:I42"/>
    <mergeCell ref="B43:I43"/>
    <mergeCell ref="B29:G29"/>
    <mergeCell ref="A30:I30"/>
    <mergeCell ref="B31:G31"/>
    <mergeCell ref="B32:G32"/>
    <mergeCell ref="A35:G35"/>
    <mergeCell ref="B28:G28"/>
    <mergeCell ref="A18:D18"/>
    <mergeCell ref="A19:A20"/>
    <mergeCell ref="B19:G20"/>
    <mergeCell ref="H19:I19"/>
    <mergeCell ref="A21:I21"/>
    <mergeCell ref="B22:G22"/>
    <mergeCell ref="B23:G23"/>
    <mergeCell ref="B24:G24"/>
    <mergeCell ref="B25:G25"/>
    <mergeCell ref="A26:I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zoomScaleNormal="100" workbookViewId="0"/>
  </sheetViews>
  <sheetFormatPr defaultColWidth="8.77734375" defaultRowHeight="14.4" x14ac:dyDescent="0.3"/>
  <cols>
    <col min="1" max="1" width="10.44140625" style="3" customWidth="1"/>
    <col min="2" max="2" width="9" style="3" customWidth="1"/>
    <col min="3" max="3" width="8.44140625" style="3" customWidth="1"/>
    <col min="4" max="4" width="8.77734375" style="3" customWidth="1"/>
    <col min="5" max="5" width="9" style="3" customWidth="1"/>
    <col min="6" max="6" width="9.21875" style="3" customWidth="1"/>
    <col min="7" max="7" width="8.77734375" style="3" customWidth="1"/>
    <col min="8" max="8" width="11.5546875" style="3" customWidth="1"/>
    <col min="9" max="9" width="11.44140625" style="3" customWidth="1"/>
    <col min="10" max="10" width="2.77734375" style="3" customWidth="1"/>
    <col min="11" max="16384" width="8.77734375" style="3"/>
  </cols>
  <sheetData>
    <row r="1" spans="1:9" x14ac:dyDescent="0.3">
      <c r="A1" s="1" t="s">
        <v>348</v>
      </c>
      <c r="B1" s="2"/>
      <c r="C1" s="2"/>
      <c r="D1" s="2"/>
      <c r="E1" s="2"/>
      <c r="F1" s="2"/>
      <c r="G1" s="2"/>
    </row>
    <row r="2" spans="1:9" x14ac:dyDescent="0.3">
      <c r="A2" s="823" t="s">
        <v>199</v>
      </c>
      <c r="B2" s="823"/>
      <c r="C2" s="823"/>
      <c r="D2" s="823"/>
      <c r="E2" s="823"/>
      <c r="F2" s="823"/>
      <c r="G2" s="823"/>
      <c r="H2" s="823"/>
      <c r="I2" s="823"/>
    </row>
    <row r="3" spans="1:9" x14ac:dyDescent="0.3">
      <c r="A3" s="670" t="s">
        <v>157</v>
      </c>
      <c r="B3" s="671"/>
      <c r="C3" s="671"/>
      <c r="D3" s="671">
        <v>4</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671" t="s">
        <v>352</v>
      </c>
      <c r="E6" s="671"/>
      <c r="F6" s="671"/>
      <c r="G6" s="671"/>
      <c r="H6" s="671"/>
      <c r="I6" s="672"/>
    </row>
    <row r="8" spans="1:9" x14ac:dyDescent="0.3">
      <c r="A8" s="676" t="s">
        <v>353</v>
      </c>
      <c r="B8" s="676"/>
      <c r="C8" s="676"/>
      <c r="D8" s="676"/>
      <c r="E8" s="676"/>
      <c r="F8" s="676"/>
      <c r="G8" s="676"/>
      <c r="H8" s="676"/>
      <c r="I8" s="676"/>
    </row>
    <row r="9" spans="1:9" x14ac:dyDescent="0.3">
      <c r="A9" s="677" t="s">
        <v>2330</v>
      </c>
      <c r="B9" s="677"/>
      <c r="C9" s="677"/>
      <c r="D9" s="677"/>
      <c r="E9" s="677"/>
      <c r="F9" s="677"/>
      <c r="G9" s="677"/>
      <c r="H9" s="677"/>
      <c r="I9" s="677"/>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3</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359</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38.25" customHeight="1" x14ac:dyDescent="0.3">
      <c r="A20" s="681"/>
      <c r="B20" s="682"/>
      <c r="C20" s="682"/>
      <c r="D20" s="682"/>
      <c r="E20" s="682"/>
      <c r="F20" s="682"/>
      <c r="G20" s="682"/>
      <c r="H20" s="272" t="s">
        <v>362</v>
      </c>
      <c r="I20" s="273" t="s">
        <v>37</v>
      </c>
    </row>
    <row r="21" spans="1:9" s="4" customFormat="1" ht="17.7" customHeight="1" x14ac:dyDescent="0.3">
      <c r="A21" s="520" t="s">
        <v>38</v>
      </c>
      <c r="B21" s="678"/>
      <c r="C21" s="678"/>
      <c r="D21" s="678"/>
      <c r="E21" s="678"/>
      <c r="F21" s="678"/>
      <c r="G21" s="678"/>
      <c r="H21" s="678"/>
      <c r="I21" s="679"/>
    </row>
    <row r="22" spans="1:9" ht="41.25" customHeight="1" x14ac:dyDescent="0.3">
      <c r="A22" s="271" t="s">
        <v>363</v>
      </c>
      <c r="B22" s="720" t="s">
        <v>364</v>
      </c>
      <c r="C22" s="720"/>
      <c r="D22" s="720"/>
      <c r="E22" s="720"/>
      <c r="F22" s="720"/>
      <c r="G22" s="720"/>
      <c r="H22" s="316" t="s">
        <v>365</v>
      </c>
      <c r="I22" s="5" t="s">
        <v>42</v>
      </c>
    </row>
    <row r="23" spans="1:9" ht="36" customHeight="1" x14ac:dyDescent="0.3">
      <c r="A23" s="271" t="s">
        <v>366</v>
      </c>
      <c r="B23" s="738" t="s">
        <v>367</v>
      </c>
      <c r="C23" s="739"/>
      <c r="D23" s="739"/>
      <c r="E23" s="739"/>
      <c r="F23" s="739"/>
      <c r="G23" s="740"/>
      <c r="H23" s="6" t="s">
        <v>50</v>
      </c>
      <c r="I23" s="5" t="s">
        <v>42</v>
      </c>
    </row>
    <row r="24" spans="1:9" s="4" customFormat="1" ht="17.7" customHeight="1" x14ac:dyDescent="0.3">
      <c r="A24" s="520" t="s">
        <v>139</v>
      </c>
      <c r="B24" s="678"/>
      <c r="C24" s="678"/>
      <c r="D24" s="678"/>
      <c r="E24" s="678"/>
      <c r="F24" s="678"/>
      <c r="G24" s="678"/>
      <c r="H24" s="678"/>
      <c r="I24" s="679"/>
    </row>
    <row r="25" spans="1:9" ht="48" customHeight="1" x14ac:dyDescent="0.3">
      <c r="A25" s="271" t="s">
        <v>368</v>
      </c>
      <c r="B25" s="704" t="s">
        <v>369</v>
      </c>
      <c r="C25" s="704"/>
      <c r="D25" s="704"/>
      <c r="E25" s="704"/>
      <c r="F25" s="704"/>
      <c r="G25" s="704"/>
      <c r="H25" s="316" t="s">
        <v>370</v>
      </c>
      <c r="I25" s="5" t="s">
        <v>42</v>
      </c>
    </row>
    <row r="26" spans="1:9" ht="48.75" customHeight="1" x14ac:dyDescent="0.3">
      <c r="A26" s="271" t="s">
        <v>371</v>
      </c>
      <c r="B26" s="734" t="s">
        <v>372</v>
      </c>
      <c r="C26" s="747"/>
      <c r="D26" s="747"/>
      <c r="E26" s="747"/>
      <c r="F26" s="747"/>
      <c r="G26" s="703"/>
      <c r="H26" s="316" t="s">
        <v>370</v>
      </c>
      <c r="I26" s="5" t="s">
        <v>42</v>
      </c>
    </row>
    <row r="27" spans="1:9" s="4" customFormat="1" ht="17.7" customHeight="1" x14ac:dyDescent="0.3">
      <c r="A27" s="520" t="s">
        <v>373</v>
      </c>
      <c r="B27" s="678"/>
      <c r="C27" s="678"/>
      <c r="D27" s="678"/>
      <c r="E27" s="678"/>
      <c r="F27" s="678"/>
      <c r="G27" s="678"/>
      <c r="H27" s="678"/>
      <c r="I27" s="679"/>
    </row>
    <row r="28" spans="1:9" ht="35.25" customHeight="1" x14ac:dyDescent="0.3">
      <c r="A28" s="271" t="s">
        <v>374</v>
      </c>
      <c r="B28" s="721" t="s">
        <v>375</v>
      </c>
      <c r="C28" s="721"/>
      <c r="D28" s="721"/>
      <c r="E28" s="721"/>
      <c r="F28" s="721"/>
      <c r="G28" s="721"/>
      <c r="H28" s="6" t="s">
        <v>121</v>
      </c>
      <c r="I28" s="5" t="s">
        <v>42</v>
      </c>
    </row>
    <row r="30" spans="1:9" x14ac:dyDescent="0.3">
      <c r="A30" s="1" t="s">
        <v>376</v>
      </c>
      <c r="B30" s="2"/>
      <c r="C30" s="2"/>
      <c r="D30" s="2"/>
      <c r="E30" s="2"/>
      <c r="F30" s="2"/>
      <c r="G30" s="2"/>
      <c r="H30" s="2"/>
      <c r="I30" s="2"/>
    </row>
    <row r="31" spans="1:9" s="4" customFormat="1" ht="17.7" customHeight="1" x14ac:dyDescent="0.3">
      <c r="A31" s="687" t="s">
        <v>377</v>
      </c>
      <c r="B31" s="687"/>
      <c r="C31" s="687"/>
      <c r="D31" s="687"/>
      <c r="E31" s="687"/>
      <c r="F31" s="687"/>
      <c r="G31" s="687"/>
      <c r="H31" s="261">
        <v>20</v>
      </c>
      <c r="I31" s="313" t="s">
        <v>378</v>
      </c>
    </row>
    <row r="32" spans="1:9" s="7" customFormat="1" ht="30" customHeight="1" x14ac:dyDescent="0.3">
      <c r="A32" s="707" t="s">
        <v>379</v>
      </c>
      <c r="B32" s="726" t="s">
        <v>380</v>
      </c>
      <c r="C32" s="726"/>
      <c r="D32" s="726"/>
      <c r="E32" s="726"/>
      <c r="F32" s="726"/>
      <c r="G32" s="726"/>
      <c r="H32" s="726"/>
      <c r="I32" s="710"/>
    </row>
    <row r="33" spans="1:9" s="7" customFormat="1" ht="30" customHeight="1" x14ac:dyDescent="0.3">
      <c r="A33" s="708"/>
      <c r="B33" s="694" t="s">
        <v>381</v>
      </c>
      <c r="C33" s="695"/>
      <c r="D33" s="695"/>
      <c r="E33" s="695"/>
      <c r="F33" s="695"/>
      <c r="G33" s="695"/>
      <c r="H33" s="695"/>
      <c r="I33" s="695"/>
    </row>
    <row r="34" spans="1:9" s="7" customFormat="1" ht="30" customHeight="1" x14ac:dyDescent="0.3">
      <c r="A34" s="708"/>
      <c r="B34" s="694" t="s">
        <v>382</v>
      </c>
      <c r="C34" s="695"/>
      <c r="D34" s="695"/>
      <c r="E34" s="695"/>
      <c r="F34" s="695"/>
      <c r="G34" s="695"/>
      <c r="H34" s="695"/>
      <c r="I34" s="695"/>
    </row>
    <row r="35" spans="1:9" s="7" customFormat="1" ht="30" customHeight="1" x14ac:dyDescent="0.3">
      <c r="A35" s="708"/>
      <c r="B35" s="694" t="s">
        <v>383</v>
      </c>
      <c r="C35" s="695"/>
      <c r="D35" s="695"/>
      <c r="E35" s="695"/>
      <c r="F35" s="695"/>
      <c r="G35" s="695"/>
      <c r="H35" s="695"/>
      <c r="I35" s="695"/>
    </row>
    <row r="36" spans="1:9" s="7" customFormat="1" ht="30" customHeight="1" x14ac:dyDescent="0.3">
      <c r="A36" s="708"/>
      <c r="B36" s="696" t="s">
        <v>384</v>
      </c>
      <c r="C36" s="697"/>
      <c r="D36" s="697"/>
      <c r="E36" s="697"/>
      <c r="F36" s="697"/>
      <c r="G36" s="697"/>
      <c r="H36" s="697"/>
      <c r="I36" s="697"/>
    </row>
    <row r="37" spans="1:9" s="7" customFormat="1" ht="30" customHeight="1" x14ac:dyDescent="0.3">
      <c r="A37" s="708"/>
      <c r="B37" s="696" t="s">
        <v>385</v>
      </c>
      <c r="C37" s="697"/>
      <c r="D37" s="697"/>
      <c r="E37" s="697"/>
      <c r="F37" s="697"/>
      <c r="G37" s="697"/>
      <c r="H37" s="697"/>
      <c r="I37" s="697"/>
    </row>
    <row r="38" spans="1:9" s="7" customFormat="1" ht="30" customHeight="1" x14ac:dyDescent="0.3">
      <c r="A38" s="708"/>
      <c r="B38" s="824" t="s">
        <v>386</v>
      </c>
      <c r="C38" s="824"/>
      <c r="D38" s="824"/>
      <c r="E38" s="824"/>
      <c r="F38" s="824"/>
      <c r="G38" s="824"/>
      <c r="H38" s="824"/>
      <c r="I38" s="694"/>
    </row>
    <row r="39" spans="1:9" s="7" customFormat="1" ht="30" customHeight="1" x14ac:dyDescent="0.3">
      <c r="A39" s="708"/>
      <c r="B39" s="694" t="s">
        <v>387</v>
      </c>
      <c r="C39" s="825"/>
      <c r="D39" s="825"/>
      <c r="E39" s="825"/>
      <c r="F39" s="825"/>
      <c r="G39" s="825"/>
      <c r="H39" s="825"/>
      <c r="I39" s="825"/>
    </row>
    <row r="40" spans="1:9" s="7" customFormat="1" ht="30" customHeight="1" x14ac:dyDescent="0.3">
      <c r="A40" s="708"/>
      <c r="B40" s="696" t="s">
        <v>388</v>
      </c>
      <c r="C40" s="826"/>
      <c r="D40" s="826"/>
      <c r="E40" s="826"/>
      <c r="F40" s="826"/>
      <c r="G40" s="826"/>
      <c r="H40" s="826"/>
      <c r="I40" s="826"/>
    </row>
    <row r="41" spans="1:9" s="7" customFormat="1" ht="30" customHeight="1" x14ac:dyDescent="0.3">
      <c r="A41" s="708"/>
      <c r="B41" s="696" t="s">
        <v>389</v>
      </c>
      <c r="C41" s="826"/>
      <c r="D41" s="826"/>
      <c r="E41" s="826"/>
      <c r="F41" s="826"/>
      <c r="G41" s="826"/>
      <c r="H41" s="826"/>
      <c r="I41" s="826"/>
    </row>
    <row r="42" spans="1:9" s="7" customFormat="1" ht="30" customHeight="1" x14ac:dyDescent="0.3">
      <c r="A42" s="708"/>
      <c r="B42" s="694" t="s">
        <v>390</v>
      </c>
      <c r="C42" s="825"/>
      <c r="D42" s="825"/>
      <c r="E42" s="825"/>
      <c r="F42" s="825"/>
      <c r="G42" s="825"/>
      <c r="H42" s="825"/>
      <c r="I42" s="825"/>
    </row>
    <row r="43" spans="1:9" s="7" customFormat="1" ht="30" customHeight="1" x14ac:dyDescent="0.3">
      <c r="A43" s="708"/>
      <c r="B43" s="696" t="s">
        <v>391</v>
      </c>
      <c r="C43" s="826"/>
      <c r="D43" s="826"/>
      <c r="E43" s="826"/>
      <c r="F43" s="826"/>
      <c r="G43" s="826"/>
      <c r="H43" s="826"/>
      <c r="I43" s="826"/>
    </row>
    <row r="44" spans="1:9" s="7" customFormat="1" ht="30" customHeight="1" x14ac:dyDescent="0.3">
      <c r="A44" s="708"/>
      <c r="B44" s="696" t="s">
        <v>392</v>
      </c>
      <c r="C44" s="826"/>
      <c r="D44" s="826"/>
      <c r="E44" s="826"/>
      <c r="F44" s="826"/>
      <c r="G44" s="826"/>
      <c r="H44" s="826"/>
      <c r="I44" s="826"/>
    </row>
    <row r="45" spans="1:9" s="7" customFormat="1" ht="30" customHeight="1" x14ac:dyDescent="0.3">
      <c r="A45" s="708"/>
      <c r="B45" s="694" t="s">
        <v>393</v>
      </c>
      <c r="C45" s="825"/>
      <c r="D45" s="825"/>
      <c r="E45" s="825"/>
      <c r="F45" s="825"/>
      <c r="G45" s="825"/>
      <c r="H45" s="825"/>
      <c r="I45" s="825"/>
    </row>
    <row r="46" spans="1:9" s="7" customFormat="1" ht="30" customHeight="1" x14ac:dyDescent="0.3">
      <c r="A46" s="725"/>
      <c r="B46" s="727" t="s">
        <v>394</v>
      </c>
      <c r="C46" s="827"/>
      <c r="D46" s="827"/>
      <c r="E46" s="827"/>
      <c r="F46" s="827"/>
      <c r="G46" s="827"/>
      <c r="H46" s="827"/>
      <c r="I46" s="827"/>
    </row>
    <row r="47" spans="1:9" x14ac:dyDescent="0.3">
      <c r="A47" s="828" t="s">
        <v>395</v>
      </c>
      <c r="B47" s="828"/>
      <c r="C47" s="700"/>
      <c r="D47" s="701" t="s">
        <v>396</v>
      </c>
      <c r="E47" s="701"/>
      <c r="F47" s="701"/>
      <c r="G47" s="701"/>
      <c r="H47" s="701"/>
      <c r="I47" s="702"/>
    </row>
    <row r="48" spans="1:9" ht="30.75" customHeight="1" x14ac:dyDescent="0.3">
      <c r="A48" s="747" t="s">
        <v>397</v>
      </c>
      <c r="B48" s="747"/>
      <c r="C48" s="703"/>
      <c r="D48" s="705" t="s">
        <v>398</v>
      </c>
      <c r="E48" s="705"/>
      <c r="F48" s="705"/>
      <c r="G48" s="705"/>
      <c r="H48" s="705"/>
      <c r="I48" s="706"/>
    </row>
    <row r="49" spans="1:9" s="4" customFormat="1" ht="17.7" customHeight="1" x14ac:dyDescent="0.3">
      <c r="A49" s="687" t="s">
        <v>399</v>
      </c>
      <c r="B49" s="687"/>
      <c r="C49" s="687"/>
      <c r="D49" s="687"/>
      <c r="E49" s="687"/>
      <c r="F49" s="687"/>
      <c r="G49" s="687"/>
      <c r="H49" s="261">
        <v>25</v>
      </c>
      <c r="I49" s="313" t="s">
        <v>378</v>
      </c>
    </row>
    <row r="50" spans="1:9" ht="42.75" customHeight="1" x14ac:dyDescent="0.3">
      <c r="A50" s="707" t="s">
        <v>379</v>
      </c>
      <c r="B50" s="830" t="s">
        <v>400</v>
      </c>
      <c r="C50" s="726"/>
      <c r="D50" s="726"/>
      <c r="E50" s="726"/>
      <c r="F50" s="726"/>
      <c r="G50" s="726"/>
      <c r="H50" s="726"/>
      <c r="I50" s="710"/>
    </row>
    <row r="51" spans="1:9" ht="28.05" customHeight="1" x14ac:dyDescent="0.3">
      <c r="A51" s="708"/>
      <c r="B51" s="697" t="s">
        <v>401</v>
      </c>
      <c r="C51" s="697"/>
      <c r="D51" s="697"/>
      <c r="E51" s="697"/>
      <c r="F51" s="697"/>
      <c r="G51" s="697"/>
      <c r="H51" s="697"/>
      <c r="I51" s="697"/>
    </row>
    <row r="52" spans="1:9" ht="28.05" customHeight="1" x14ac:dyDescent="0.3">
      <c r="A52" s="708"/>
      <c r="B52" s="697" t="s">
        <v>402</v>
      </c>
      <c r="C52" s="697"/>
      <c r="D52" s="697"/>
      <c r="E52" s="697"/>
      <c r="F52" s="697"/>
      <c r="G52" s="697"/>
      <c r="H52" s="697"/>
      <c r="I52" s="697"/>
    </row>
    <row r="53" spans="1:9" ht="28.05" customHeight="1" x14ac:dyDescent="0.3">
      <c r="A53" s="708"/>
      <c r="B53" s="697" t="s">
        <v>403</v>
      </c>
      <c r="C53" s="697"/>
      <c r="D53" s="697"/>
      <c r="E53" s="697"/>
      <c r="F53" s="697"/>
      <c r="G53" s="697"/>
      <c r="H53" s="697"/>
      <c r="I53" s="697"/>
    </row>
    <row r="54" spans="1:9" ht="28.05" customHeight="1" x14ac:dyDescent="0.3">
      <c r="A54" s="708"/>
      <c r="B54" s="697" t="s">
        <v>404</v>
      </c>
      <c r="C54" s="697"/>
      <c r="D54" s="697"/>
      <c r="E54" s="697"/>
      <c r="F54" s="697"/>
      <c r="G54" s="697"/>
      <c r="H54" s="697"/>
      <c r="I54" s="697"/>
    </row>
    <row r="55" spans="1:9" ht="28.05" customHeight="1" x14ac:dyDescent="0.3">
      <c r="A55" s="708"/>
      <c r="B55" s="831" t="s">
        <v>405</v>
      </c>
      <c r="C55" s="763"/>
      <c r="D55" s="763"/>
      <c r="E55" s="763"/>
      <c r="F55" s="763"/>
      <c r="G55" s="763"/>
      <c r="H55" s="763"/>
      <c r="I55" s="696"/>
    </row>
    <row r="56" spans="1:9" ht="28.05" customHeight="1" x14ac:dyDescent="0.3">
      <c r="A56" s="708"/>
      <c r="B56" s="697" t="s">
        <v>406</v>
      </c>
      <c r="C56" s="826"/>
      <c r="D56" s="826"/>
      <c r="E56" s="826"/>
      <c r="F56" s="826"/>
      <c r="G56" s="826"/>
      <c r="H56" s="826"/>
      <c r="I56" s="826"/>
    </row>
    <row r="57" spans="1:9" ht="28.05" customHeight="1" x14ac:dyDescent="0.3">
      <c r="A57" s="708"/>
      <c r="B57" s="697" t="s">
        <v>407</v>
      </c>
      <c r="C57" s="826"/>
      <c r="D57" s="826"/>
      <c r="E57" s="826"/>
      <c r="F57" s="826"/>
      <c r="G57" s="826"/>
      <c r="H57" s="826"/>
      <c r="I57" s="826"/>
    </row>
    <row r="58" spans="1:9" ht="28.05" customHeight="1" x14ac:dyDescent="0.3">
      <c r="A58" s="708"/>
      <c r="B58" s="695" t="s">
        <v>408</v>
      </c>
      <c r="C58" s="825"/>
      <c r="D58" s="825"/>
      <c r="E58" s="825"/>
      <c r="F58" s="825"/>
      <c r="G58" s="825"/>
      <c r="H58" s="825"/>
      <c r="I58" s="825"/>
    </row>
    <row r="59" spans="1:9" ht="28.05" customHeight="1" x14ac:dyDescent="0.3">
      <c r="A59" s="708"/>
      <c r="B59" s="695" t="s">
        <v>409</v>
      </c>
      <c r="C59" s="825"/>
      <c r="D59" s="825"/>
      <c r="E59" s="825"/>
      <c r="F59" s="825"/>
      <c r="G59" s="825"/>
      <c r="H59" s="825"/>
      <c r="I59" s="825"/>
    </row>
    <row r="60" spans="1:9" ht="28.05" customHeight="1" x14ac:dyDescent="0.3">
      <c r="A60" s="708"/>
      <c r="B60" s="697" t="s">
        <v>410</v>
      </c>
      <c r="C60" s="826"/>
      <c r="D60" s="826"/>
      <c r="E60" s="826"/>
      <c r="F60" s="826"/>
      <c r="G60" s="826"/>
      <c r="H60" s="826"/>
      <c r="I60" s="826"/>
    </row>
    <row r="61" spans="1:9" ht="28.05" customHeight="1" x14ac:dyDescent="0.3">
      <c r="A61" s="708"/>
      <c r="B61" s="697" t="s">
        <v>411</v>
      </c>
      <c r="C61" s="826"/>
      <c r="D61" s="826"/>
      <c r="E61" s="826"/>
      <c r="F61" s="826"/>
      <c r="G61" s="826"/>
      <c r="H61" s="826"/>
      <c r="I61" s="826"/>
    </row>
    <row r="62" spans="1:9" ht="28.05" customHeight="1" x14ac:dyDescent="0.3">
      <c r="A62" s="708"/>
      <c r="B62" s="831" t="s">
        <v>412</v>
      </c>
      <c r="C62" s="763"/>
      <c r="D62" s="763"/>
      <c r="E62" s="763"/>
      <c r="F62" s="763"/>
      <c r="G62" s="763"/>
      <c r="H62" s="763"/>
      <c r="I62" s="696"/>
    </row>
    <row r="63" spans="1:9" ht="40.5" customHeight="1" x14ac:dyDescent="0.3">
      <c r="A63" s="829"/>
      <c r="B63" s="727" t="s">
        <v>413</v>
      </c>
      <c r="C63" s="827"/>
      <c r="D63" s="827"/>
      <c r="E63" s="827"/>
      <c r="F63" s="827"/>
      <c r="G63" s="827"/>
      <c r="H63" s="827"/>
      <c r="I63" s="827"/>
    </row>
    <row r="64" spans="1:9" x14ac:dyDescent="0.3">
      <c r="A64" s="701" t="s">
        <v>395</v>
      </c>
      <c r="B64" s="701"/>
      <c r="C64" s="701"/>
      <c r="D64" s="701" t="s">
        <v>414</v>
      </c>
      <c r="E64" s="701"/>
      <c r="F64" s="701"/>
      <c r="G64" s="701"/>
      <c r="H64" s="701"/>
      <c r="I64" s="701"/>
    </row>
    <row r="65" spans="1:10" ht="32.25" customHeight="1" x14ac:dyDescent="0.3">
      <c r="A65" s="747" t="s">
        <v>397</v>
      </c>
      <c r="B65" s="747"/>
      <c r="C65" s="703"/>
      <c r="D65" s="721" t="s">
        <v>415</v>
      </c>
      <c r="E65" s="721"/>
      <c r="F65" s="721"/>
      <c r="G65" s="721"/>
      <c r="H65" s="721"/>
      <c r="I65" s="675"/>
    </row>
    <row r="67" spans="1:10" x14ac:dyDescent="0.3">
      <c r="A67" s="1" t="s">
        <v>416</v>
      </c>
      <c r="B67" s="2"/>
      <c r="C67" s="2"/>
      <c r="D67" s="2"/>
      <c r="E67" s="2"/>
      <c r="F67" s="2"/>
      <c r="G67" s="2"/>
      <c r="H67" s="2"/>
      <c r="I67" s="2"/>
      <c r="J67" s="2"/>
    </row>
    <row r="68" spans="1:10" ht="53.25" customHeight="1" x14ac:dyDescent="0.3">
      <c r="A68" s="716" t="s">
        <v>417</v>
      </c>
      <c r="B68" s="714"/>
      <c r="C68" s="721" t="s">
        <v>418</v>
      </c>
      <c r="D68" s="721"/>
      <c r="E68" s="721"/>
      <c r="F68" s="721"/>
      <c r="G68" s="721"/>
      <c r="H68" s="721"/>
      <c r="I68" s="675"/>
    </row>
    <row r="69" spans="1:10" ht="56.25" customHeight="1" x14ac:dyDescent="0.3">
      <c r="A69" s="716" t="s">
        <v>419</v>
      </c>
      <c r="B69" s="714"/>
      <c r="C69" s="721" t="s">
        <v>420</v>
      </c>
      <c r="D69" s="721"/>
      <c r="E69" s="721"/>
      <c r="F69" s="721"/>
      <c r="G69" s="721"/>
      <c r="H69" s="721"/>
      <c r="I69" s="675"/>
    </row>
    <row r="71" spans="1:10" x14ac:dyDescent="0.3">
      <c r="A71" s="8" t="s">
        <v>421</v>
      </c>
      <c r="B71" s="314"/>
      <c r="C71" s="314"/>
      <c r="D71" s="314"/>
      <c r="E71" s="314"/>
      <c r="F71" s="314"/>
      <c r="G71" s="314"/>
    </row>
    <row r="72" spans="1:10" ht="15.6" x14ac:dyDescent="0.3">
      <c r="A72" s="717" t="s">
        <v>422</v>
      </c>
      <c r="B72" s="717"/>
      <c r="C72" s="717"/>
      <c r="D72" s="717"/>
      <c r="E72" s="717"/>
      <c r="F72" s="717"/>
      <c r="G72" s="717"/>
      <c r="H72" s="10">
        <v>4</v>
      </c>
      <c r="I72" s="11" t="s">
        <v>423</v>
      </c>
    </row>
    <row r="73" spans="1:10" ht="26.25" customHeight="1" x14ac:dyDescent="0.3">
      <c r="A73" s="718" t="s">
        <v>424</v>
      </c>
      <c r="B73" s="718"/>
      <c r="C73" s="718"/>
      <c r="D73" s="718"/>
      <c r="E73" s="718"/>
      <c r="F73" s="718"/>
      <c r="G73" s="718"/>
      <c r="H73" s="12" t="s">
        <v>425</v>
      </c>
      <c r="I73" s="11" t="s">
        <v>423</v>
      </c>
    </row>
    <row r="74" spans="1:10" ht="15.6" x14ac:dyDescent="0.3">
      <c r="A74" s="717" t="s">
        <v>426</v>
      </c>
      <c r="B74" s="717"/>
      <c r="C74" s="717"/>
      <c r="D74" s="717"/>
      <c r="E74" s="717"/>
      <c r="F74" s="717"/>
      <c r="G74" s="717"/>
      <c r="H74" s="12" t="s">
        <v>425</v>
      </c>
      <c r="I74" s="11" t="s">
        <v>423</v>
      </c>
    </row>
    <row r="75" spans="1:10" x14ac:dyDescent="0.3">
      <c r="A75" s="292"/>
      <c r="B75" s="292"/>
      <c r="C75" s="292"/>
      <c r="D75" s="292"/>
      <c r="E75" s="292"/>
      <c r="F75" s="292"/>
      <c r="G75" s="292"/>
      <c r="H75" s="12"/>
      <c r="I75" s="13"/>
    </row>
    <row r="76" spans="1:10" x14ac:dyDescent="0.3">
      <c r="A76" s="719" t="s">
        <v>427</v>
      </c>
      <c r="B76" s="719"/>
      <c r="C76" s="719"/>
      <c r="D76" s="719"/>
      <c r="E76" s="719"/>
      <c r="F76" s="719"/>
      <c r="G76" s="719"/>
      <c r="H76" s="14"/>
      <c r="I76" s="15"/>
    </row>
    <row r="77" spans="1:10" ht="17.7" customHeight="1" x14ac:dyDescent="0.3">
      <c r="A77" s="674" t="s">
        <v>428</v>
      </c>
      <c r="B77" s="674"/>
      <c r="C77" s="674"/>
      <c r="D77" s="674"/>
      <c r="E77" s="674"/>
      <c r="F77" s="16">
        <f>SUM(F78:F83)</f>
        <v>50</v>
      </c>
      <c r="G77" s="16" t="s">
        <v>378</v>
      </c>
      <c r="H77" s="17">
        <v>2</v>
      </c>
      <c r="I77" s="11" t="s">
        <v>423</v>
      </c>
    </row>
    <row r="78" spans="1:10" ht="17.7" customHeight="1" x14ac:dyDescent="0.3">
      <c r="A78" s="18" t="s">
        <v>159</v>
      </c>
      <c r="B78" s="715" t="s">
        <v>161</v>
      </c>
      <c r="C78" s="715"/>
      <c r="D78" s="715"/>
      <c r="E78" s="715"/>
      <c r="F78" s="16">
        <v>20</v>
      </c>
      <c r="G78" s="16" t="s">
        <v>378</v>
      </c>
      <c r="H78" s="19"/>
      <c r="I78" s="20"/>
    </row>
    <row r="79" spans="1:10" ht="17.7" customHeight="1" x14ac:dyDescent="0.3">
      <c r="A79" s="2"/>
      <c r="B79" s="715" t="s">
        <v>429</v>
      </c>
      <c r="C79" s="715"/>
      <c r="D79" s="715"/>
      <c r="E79" s="715"/>
      <c r="F79" s="16">
        <v>25</v>
      </c>
      <c r="G79" s="16" t="s">
        <v>378</v>
      </c>
      <c r="H79" s="21"/>
      <c r="I79" s="22"/>
    </row>
    <row r="80" spans="1:10" ht="17.7" customHeight="1" x14ac:dyDescent="0.3">
      <c r="A80" s="2"/>
      <c r="B80" s="715" t="s">
        <v>430</v>
      </c>
      <c r="C80" s="715"/>
      <c r="D80" s="715"/>
      <c r="E80" s="715"/>
      <c r="F80" s="16">
        <v>3</v>
      </c>
      <c r="G80" s="16" t="s">
        <v>378</v>
      </c>
      <c r="H80" s="21"/>
      <c r="I80" s="22"/>
    </row>
    <row r="81" spans="1:9" ht="17.7" customHeight="1" x14ac:dyDescent="0.3">
      <c r="A81" s="2"/>
      <c r="B81" s="715" t="s">
        <v>431</v>
      </c>
      <c r="C81" s="715"/>
      <c r="D81" s="715"/>
      <c r="E81" s="715"/>
      <c r="F81" s="16" t="s">
        <v>425</v>
      </c>
      <c r="G81" s="16" t="s">
        <v>378</v>
      </c>
      <c r="H81" s="21"/>
      <c r="I81" s="22"/>
    </row>
    <row r="82" spans="1:9" ht="17.7" customHeight="1" x14ac:dyDescent="0.3">
      <c r="A82" s="2"/>
      <c r="B82" s="715" t="s">
        <v>432</v>
      </c>
      <c r="C82" s="715"/>
      <c r="D82" s="715"/>
      <c r="E82" s="715"/>
      <c r="F82" s="16" t="s">
        <v>425</v>
      </c>
      <c r="G82" s="16" t="s">
        <v>378</v>
      </c>
      <c r="H82" s="21"/>
      <c r="I82" s="22"/>
    </row>
    <row r="83" spans="1:9" ht="17.7" customHeight="1" x14ac:dyDescent="0.3">
      <c r="A83" s="2"/>
      <c r="B83" s="715" t="s">
        <v>433</v>
      </c>
      <c r="C83" s="715"/>
      <c r="D83" s="715"/>
      <c r="E83" s="715"/>
      <c r="F83" s="16">
        <v>2</v>
      </c>
      <c r="G83" s="16" t="s">
        <v>378</v>
      </c>
      <c r="H83" s="306"/>
      <c r="I83" s="318"/>
    </row>
    <row r="84" spans="1:9" ht="31.2" customHeight="1" x14ac:dyDescent="0.3">
      <c r="A84" s="674" t="s">
        <v>434</v>
      </c>
      <c r="B84" s="674"/>
      <c r="C84" s="674"/>
      <c r="D84" s="674"/>
      <c r="E84" s="674"/>
      <c r="F84" s="16" t="s">
        <v>425</v>
      </c>
      <c r="G84" s="16" t="s">
        <v>378</v>
      </c>
      <c r="H84" s="16" t="s">
        <v>186</v>
      </c>
      <c r="I84" s="11" t="s">
        <v>423</v>
      </c>
    </row>
    <row r="85" spans="1:9" ht="17.7" customHeight="1" x14ac:dyDescent="0.3">
      <c r="A85" s="715" t="s">
        <v>435</v>
      </c>
      <c r="B85" s="715"/>
      <c r="C85" s="715"/>
      <c r="D85" s="715"/>
      <c r="E85" s="715"/>
      <c r="F85" s="16">
        <v>50</v>
      </c>
      <c r="G85" s="16" t="s">
        <v>378</v>
      </c>
      <c r="H85" s="17">
        <v>2</v>
      </c>
      <c r="I85" s="11" t="s">
        <v>423</v>
      </c>
    </row>
    <row r="86" spans="1:9" x14ac:dyDescent="0.3">
      <c r="A86" s="23"/>
    </row>
    <row r="87" spans="1:9" x14ac:dyDescent="0.3">
      <c r="A87" s="24"/>
    </row>
    <row r="88" spans="1:9" x14ac:dyDescent="0.3">
      <c r="A88" s="25"/>
    </row>
  </sheetData>
  <mergeCells count="92">
    <mergeCell ref="B83:E83"/>
    <mergeCell ref="A84:E84"/>
    <mergeCell ref="A85:E85"/>
    <mergeCell ref="A77:E77"/>
    <mergeCell ref="B78:E78"/>
    <mergeCell ref="B79:E79"/>
    <mergeCell ref="B80:E80"/>
    <mergeCell ref="B81:E81"/>
    <mergeCell ref="B82:E82"/>
    <mergeCell ref="A76:G76"/>
    <mergeCell ref="A64:C64"/>
    <mergeCell ref="D64:I64"/>
    <mergeCell ref="A65:C65"/>
    <mergeCell ref="D65:I65"/>
    <mergeCell ref="A68:B68"/>
    <mergeCell ref="C68:I68"/>
    <mergeCell ref="A69:B69"/>
    <mergeCell ref="C69:I69"/>
    <mergeCell ref="A72:G72"/>
    <mergeCell ref="A73:G73"/>
    <mergeCell ref="A74:G74"/>
    <mergeCell ref="B63:I63"/>
    <mergeCell ref="A49:G49"/>
    <mergeCell ref="A50:A63"/>
    <mergeCell ref="B50:I50"/>
    <mergeCell ref="B51:I51"/>
    <mergeCell ref="B52:I52"/>
    <mergeCell ref="B53:I53"/>
    <mergeCell ref="B54:I54"/>
    <mergeCell ref="B55:I55"/>
    <mergeCell ref="B56:I56"/>
    <mergeCell ref="B57:I57"/>
    <mergeCell ref="B58:I58"/>
    <mergeCell ref="B59:I59"/>
    <mergeCell ref="B60:I60"/>
    <mergeCell ref="B61:I61"/>
    <mergeCell ref="B62:I62"/>
    <mergeCell ref="A48:C48"/>
    <mergeCell ref="D48:I48"/>
    <mergeCell ref="B38:I38"/>
    <mergeCell ref="B39:I39"/>
    <mergeCell ref="B40:I40"/>
    <mergeCell ref="B41:I41"/>
    <mergeCell ref="B42:I42"/>
    <mergeCell ref="B43:I43"/>
    <mergeCell ref="B44:I44"/>
    <mergeCell ref="B45:I45"/>
    <mergeCell ref="B46:I46"/>
    <mergeCell ref="A47:C47"/>
    <mergeCell ref="D47:I47"/>
    <mergeCell ref="A27:I27"/>
    <mergeCell ref="B28:G28"/>
    <mergeCell ref="A31:G31"/>
    <mergeCell ref="A32:A46"/>
    <mergeCell ref="B32:I32"/>
    <mergeCell ref="B33:I33"/>
    <mergeCell ref="B34:I34"/>
    <mergeCell ref="B35:I35"/>
    <mergeCell ref="B36:I36"/>
    <mergeCell ref="B37:I37"/>
    <mergeCell ref="B26:G26"/>
    <mergeCell ref="A15:I15"/>
    <mergeCell ref="A16:B16"/>
    <mergeCell ref="C16:I16"/>
    <mergeCell ref="A18:D18"/>
    <mergeCell ref="A19:A20"/>
    <mergeCell ref="B19:G20"/>
    <mergeCell ref="H19:I19"/>
    <mergeCell ref="A21:I21"/>
    <mergeCell ref="B22:G22"/>
    <mergeCell ref="B23:G23"/>
    <mergeCell ref="A24:I24"/>
    <mergeCell ref="B25:G25"/>
    <mergeCell ref="A11:E11"/>
    <mergeCell ref="F11:I11"/>
    <mergeCell ref="A12:E12"/>
    <mergeCell ref="F12:I12"/>
    <mergeCell ref="A13:E13"/>
    <mergeCell ref="F13:I13"/>
    <mergeCell ref="A6:C6"/>
    <mergeCell ref="D6:I6"/>
    <mergeCell ref="A8:I8"/>
    <mergeCell ref="A9:I9"/>
    <mergeCell ref="A10:E10"/>
    <mergeCell ref="F10:I10"/>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workbookViewId="0"/>
  </sheetViews>
  <sheetFormatPr defaultColWidth="8.77734375" defaultRowHeight="13.8" x14ac:dyDescent="0.3"/>
  <cols>
    <col min="1" max="1" width="10.77734375" style="26" customWidth="1"/>
    <col min="2" max="2" width="9" style="26" customWidth="1"/>
    <col min="3" max="3" width="7.77734375" style="26" customWidth="1"/>
    <col min="4" max="4" width="9" style="26" customWidth="1"/>
    <col min="5" max="5" width="9.77734375" style="26" customWidth="1"/>
    <col min="6" max="6" width="9.21875" style="26" customWidth="1"/>
    <col min="7" max="7" width="8.77734375" style="26" customWidth="1"/>
    <col min="8" max="8" width="13.777343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2221</v>
      </c>
      <c r="B2" s="673"/>
      <c r="C2" s="673"/>
      <c r="D2" s="673"/>
      <c r="E2" s="673"/>
      <c r="F2" s="673"/>
      <c r="G2" s="673"/>
      <c r="H2" s="673"/>
      <c r="I2" s="673"/>
    </row>
    <row r="3" spans="1:9" x14ac:dyDescent="0.3">
      <c r="A3" s="670" t="s">
        <v>157</v>
      </c>
      <c r="B3" s="671"/>
      <c r="C3" s="671"/>
      <c r="D3" s="671">
        <v>2</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671" t="s">
        <v>2251</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3</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1055</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27.6"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40.049999999999997" customHeight="1" x14ac:dyDescent="0.3">
      <c r="A22" s="445" t="s">
        <v>2252</v>
      </c>
      <c r="B22" s="797" t="s">
        <v>2253</v>
      </c>
      <c r="C22" s="797"/>
      <c r="D22" s="797"/>
      <c r="E22" s="797"/>
      <c r="F22" s="797"/>
      <c r="G22" s="797"/>
      <c r="H22" s="446" t="s">
        <v>46</v>
      </c>
      <c r="I22" s="447" t="s">
        <v>42</v>
      </c>
    </row>
    <row r="23" spans="1:9" ht="40.049999999999997" customHeight="1" x14ac:dyDescent="0.3">
      <c r="A23" s="445" t="s">
        <v>2254</v>
      </c>
      <c r="B23" s="741" t="s">
        <v>2255</v>
      </c>
      <c r="C23" s="742"/>
      <c r="D23" s="742"/>
      <c r="E23" s="742"/>
      <c r="F23" s="742"/>
      <c r="G23" s="743"/>
      <c r="H23" s="446" t="s">
        <v>46</v>
      </c>
      <c r="I23" s="447" t="s">
        <v>42</v>
      </c>
    </row>
    <row r="24" spans="1:9" ht="15" customHeight="1" x14ac:dyDescent="0.3">
      <c r="A24" s="744" t="s">
        <v>139</v>
      </c>
      <c r="B24" s="745"/>
      <c r="C24" s="745"/>
      <c r="D24" s="745"/>
      <c r="E24" s="745"/>
      <c r="F24" s="745"/>
      <c r="G24" s="745"/>
      <c r="H24" s="745"/>
      <c r="I24" s="746"/>
    </row>
    <row r="25" spans="1:9" ht="40.049999999999997" customHeight="1" x14ac:dyDescent="0.3">
      <c r="A25" s="445" t="s">
        <v>2256</v>
      </c>
      <c r="B25" s="685" t="s">
        <v>2257</v>
      </c>
      <c r="C25" s="685"/>
      <c r="D25" s="685"/>
      <c r="E25" s="685"/>
      <c r="F25" s="685"/>
      <c r="G25" s="685"/>
      <c r="H25" s="446" t="s">
        <v>1043</v>
      </c>
      <c r="I25" s="443" t="s">
        <v>42</v>
      </c>
    </row>
    <row r="26" spans="1:9" ht="40.049999999999997" customHeight="1" x14ac:dyDescent="0.3">
      <c r="A26" s="445" t="s">
        <v>2258</v>
      </c>
      <c r="B26" s="805" t="s">
        <v>2259</v>
      </c>
      <c r="C26" s="806"/>
      <c r="D26" s="806"/>
      <c r="E26" s="806"/>
      <c r="F26" s="806"/>
      <c r="G26" s="807"/>
      <c r="H26" s="446" t="s">
        <v>1043</v>
      </c>
      <c r="I26" s="443" t="s">
        <v>42</v>
      </c>
    </row>
    <row r="27" spans="1:9" s="448" customFormat="1" ht="40.049999999999997" customHeight="1" x14ac:dyDescent="0.3">
      <c r="A27" s="445" t="s">
        <v>2260</v>
      </c>
      <c r="B27" s="805" t="s">
        <v>2293</v>
      </c>
      <c r="C27" s="806"/>
      <c r="D27" s="806"/>
      <c r="E27" s="806"/>
      <c r="F27" s="806"/>
      <c r="G27" s="807"/>
      <c r="H27" s="446" t="s">
        <v>1043</v>
      </c>
      <c r="I27" s="443" t="s">
        <v>42</v>
      </c>
    </row>
    <row r="28" spans="1:9" ht="40.049999999999997" customHeight="1" x14ac:dyDescent="0.3">
      <c r="A28" s="445" t="s">
        <v>2261</v>
      </c>
      <c r="B28" s="492" t="s">
        <v>2262</v>
      </c>
      <c r="C28" s="492"/>
      <c r="D28" s="492"/>
      <c r="E28" s="492"/>
      <c r="F28" s="492"/>
      <c r="G28" s="492"/>
      <c r="H28" s="446" t="s">
        <v>1043</v>
      </c>
      <c r="I28" s="443" t="s">
        <v>42</v>
      </c>
    </row>
    <row r="29" spans="1:9" s="8" customFormat="1" ht="17.7" customHeight="1" x14ac:dyDescent="0.3">
      <c r="A29" s="744" t="s">
        <v>373</v>
      </c>
      <c r="B29" s="745"/>
      <c r="C29" s="745"/>
      <c r="D29" s="745"/>
      <c r="E29" s="745"/>
      <c r="F29" s="745"/>
      <c r="G29" s="745"/>
      <c r="H29" s="745"/>
      <c r="I29" s="746"/>
    </row>
    <row r="30" spans="1:9" ht="46.5" customHeight="1" x14ac:dyDescent="0.3">
      <c r="A30" s="445" t="s">
        <v>2263</v>
      </c>
      <c r="B30" s="494" t="s">
        <v>2264</v>
      </c>
      <c r="C30" s="494"/>
      <c r="D30" s="494"/>
      <c r="E30" s="494"/>
      <c r="F30" s="494"/>
      <c r="G30" s="494"/>
      <c r="H30" s="444" t="s">
        <v>646</v>
      </c>
      <c r="I30" s="443" t="s">
        <v>42</v>
      </c>
    </row>
    <row r="32" spans="1:9" x14ac:dyDescent="0.3">
      <c r="A32" s="1" t="s">
        <v>376</v>
      </c>
    </row>
    <row r="33" spans="1:9" s="8" customFormat="1" ht="17.7" customHeight="1" x14ac:dyDescent="0.3">
      <c r="A33" s="687" t="s">
        <v>377</v>
      </c>
      <c r="B33" s="687"/>
      <c r="C33" s="687"/>
      <c r="D33" s="687"/>
      <c r="E33" s="687"/>
      <c r="F33" s="687"/>
      <c r="G33" s="687"/>
      <c r="H33" s="261">
        <v>15</v>
      </c>
      <c r="I33" s="313" t="s">
        <v>378</v>
      </c>
    </row>
    <row r="34" spans="1:9" ht="20.100000000000001" customHeight="1" x14ac:dyDescent="0.3">
      <c r="A34" s="707" t="s">
        <v>379</v>
      </c>
      <c r="B34" s="692" t="s">
        <v>1056</v>
      </c>
      <c r="C34" s="692"/>
      <c r="D34" s="692"/>
      <c r="E34" s="692"/>
      <c r="F34" s="692"/>
      <c r="G34" s="692"/>
      <c r="H34" s="692"/>
      <c r="I34" s="693"/>
    </row>
    <row r="35" spans="1:9" ht="20.100000000000001" customHeight="1" x14ac:dyDescent="0.3">
      <c r="A35" s="708"/>
      <c r="B35" s="694" t="s">
        <v>1057</v>
      </c>
      <c r="C35" s="695"/>
      <c r="D35" s="695"/>
      <c r="E35" s="695"/>
      <c r="F35" s="695"/>
      <c r="G35" s="695"/>
      <c r="H35" s="695"/>
      <c r="I35" s="695"/>
    </row>
    <row r="36" spans="1:9" ht="20.100000000000001" customHeight="1" x14ac:dyDescent="0.3">
      <c r="A36" s="708"/>
      <c r="B36" s="694" t="s">
        <v>1058</v>
      </c>
      <c r="C36" s="695"/>
      <c r="D36" s="695"/>
      <c r="E36" s="695"/>
      <c r="F36" s="695"/>
      <c r="G36" s="695"/>
      <c r="H36" s="695"/>
      <c r="I36" s="695"/>
    </row>
    <row r="37" spans="1:9" ht="20.100000000000001" customHeight="1" x14ac:dyDescent="0.3">
      <c r="A37" s="708"/>
      <c r="B37" s="694" t="s">
        <v>1059</v>
      </c>
      <c r="C37" s="695"/>
      <c r="D37" s="695"/>
      <c r="E37" s="695"/>
      <c r="F37" s="695"/>
      <c r="G37" s="695"/>
      <c r="H37" s="695"/>
      <c r="I37" s="695"/>
    </row>
    <row r="38" spans="1:9" ht="20.100000000000001" customHeight="1" x14ac:dyDescent="0.3">
      <c r="A38" s="708"/>
      <c r="B38" s="694" t="s">
        <v>1060</v>
      </c>
      <c r="C38" s="695"/>
      <c r="D38" s="695"/>
      <c r="E38" s="695"/>
      <c r="F38" s="695"/>
      <c r="G38" s="695"/>
      <c r="H38" s="695"/>
      <c r="I38" s="695"/>
    </row>
    <row r="39" spans="1:9" ht="20.100000000000001" customHeight="1" x14ac:dyDescent="0.3">
      <c r="A39" s="708"/>
      <c r="B39" s="694" t="s">
        <v>1061</v>
      </c>
      <c r="C39" s="695"/>
      <c r="D39" s="695"/>
      <c r="E39" s="695"/>
      <c r="F39" s="695"/>
      <c r="G39" s="695"/>
      <c r="H39" s="695"/>
      <c r="I39" s="695"/>
    </row>
    <row r="40" spans="1:9" ht="20.100000000000001" customHeight="1" x14ac:dyDescent="0.3">
      <c r="A40" s="708"/>
      <c r="B40" s="694" t="s">
        <v>1062</v>
      </c>
      <c r="C40" s="695"/>
      <c r="D40" s="695"/>
      <c r="E40" s="695"/>
      <c r="F40" s="695"/>
      <c r="G40" s="695"/>
      <c r="H40" s="695"/>
      <c r="I40" s="695"/>
    </row>
    <row r="41" spans="1:9" ht="20.100000000000001" customHeight="1" x14ac:dyDescent="0.3">
      <c r="A41" s="708"/>
      <c r="B41" s="694" t="s">
        <v>1063</v>
      </c>
      <c r="C41" s="695"/>
      <c r="D41" s="695"/>
      <c r="E41" s="695"/>
      <c r="F41" s="695"/>
      <c r="G41" s="695"/>
      <c r="H41" s="695"/>
      <c r="I41" s="695"/>
    </row>
    <row r="42" spans="1:9" ht="20.100000000000001" customHeight="1" x14ac:dyDescent="0.3">
      <c r="A42" s="708"/>
      <c r="B42" s="694" t="s">
        <v>1064</v>
      </c>
      <c r="C42" s="695"/>
      <c r="D42" s="695"/>
      <c r="E42" s="695"/>
      <c r="F42" s="695"/>
      <c r="G42" s="695"/>
      <c r="H42" s="695"/>
      <c r="I42" s="695"/>
    </row>
    <row r="43" spans="1:9" s="8" customFormat="1" ht="20.100000000000001" customHeight="1" x14ac:dyDescent="0.3">
      <c r="A43" s="725"/>
      <c r="B43" s="798" t="s">
        <v>1065</v>
      </c>
      <c r="C43" s="798"/>
      <c r="D43" s="798"/>
      <c r="E43" s="798"/>
      <c r="F43" s="798"/>
      <c r="G43" s="798"/>
      <c r="H43" s="798"/>
      <c r="I43" s="698"/>
    </row>
    <row r="44" spans="1:9" x14ac:dyDescent="0.3">
      <c r="A44" s="700" t="s">
        <v>395</v>
      </c>
      <c r="B44" s="701"/>
      <c r="C44" s="701"/>
      <c r="D44" s="810" t="s">
        <v>2292</v>
      </c>
      <c r="E44" s="810"/>
      <c r="F44" s="810"/>
      <c r="G44" s="810"/>
      <c r="H44" s="810"/>
      <c r="I44" s="811"/>
    </row>
    <row r="45" spans="1:9" ht="24.75" customHeight="1" x14ac:dyDescent="0.3">
      <c r="A45" s="703" t="s">
        <v>397</v>
      </c>
      <c r="B45" s="704"/>
      <c r="C45" s="704"/>
      <c r="D45" s="705" t="s">
        <v>1066</v>
      </c>
      <c r="E45" s="705"/>
      <c r="F45" s="705"/>
      <c r="G45" s="705"/>
      <c r="H45" s="705"/>
      <c r="I45" s="706"/>
    </row>
    <row r="46" spans="1:9" x14ac:dyDescent="0.3">
      <c r="A46" s="687" t="s">
        <v>1836</v>
      </c>
      <c r="B46" s="687"/>
      <c r="C46" s="687"/>
      <c r="D46" s="687"/>
      <c r="E46" s="687"/>
      <c r="F46" s="687"/>
      <c r="G46" s="687"/>
      <c r="H46" s="261">
        <v>20</v>
      </c>
      <c r="I46" s="313" t="s">
        <v>378</v>
      </c>
    </row>
    <row r="47" spans="1:9" ht="20.100000000000001" customHeight="1" x14ac:dyDescent="0.3">
      <c r="A47" s="707" t="s">
        <v>379</v>
      </c>
      <c r="B47" s="750" t="s">
        <v>2286</v>
      </c>
      <c r="C47" s="750"/>
      <c r="D47" s="750"/>
      <c r="E47" s="750"/>
      <c r="F47" s="750"/>
      <c r="G47" s="750"/>
      <c r="H47" s="750"/>
      <c r="I47" s="751"/>
    </row>
    <row r="48" spans="1:9" s="452" customFormat="1" ht="20.100000000000001" customHeight="1" x14ac:dyDescent="0.3">
      <c r="A48" s="708"/>
      <c r="B48" s="752" t="s">
        <v>2287</v>
      </c>
      <c r="C48" s="753"/>
      <c r="D48" s="753"/>
      <c r="E48" s="753"/>
      <c r="F48" s="753"/>
      <c r="G48" s="753"/>
      <c r="H48" s="753"/>
      <c r="I48" s="753"/>
    </row>
    <row r="49" spans="1:9" s="452" customFormat="1" ht="20.100000000000001" customHeight="1" x14ac:dyDescent="0.3">
      <c r="A49" s="708"/>
      <c r="B49" s="752" t="s">
        <v>2288</v>
      </c>
      <c r="C49" s="753"/>
      <c r="D49" s="753"/>
      <c r="E49" s="753"/>
      <c r="F49" s="753"/>
      <c r="G49" s="753"/>
      <c r="H49" s="753"/>
      <c r="I49" s="753"/>
    </row>
    <row r="50" spans="1:9" ht="20.100000000000001" customHeight="1" x14ac:dyDescent="0.3">
      <c r="A50" s="708"/>
      <c r="B50" s="756" t="s">
        <v>2289</v>
      </c>
      <c r="C50" s="809"/>
      <c r="D50" s="809"/>
      <c r="E50" s="809"/>
      <c r="F50" s="809"/>
      <c r="G50" s="809"/>
      <c r="H50" s="809"/>
      <c r="I50" s="809"/>
    </row>
    <row r="51" spans="1:9" ht="20.100000000000001" customHeight="1" x14ac:dyDescent="0.3">
      <c r="A51" s="708"/>
      <c r="B51" s="752" t="s">
        <v>2290</v>
      </c>
      <c r="C51" s="753"/>
      <c r="D51" s="753"/>
      <c r="E51" s="753"/>
      <c r="F51" s="753"/>
      <c r="G51" s="753"/>
      <c r="H51" s="753"/>
      <c r="I51" s="753"/>
    </row>
    <row r="52" spans="1:9" ht="20.100000000000001" customHeight="1" x14ac:dyDescent="0.3">
      <c r="A52" s="725"/>
      <c r="B52" s="801" t="s">
        <v>2291</v>
      </c>
      <c r="C52" s="802"/>
      <c r="D52" s="802"/>
      <c r="E52" s="802"/>
      <c r="F52" s="802"/>
      <c r="G52" s="802"/>
      <c r="H52" s="802"/>
      <c r="I52" s="802"/>
    </row>
    <row r="53" spans="1:9" x14ac:dyDescent="0.3">
      <c r="A53" s="828" t="s">
        <v>395</v>
      </c>
      <c r="B53" s="828"/>
      <c r="C53" s="700"/>
      <c r="D53" s="701" t="s">
        <v>2285</v>
      </c>
      <c r="E53" s="701"/>
      <c r="F53" s="701"/>
      <c r="G53" s="701"/>
      <c r="H53" s="701"/>
      <c r="I53" s="702"/>
    </row>
    <row r="54" spans="1:9" ht="25.5" customHeight="1" x14ac:dyDescent="0.3">
      <c r="A54" s="747" t="s">
        <v>397</v>
      </c>
      <c r="B54" s="747"/>
      <c r="C54" s="703"/>
      <c r="D54" s="705" t="s">
        <v>1040</v>
      </c>
      <c r="E54" s="705"/>
      <c r="F54" s="705"/>
      <c r="G54" s="705"/>
      <c r="H54" s="705"/>
      <c r="I54" s="706"/>
    </row>
    <row r="56" spans="1:9" x14ac:dyDescent="0.3">
      <c r="A56" s="1" t="s">
        <v>416</v>
      </c>
    </row>
    <row r="57" spans="1:9" ht="40.049999999999997" customHeight="1" x14ac:dyDescent="0.3">
      <c r="A57" s="716" t="s">
        <v>417</v>
      </c>
      <c r="B57" s="714"/>
      <c r="C57" s="494" t="s">
        <v>2419</v>
      </c>
      <c r="D57" s="494"/>
      <c r="E57" s="494"/>
      <c r="F57" s="494"/>
      <c r="G57" s="494"/>
      <c r="H57" s="494"/>
      <c r="I57" s="761"/>
    </row>
    <row r="58" spans="1:9" ht="40.049999999999997" customHeight="1" x14ac:dyDescent="0.3">
      <c r="A58" s="716" t="s">
        <v>419</v>
      </c>
      <c r="B58" s="714"/>
      <c r="C58" s="494" t="s">
        <v>2284</v>
      </c>
      <c r="D58" s="494"/>
      <c r="E58" s="494"/>
      <c r="F58" s="494"/>
      <c r="G58" s="494"/>
      <c r="H58" s="494"/>
      <c r="I58" s="761"/>
    </row>
    <row r="60" spans="1:9" ht="23.25" customHeight="1" x14ac:dyDescent="0.3">
      <c r="A60" s="8" t="s">
        <v>421</v>
      </c>
      <c r="B60" s="314"/>
      <c r="C60" s="314"/>
      <c r="D60" s="314"/>
      <c r="E60" s="314"/>
      <c r="F60" s="314"/>
      <c r="G60" s="314"/>
    </row>
    <row r="61" spans="1:9" ht="16.5" customHeight="1" x14ac:dyDescent="0.3">
      <c r="A61" s="717" t="s">
        <v>422</v>
      </c>
      <c r="B61" s="717"/>
      <c r="C61" s="717"/>
      <c r="D61" s="717"/>
      <c r="E61" s="717"/>
      <c r="F61" s="717"/>
      <c r="G61" s="717"/>
      <c r="H61" s="10">
        <v>2</v>
      </c>
      <c r="I61" s="11" t="s">
        <v>423</v>
      </c>
    </row>
    <row r="62" spans="1:9" ht="33.75" customHeight="1" x14ac:dyDescent="0.3">
      <c r="A62" s="718" t="s">
        <v>484</v>
      </c>
      <c r="B62" s="718"/>
      <c r="C62" s="718"/>
      <c r="D62" s="718"/>
      <c r="E62" s="718"/>
      <c r="F62" s="718"/>
      <c r="G62" s="718"/>
      <c r="H62" s="31" t="s">
        <v>186</v>
      </c>
      <c r="I62" s="11" t="s">
        <v>423</v>
      </c>
    </row>
    <row r="63" spans="1:9" s="8" customFormat="1" ht="17.7" customHeight="1" x14ac:dyDescent="0.3">
      <c r="A63" s="717" t="s">
        <v>485</v>
      </c>
      <c r="B63" s="717"/>
      <c r="C63" s="717"/>
      <c r="D63" s="717"/>
      <c r="E63" s="717"/>
      <c r="F63" s="717"/>
      <c r="G63" s="717"/>
      <c r="H63" s="31" t="s">
        <v>186</v>
      </c>
      <c r="I63" s="11" t="s">
        <v>423</v>
      </c>
    </row>
    <row r="64" spans="1:9" s="8" customFormat="1" ht="17.7" customHeight="1" x14ac:dyDescent="0.3">
      <c r="H64" s="28"/>
      <c r="I64" s="13"/>
    </row>
    <row r="65" spans="1:9" x14ac:dyDescent="0.3">
      <c r="A65" s="719" t="s">
        <v>427</v>
      </c>
      <c r="B65" s="719"/>
      <c r="C65" s="719"/>
      <c r="D65" s="719"/>
      <c r="E65" s="719"/>
      <c r="F65" s="719"/>
      <c r="G65" s="719"/>
      <c r="H65" s="289"/>
      <c r="I65" s="29"/>
    </row>
    <row r="66" spans="1:9" ht="18" customHeight="1" x14ac:dyDescent="0.3">
      <c r="A66" s="674" t="s">
        <v>428</v>
      </c>
      <c r="B66" s="674"/>
      <c r="C66" s="674"/>
      <c r="D66" s="674"/>
      <c r="E66" s="674"/>
      <c r="F66" s="16">
        <v>40</v>
      </c>
      <c r="G66" s="16" t="s">
        <v>378</v>
      </c>
      <c r="H66" s="16">
        <v>1.6</v>
      </c>
      <c r="I66" s="11" t="s">
        <v>423</v>
      </c>
    </row>
    <row r="67" spans="1:9" ht="18" customHeight="1" x14ac:dyDescent="0.3">
      <c r="A67" s="18" t="s">
        <v>159</v>
      </c>
      <c r="B67" s="715" t="s">
        <v>161</v>
      </c>
      <c r="C67" s="715"/>
      <c r="D67" s="715"/>
      <c r="E67" s="715"/>
      <c r="F67" s="16">
        <v>15</v>
      </c>
      <c r="G67" s="16" t="s">
        <v>378</v>
      </c>
      <c r="H67" s="19"/>
      <c r="I67" s="20"/>
    </row>
    <row r="68" spans="1:9" ht="18" customHeight="1" x14ac:dyDescent="0.3">
      <c r="B68" s="715" t="s">
        <v>429</v>
      </c>
      <c r="C68" s="715"/>
      <c r="D68" s="715"/>
      <c r="E68" s="715"/>
      <c r="F68" s="16">
        <v>20</v>
      </c>
      <c r="G68" s="16" t="s">
        <v>378</v>
      </c>
      <c r="H68" s="27"/>
      <c r="I68" s="30"/>
    </row>
    <row r="69" spans="1:9" ht="18" customHeight="1" x14ac:dyDescent="0.3">
      <c r="B69" s="715" t="s">
        <v>430</v>
      </c>
      <c r="C69" s="715"/>
      <c r="D69" s="715"/>
      <c r="E69" s="715"/>
      <c r="F69" s="16">
        <v>3</v>
      </c>
      <c r="G69" s="16" t="s">
        <v>378</v>
      </c>
      <c r="H69" s="27"/>
      <c r="I69" s="30"/>
    </row>
    <row r="70" spans="1:9" ht="18" customHeight="1" x14ac:dyDescent="0.3">
      <c r="B70" s="715" t="s">
        <v>431</v>
      </c>
      <c r="C70" s="715"/>
      <c r="D70" s="715"/>
      <c r="E70" s="715"/>
      <c r="F70" s="74" t="s">
        <v>425</v>
      </c>
      <c r="G70" s="16" t="s">
        <v>378</v>
      </c>
      <c r="H70" s="27"/>
      <c r="I70" s="30"/>
    </row>
    <row r="71" spans="1:9" ht="18" customHeight="1" x14ac:dyDescent="0.3">
      <c r="B71" s="715" t="s">
        <v>432</v>
      </c>
      <c r="C71" s="715"/>
      <c r="D71" s="715"/>
      <c r="E71" s="715"/>
      <c r="F71" s="16" t="s">
        <v>425</v>
      </c>
      <c r="G71" s="16" t="s">
        <v>378</v>
      </c>
      <c r="H71" s="27"/>
      <c r="I71" s="30"/>
    </row>
    <row r="72" spans="1:9" ht="18" customHeight="1" x14ac:dyDescent="0.3">
      <c r="B72" s="715" t="s">
        <v>433</v>
      </c>
      <c r="C72" s="715"/>
      <c r="D72" s="715"/>
      <c r="E72" s="715"/>
      <c r="F72" s="16">
        <v>2</v>
      </c>
      <c r="G72" s="16" t="s">
        <v>378</v>
      </c>
      <c r="H72" s="306"/>
      <c r="I72" s="318"/>
    </row>
    <row r="73" spans="1:9" ht="23.55" customHeight="1" x14ac:dyDescent="0.3">
      <c r="A73" s="674" t="s">
        <v>434</v>
      </c>
      <c r="B73" s="674"/>
      <c r="C73" s="674"/>
      <c r="D73" s="674"/>
      <c r="E73" s="674"/>
      <c r="F73" s="16" t="s">
        <v>425</v>
      </c>
      <c r="G73" s="16" t="s">
        <v>378</v>
      </c>
      <c r="H73" s="16" t="s">
        <v>186</v>
      </c>
      <c r="I73" s="11" t="s">
        <v>423</v>
      </c>
    </row>
    <row r="74" spans="1:9" ht="18" customHeight="1" x14ac:dyDescent="0.3">
      <c r="A74" s="715" t="s">
        <v>435</v>
      </c>
      <c r="B74" s="715"/>
      <c r="C74" s="715"/>
      <c r="D74" s="715"/>
      <c r="E74" s="715"/>
      <c r="F74" s="16">
        <v>10</v>
      </c>
      <c r="G74" s="16" t="s">
        <v>378</v>
      </c>
      <c r="H74" s="16">
        <v>0.4</v>
      </c>
      <c r="I74" s="11" t="s">
        <v>423</v>
      </c>
    </row>
    <row r="75" spans="1:9" x14ac:dyDescent="0.3">
      <c r="A75" s="26" t="s">
        <v>550</v>
      </c>
    </row>
    <row r="76" spans="1:9" ht="35.549999999999997" customHeight="1" x14ac:dyDescent="0.3"/>
    <row r="79" spans="1:9" ht="29.55" customHeight="1" x14ac:dyDescent="0.3"/>
    <row r="80" spans="1:9" ht="32.549999999999997" customHeight="1" x14ac:dyDescent="0.3"/>
    <row r="85" ht="17.7" customHeight="1" x14ac:dyDescent="0.3"/>
    <row r="86" ht="17.7" customHeight="1" x14ac:dyDescent="0.3"/>
    <row r="87" ht="17.7" customHeight="1" x14ac:dyDescent="0.3"/>
    <row r="88" ht="17.7" customHeight="1" x14ac:dyDescent="0.3"/>
    <row r="89" ht="17.7" customHeight="1" x14ac:dyDescent="0.3"/>
    <row r="90" ht="17.7" customHeight="1" x14ac:dyDescent="0.3"/>
    <row r="91" ht="17.7" customHeight="1" x14ac:dyDescent="0.3"/>
    <row r="92" ht="31.2" customHeight="1" x14ac:dyDescent="0.3"/>
    <row r="93" ht="17.7" customHeight="1" x14ac:dyDescent="0.3"/>
  </sheetData>
  <mergeCells count="80">
    <mergeCell ref="B48:I48"/>
    <mergeCell ref="D44:I44"/>
    <mergeCell ref="A46:G46"/>
    <mergeCell ref="A47:A52"/>
    <mergeCell ref="B47:I47"/>
    <mergeCell ref="B50:I50"/>
    <mergeCell ref="B51:I51"/>
    <mergeCell ref="B52:I52"/>
    <mergeCell ref="A45:C45"/>
    <mergeCell ref="D45:I45"/>
    <mergeCell ref="A44:C44"/>
    <mergeCell ref="B49:I49"/>
    <mergeCell ref="B72:E72"/>
    <mergeCell ref="A73:E73"/>
    <mergeCell ref="A74:E74"/>
    <mergeCell ref="A66:E66"/>
    <mergeCell ref="B67:E67"/>
    <mergeCell ref="B68:E68"/>
    <mergeCell ref="B69:E69"/>
    <mergeCell ref="B70:E70"/>
    <mergeCell ref="B71:E71"/>
    <mergeCell ref="A65:G65"/>
    <mergeCell ref="A53:C53"/>
    <mergeCell ref="D53:I53"/>
    <mergeCell ref="A54:C54"/>
    <mergeCell ref="D54:I54"/>
    <mergeCell ref="A57:B57"/>
    <mergeCell ref="C57:I57"/>
    <mergeCell ref="A58:B58"/>
    <mergeCell ref="C58:I58"/>
    <mergeCell ref="A61:G61"/>
    <mergeCell ref="A62:G62"/>
    <mergeCell ref="A63:G63"/>
    <mergeCell ref="B40:I40"/>
    <mergeCell ref="B41:I41"/>
    <mergeCell ref="B42:I42"/>
    <mergeCell ref="B43:I43"/>
    <mergeCell ref="A29:I29"/>
    <mergeCell ref="B35:I35"/>
    <mergeCell ref="B36:I36"/>
    <mergeCell ref="B37:I37"/>
    <mergeCell ref="B38:I38"/>
    <mergeCell ref="B39:I39"/>
    <mergeCell ref="B30:G30"/>
    <mergeCell ref="A33:G33"/>
    <mergeCell ref="A34:A43"/>
    <mergeCell ref="B34:I34"/>
    <mergeCell ref="A18:D18"/>
    <mergeCell ref="A19:A20"/>
    <mergeCell ref="B19:G20"/>
    <mergeCell ref="H19:I19"/>
    <mergeCell ref="A21:I21"/>
    <mergeCell ref="A24:I24"/>
    <mergeCell ref="B22:G22"/>
    <mergeCell ref="B23:G23"/>
    <mergeCell ref="B25:G25"/>
    <mergeCell ref="B26:G26"/>
    <mergeCell ref="B27:G27"/>
    <mergeCell ref="B28:G28"/>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sheetViews>
  <sheetFormatPr defaultColWidth="8.77734375" defaultRowHeight="13.8" x14ac:dyDescent="0.3"/>
  <cols>
    <col min="1" max="1" width="10.77734375" style="26" customWidth="1"/>
    <col min="2" max="2" width="9.77734375" style="26" customWidth="1"/>
    <col min="3" max="3" width="8.4414062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6384" width="8.77734375" style="26"/>
  </cols>
  <sheetData>
    <row r="1" spans="1:9" x14ac:dyDescent="0.3">
      <c r="A1" s="1" t="s">
        <v>348</v>
      </c>
    </row>
    <row r="2" spans="1:9" x14ac:dyDescent="0.3">
      <c r="A2" s="673" t="s">
        <v>1808</v>
      </c>
      <c r="B2" s="673"/>
      <c r="C2" s="673"/>
      <c r="D2" s="673"/>
      <c r="E2" s="673"/>
      <c r="F2" s="673"/>
      <c r="G2" s="673"/>
      <c r="H2" s="673"/>
      <c r="I2" s="673"/>
    </row>
    <row r="3" spans="1:9" x14ac:dyDescent="0.3">
      <c r="A3" s="670" t="s">
        <v>157</v>
      </c>
      <c r="B3" s="671"/>
      <c r="C3" s="671"/>
      <c r="D3" s="671">
        <v>6</v>
      </c>
      <c r="E3" s="671"/>
      <c r="F3" s="671"/>
      <c r="G3" s="671"/>
      <c r="H3" s="671"/>
      <c r="I3" s="672"/>
    </row>
    <row r="4" spans="1:9" x14ac:dyDescent="0.3">
      <c r="A4" s="670" t="s">
        <v>156</v>
      </c>
      <c r="B4" s="671"/>
      <c r="C4" s="671"/>
      <c r="D4" s="671" t="s">
        <v>1809</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671" t="s">
        <v>1810</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3</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1811</v>
      </c>
      <c r="D16" s="674"/>
      <c r="E16" s="674"/>
      <c r="F16" s="674"/>
      <c r="G16" s="674"/>
      <c r="H16" s="674"/>
      <c r="I16" s="674"/>
    </row>
    <row r="18" spans="1:9" x14ac:dyDescent="0.3">
      <c r="A18" s="680" t="s">
        <v>360</v>
      </c>
      <c r="B18" s="680"/>
      <c r="C18" s="680"/>
      <c r="D18" s="680"/>
    </row>
    <row r="19" spans="1:9" ht="18" customHeight="1" x14ac:dyDescent="0.3">
      <c r="A19" s="681" t="s">
        <v>33</v>
      </c>
      <c r="B19" s="682" t="s">
        <v>34</v>
      </c>
      <c r="C19" s="682"/>
      <c r="D19" s="682"/>
      <c r="E19" s="682"/>
      <c r="F19" s="682"/>
      <c r="G19" s="682"/>
      <c r="H19" s="682" t="s">
        <v>361</v>
      </c>
      <c r="I19" s="683"/>
    </row>
    <row r="20" spans="1:9" ht="30"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48" customHeight="1" x14ac:dyDescent="0.3">
      <c r="A22" s="271" t="s">
        <v>1812</v>
      </c>
      <c r="B22" s="720" t="s">
        <v>1813</v>
      </c>
      <c r="C22" s="720"/>
      <c r="D22" s="720"/>
      <c r="E22" s="720"/>
      <c r="F22" s="720"/>
      <c r="G22" s="720"/>
      <c r="H22" s="316" t="s">
        <v>1814</v>
      </c>
      <c r="I22" s="5" t="s">
        <v>59</v>
      </c>
    </row>
    <row r="23" spans="1:9" s="8" customFormat="1" ht="17.7" customHeight="1" x14ac:dyDescent="0.3">
      <c r="A23" s="520" t="s">
        <v>139</v>
      </c>
      <c r="B23" s="678"/>
      <c r="C23" s="678"/>
      <c r="D23" s="678"/>
      <c r="E23" s="678"/>
      <c r="F23" s="678"/>
      <c r="G23" s="678"/>
      <c r="H23" s="678"/>
      <c r="I23" s="679"/>
    </row>
    <row r="24" spans="1:9" ht="71.25" customHeight="1" x14ac:dyDescent="0.3">
      <c r="A24" s="271" t="s">
        <v>1815</v>
      </c>
      <c r="B24" s="704" t="s">
        <v>1816</v>
      </c>
      <c r="C24" s="704"/>
      <c r="D24" s="704"/>
      <c r="E24" s="704"/>
      <c r="F24" s="704"/>
      <c r="G24" s="704"/>
      <c r="H24" s="6" t="s">
        <v>91</v>
      </c>
      <c r="I24" s="5" t="s">
        <v>59</v>
      </c>
    </row>
    <row r="25" spans="1:9" ht="35.25" customHeight="1" x14ac:dyDescent="0.3">
      <c r="A25" s="271" t="s">
        <v>1817</v>
      </c>
      <c r="B25" s="734" t="s">
        <v>1818</v>
      </c>
      <c r="C25" s="747"/>
      <c r="D25" s="747"/>
      <c r="E25" s="747"/>
      <c r="F25" s="747"/>
      <c r="G25" s="703"/>
      <c r="H25" s="316" t="s">
        <v>1819</v>
      </c>
      <c r="I25" s="5" t="s">
        <v>59</v>
      </c>
    </row>
    <row r="26" spans="1:9" s="8" customFormat="1" ht="17.7" customHeight="1" x14ac:dyDescent="0.3">
      <c r="A26" s="520" t="s">
        <v>373</v>
      </c>
      <c r="B26" s="678"/>
      <c r="C26" s="678"/>
      <c r="D26" s="678"/>
      <c r="E26" s="678"/>
      <c r="F26" s="678"/>
      <c r="G26" s="678"/>
      <c r="H26" s="678"/>
      <c r="I26" s="679"/>
    </row>
    <row r="27" spans="1:9" ht="45.75" customHeight="1" x14ac:dyDescent="0.3">
      <c r="A27" s="271" t="s">
        <v>1820</v>
      </c>
      <c r="B27" s="721" t="s">
        <v>1821</v>
      </c>
      <c r="C27" s="721"/>
      <c r="D27" s="721"/>
      <c r="E27" s="721"/>
      <c r="F27" s="721"/>
      <c r="G27" s="721"/>
      <c r="H27" s="6" t="s">
        <v>118</v>
      </c>
      <c r="I27" s="5" t="s">
        <v>59</v>
      </c>
    </row>
    <row r="29" spans="1:9" x14ac:dyDescent="0.3">
      <c r="A29" s="1" t="s">
        <v>376</v>
      </c>
    </row>
    <row r="30" spans="1:9" s="8" customFormat="1" ht="17.7" customHeight="1" x14ac:dyDescent="0.3">
      <c r="A30" s="687" t="s">
        <v>377</v>
      </c>
      <c r="B30" s="687"/>
      <c r="C30" s="687"/>
      <c r="D30" s="687"/>
      <c r="E30" s="687"/>
      <c r="F30" s="687"/>
      <c r="G30" s="687"/>
      <c r="H30" s="261">
        <v>30</v>
      </c>
      <c r="I30" s="313" t="s">
        <v>378</v>
      </c>
    </row>
    <row r="31" spans="1:9" ht="20.100000000000001" customHeight="1" x14ac:dyDescent="0.3">
      <c r="A31" s="689" t="s">
        <v>379</v>
      </c>
      <c r="B31" s="693" t="s">
        <v>1822</v>
      </c>
      <c r="C31" s="735"/>
      <c r="D31" s="735"/>
      <c r="E31" s="735"/>
      <c r="F31" s="735"/>
      <c r="G31" s="735"/>
      <c r="H31" s="735"/>
      <c r="I31" s="735"/>
    </row>
    <row r="32" spans="1:9" ht="20.100000000000001" customHeight="1" x14ac:dyDescent="0.3">
      <c r="A32" s="690"/>
      <c r="B32" s="694" t="s">
        <v>1823</v>
      </c>
      <c r="C32" s="695"/>
      <c r="D32" s="695"/>
      <c r="E32" s="695"/>
      <c r="F32" s="695"/>
      <c r="G32" s="695"/>
      <c r="H32" s="695"/>
      <c r="I32" s="695"/>
    </row>
    <row r="33" spans="1:9" ht="20.100000000000001" customHeight="1" x14ac:dyDescent="0.3">
      <c r="A33" s="690"/>
      <c r="B33" s="694" t="s">
        <v>1824</v>
      </c>
      <c r="C33" s="695"/>
      <c r="D33" s="695"/>
      <c r="E33" s="695"/>
      <c r="F33" s="695"/>
      <c r="G33" s="695"/>
      <c r="H33" s="695"/>
      <c r="I33" s="695"/>
    </row>
    <row r="34" spans="1:9" ht="20.100000000000001" customHeight="1" x14ac:dyDescent="0.3">
      <c r="A34" s="690"/>
      <c r="B34" s="694" t="s">
        <v>1825</v>
      </c>
      <c r="C34" s="695"/>
      <c r="D34" s="695"/>
      <c r="E34" s="695"/>
      <c r="F34" s="695"/>
      <c r="G34" s="695"/>
      <c r="H34" s="695"/>
      <c r="I34" s="695"/>
    </row>
    <row r="35" spans="1:9" ht="20.100000000000001" customHeight="1" x14ac:dyDescent="0.3">
      <c r="A35" s="690"/>
      <c r="B35" s="694" t="s">
        <v>1826</v>
      </c>
      <c r="C35" s="695"/>
      <c r="D35" s="695"/>
      <c r="E35" s="695"/>
      <c r="F35" s="695"/>
      <c r="G35" s="695"/>
      <c r="H35" s="695"/>
      <c r="I35" s="695"/>
    </row>
    <row r="36" spans="1:9" ht="20.100000000000001" customHeight="1" x14ac:dyDescent="0.3">
      <c r="A36" s="690"/>
      <c r="B36" s="694" t="s">
        <v>1827</v>
      </c>
      <c r="C36" s="695"/>
      <c r="D36" s="695"/>
      <c r="E36" s="695"/>
      <c r="F36" s="695"/>
      <c r="G36" s="695"/>
      <c r="H36" s="695"/>
      <c r="I36" s="695"/>
    </row>
    <row r="37" spans="1:9" ht="20.100000000000001" customHeight="1" x14ac:dyDescent="0.3">
      <c r="A37" s="690"/>
      <c r="B37" s="694" t="s">
        <v>1828</v>
      </c>
      <c r="C37" s="695"/>
      <c r="D37" s="695"/>
      <c r="E37" s="695"/>
      <c r="F37" s="695"/>
      <c r="G37" s="695"/>
      <c r="H37" s="695"/>
      <c r="I37" s="695"/>
    </row>
    <row r="38" spans="1:9" ht="20.100000000000001" customHeight="1" x14ac:dyDescent="0.3">
      <c r="A38" s="690"/>
      <c r="B38" s="694" t="s">
        <v>1829</v>
      </c>
      <c r="C38" s="695"/>
      <c r="D38" s="695"/>
      <c r="E38" s="695"/>
      <c r="F38" s="695"/>
      <c r="G38" s="695"/>
      <c r="H38" s="695"/>
      <c r="I38" s="695"/>
    </row>
    <row r="39" spans="1:9" ht="20.100000000000001" customHeight="1" x14ac:dyDescent="0.3">
      <c r="A39" s="690"/>
      <c r="B39" s="694" t="s">
        <v>1830</v>
      </c>
      <c r="C39" s="695"/>
      <c r="D39" s="695"/>
      <c r="E39" s="695"/>
      <c r="F39" s="695"/>
      <c r="G39" s="695"/>
      <c r="H39" s="695"/>
      <c r="I39" s="695"/>
    </row>
    <row r="40" spans="1:9" ht="20.100000000000001" customHeight="1" x14ac:dyDescent="0.3">
      <c r="A40" s="690"/>
      <c r="B40" s="694" t="s">
        <v>1831</v>
      </c>
      <c r="C40" s="695"/>
      <c r="D40" s="695"/>
      <c r="E40" s="695"/>
      <c r="F40" s="695"/>
      <c r="G40" s="695"/>
      <c r="H40" s="695"/>
      <c r="I40" s="695"/>
    </row>
    <row r="41" spans="1:9" ht="20.100000000000001" customHeight="1" x14ac:dyDescent="0.3">
      <c r="A41" s="690"/>
      <c r="B41" s="694" t="s">
        <v>1832</v>
      </c>
      <c r="C41" s="695"/>
      <c r="D41" s="695"/>
      <c r="E41" s="695"/>
      <c r="F41" s="695"/>
      <c r="G41" s="695"/>
      <c r="H41" s="695"/>
      <c r="I41" s="695"/>
    </row>
    <row r="42" spans="1:9" ht="20.100000000000001" customHeight="1" x14ac:dyDescent="0.3">
      <c r="A42" s="832"/>
      <c r="B42" s="736" t="s">
        <v>1833</v>
      </c>
      <c r="C42" s="737"/>
      <c r="D42" s="737"/>
      <c r="E42" s="737"/>
      <c r="F42" s="737"/>
      <c r="G42" s="737"/>
      <c r="H42" s="737"/>
      <c r="I42" s="737"/>
    </row>
    <row r="43" spans="1:9" ht="15" customHeight="1" x14ac:dyDescent="0.3">
      <c r="A43" s="714" t="s">
        <v>395</v>
      </c>
      <c r="B43" s="705"/>
      <c r="C43" s="705"/>
      <c r="D43" s="704" t="s">
        <v>1834</v>
      </c>
      <c r="E43" s="705"/>
      <c r="F43" s="705"/>
      <c r="G43" s="705"/>
      <c r="H43" s="705"/>
      <c r="I43" s="706"/>
    </row>
    <row r="44" spans="1:9" ht="33" customHeight="1" x14ac:dyDescent="0.3">
      <c r="A44" s="747" t="s">
        <v>397</v>
      </c>
      <c r="B44" s="747"/>
      <c r="C44" s="703"/>
      <c r="D44" s="704" t="s">
        <v>1835</v>
      </c>
      <c r="E44" s="705"/>
      <c r="F44" s="705"/>
      <c r="G44" s="705"/>
      <c r="H44" s="705"/>
      <c r="I44" s="706"/>
    </row>
    <row r="45" spans="1:9" s="8" customFormat="1" ht="25.2" customHeight="1" x14ac:dyDescent="0.3">
      <c r="A45" s="687" t="s">
        <v>1836</v>
      </c>
      <c r="B45" s="687"/>
      <c r="C45" s="687"/>
      <c r="D45" s="687"/>
      <c r="E45" s="687"/>
      <c r="F45" s="687"/>
      <c r="G45" s="687"/>
      <c r="H45" s="261">
        <v>25</v>
      </c>
      <c r="I45" s="313" t="s">
        <v>378</v>
      </c>
    </row>
    <row r="46" spans="1:9" ht="20.100000000000001" customHeight="1" x14ac:dyDescent="0.3">
      <c r="A46" s="707" t="s">
        <v>379</v>
      </c>
      <c r="B46" s="726" t="s">
        <v>506</v>
      </c>
      <c r="C46" s="726"/>
      <c r="D46" s="726"/>
      <c r="E46" s="726"/>
      <c r="F46" s="726"/>
      <c r="G46" s="726"/>
      <c r="H46" s="726"/>
      <c r="I46" s="710"/>
    </row>
    <row r="47" spans="1:9" ht="20.100000000000001" customHeight="1" x14ac:dyDescent="0.3">
      <c r="A47" s="708"/>
      <c r="B47" s="696" t="s">
        <v>1837</v>
      </c>
      <c r="C47" s="697"/>
      <c r="D47" s="697"/>
      <c r="E47" s="697"/>
      <c r="F47" s="697"/>
      <c r="G47" s="697"/>
      <c r="H47" s="697"/>
      <c r="I47" s="697"/>
    </row>
    <row r="48" spans="1:9" ht="20.100000000000001" customHeight="1" x14ac:dyDescent="0.3">
      <c r="A48" s="708"/>
      <c r="B48" s="696" t="s">
        <v>1838</v>
      </c>
      <c r="C48" s="697"/>
      <c r="D48" s="697"/>
      <c r="E48" s="697"/>
      <c r="F48" s="697"/>
      <c r="G48" s="697"/>
      <c r="H48" s="697"/>
      <c r="I48" s="697"/>
    </row>
    <row r="49" spans="1:9" ht="20.100000000000001" customHeight="1" x14ac:dyDescent="0.3">
      <c r="A49" s="708"/>
      <c r="B49" s="696" t="s">
        <v>1839</v>
      </c>
      <c r="C49" s="697"/>
      <c r="D49" s="697"/>
      <c r="E49" s="697"/>
      <c r="F49" s="697"/>
      <c r="G49" s="697"/>
      <c r="H49" s="697"/>
      <c r="I49" s="697"/>
    </row>
    <row r="50" spans="1:9" ht="30" customHeight="1" x14ac:dyDescent="0.3">
      <c r="A50" s="708"/>
      <c r="B50" s="696" t="s">
        <v>1840</v>
      </c>
      <c r="C50" s="697"/>
      <c r="D50" s="697"/>
      <c r="E50" s="697"/>
      <c r="F50" s="697"/>
      <c r="G50" s="697"/>
      <c r="H50" s="697"/>
      <c r="I50" s="697"/>
    </row>
    <row r="51" spans="1:9" ht="33" customHeight="1" x14ac:dyDescent="0.3">
      <c r="A51" s="708"/>
      <c r="B51" s="696" t="s">
        <v>1841</v>
      </c>
      <c r="C51" s="697"/>
      <c r="D51" s="697"/>
      <c r="E51" s="697"/>
      <c r="F51" s="697"/>
      <c r="G51" s="697"/>
      <c r="H51" s="697"/>
      <c r="I51" s="697"/>
    </row>
    <row r="52" spans="1:9" ht="31.5" customHeight="1" x14ac:dyDescent="0.3">
      <c r="A52" s="725"/>
      <c r="B52" s="727" t="s">
        <v>1842</v>
      </c>
      <c r="C52" s="728"/>
      <c r="D52" s="728"/>
      <c r="E52" s="728"/>
      <c r="F52" s="728"/>
      <c r="G52" s="728"/>
      <c r="H52" s="728"/>
      <c r="I52" s="728"/>
    </row>
    <row r="53" spans="1:9" ht="21" customHeight="1" x14ac:dyDescent="0.3">
      <c r="A53" s="700" t="s">
        <v>395</v>
      </c>
      <c r="B53" s="701"/>
      <c r="C53" s="701"/>
      <c r="D53" s="733" t="s">
        <v>1843</v>
      </c>
      <c r="E53" s="701"/>
      <c r="F53" s="701"/>
      <c r="G53" s="701"/>
      <c r="H53" s="701"/>
      <c r="I53" s="702"/>
    </row>
    <row r="54" spans="1:9" ht="30.75" customHeight="1" x14ac:dyDescent="0.3">
      <c r="A54" s="703" t="s">
        <v>397</v>
      </c>
      <c r="B54" s="704"/>
      <c r="C54" s="704"/>
      <c r="D54" s="704" t="s">
        <v>2177</v>
      </c>
      <c r="E54" s="705"/>
      <c r="F54" s="705"/>
      <c r="G54" s="705"/>
      <c r="H54" s="705"/>
      <c r="I54" s="706"/>
    </row>
    <row r="55" spans="1:9" x14ac:dyDescent="0.3">
      <c r="A55" s="834" t="s">
        <v>399</v>
      </c>
      <c r="B55" s="816"/>
      <c r="C55" s="816"/>
      <c r="D55" s="816"/>
      <c r="E55" s="816"/>
      <c r="F55" s="816"/>
      <c r="G55" s="816"/>
      <c r="H55" s="40">
        <v>15</v>
      </c>
      <c r="I55" s="41" t="s">
        <v>378</v>
      </c>
    </row>
    <row r="56" spans="1:9" ht="28.5" customHeight="1" x14ac:dyDescent="0.3">
      <c r="A56" s="708" t="s">
        <v>379</v>
      </c>
      <c r="B56" s="821" t="s">
        <v>2175</v>
      </c>
      <c r="C56" s="833"/>
      <c r="D56" s="833"/>
      <c r="E56" s="833"/>
      <c r="F56" s="833"/>
      <c r="G56" s="833"/>
      <c r="H56" s="833"/>
      <c r="I56" s="833"/>
    </row>
    <row r="57" spans="1:9" ht="31.5" customHeight="1" x14ac:dyDescent="0.3">
      <c r="A57" s="708"/>
      <c r="B57" s="696" t="s">
        <v>2176</v>
      </c>
      <c r="C57" s="697"/>
      <c r="D57" s="697"/>
      <c r="E57" s="697"/>
      <c r="F57" s="697"/>
      <c r="G57" s="697"/>
      <c r="H57" s="697"/>
      <c r="I57" s="697"/>
    </row>
    <row r="58" spans="1:9" ht="19.5" customHeight="1" x14ac:dyDescent="0.3">
      <c r="A58" s="708"/>
      <c r="B58" s="696" t="s">
        <v>1844</v>
      </c>
      <c r="C58" s="697"/>
      <c r="D58" s="697"/>
      <c r="E58" s="697"/>
      <c r="F58" s="697"/>
      <c r="G58" s="697"/>
      <c r="H58" s="697"/>
      <c r="I58" s="697"/>
    </row>
    <row r="59" spans="1:9" ht="28.5" customHeight="1" x14ac:dyDescent="0.3">
      <c r="A59" s="725"/>
      <c r="B59" s="727" t="s">
        <v>1845</v>
      </c>
      <c r="C59" s="728"/>
      <c r="D59" s="728"/>
      <c r="E59" s="728"/>
      <c r="F59" s="728"/>
      <c r="G59" s="728"/>
      <c r="H59" s="728"/>
      <c r="I59" s="728"/>
    </row>
    <row r="60" spans="1:9" ht="17.7" customHeight="1" x14ac:dyDescent="0.3">
      <c r="A60" s="700" t="s">
        <v>395</v>
      </c>
      <c r="B60" s="701"/>
      <c r="C60" s="701"/>
      <c r="D60" s="733" t="s">
        <v>1846</v>
      </c>
      <c r="E60" s="701"/>
      <c r="F60" s="701"/>
      <c r="G60" s="701"/>
      <c r="H60" s="701"/>
      <c r="I60" s="702"/>
    </row>
    <row r="61" spans="1:9" ht="31.2" customHeight="1" x14ac:dyDescent="0.3">
      <c r="A61" s="703" t="s">
        <v>397</v>
      </c>
      <c r="B61" s="704"/>
      <c r="C61" s="704"/>
      <c r="D61" s="704" t="s">
        <v>1847</v>
      </c>
      <c r="E61" s="705"/>
      <c r="F61" s="705"/>
      <c r="G61" s="705"/>
      <c r="H61" s="705"/>
      <c r="I61" s="706"/>
    </row>
    <row r="62" spans="1:9" ht="17.7" customHeight="1" x14ac:dyDescent="0.3"/>
    <row r="63" spans="1:9" x14ac:dyDescent="0.3">
      <c r="A63" s="1" t="s">
        <v>416</v>
      </c>
    </row>
    <row r="64" spans="1:9" ht="60" customHeight="1" x14ac:dyDescent="0.3">
      <c r="A64" s="714" t="s">
        <v>417</v>
      </c>
      <c r="B64" s="705"/>
      <c r="C64" s="721" t="s">
        <v>1848</v>
      </c>
      <c r="D64" s="721"/>
      <c r="E64" s="721"/>
      <c r="F64" s="721"/>
      <c r="G64" s="721"/>
      <c r="H64" s="721"/>
      <c r="I64" s="675"/>
    </row>
    <row r="65" spans="1:9" ht="65.25" customHeight="1" x14ac:dyDescent="0.3">
      <c r="A65" s="714" t="s">
        <v>419</v>
      </c>
      <c r="B65" s="705"/>
      <c r="C65" s="494" t="s">
        <v>2420</v>
      </c>
      <c r="D65" s="494"/>
      <c r="E65" s="494"/>
      <c r="F65" s="494"/>
      <c r="G65" s="494"/>
      <c r="H65" s="494"/>
      <c r="I65" s="761"/>
    </row>
    <row r="67" spans="1:9" x14ac:dyDescent="0.3">
      <c r="A67" s="8" t="s">
        <v>421</v>
      </c>
      <c r="B67" s="314"/>
      <c r="C67" s="314"/>
      <c r="D67" s="314"/>
      <c r="E67" s="314"/>
      <c r="F67" s="314"/>
      <c r="G67" s="314"/>
    </row>
    <row r="68" spans="1:9" ht="15.6" x14ac:dyDescent="0.3">
      <c r="A68" s="717" t="s">
        <v>422</v>
      </c>
      <c r="B68" s="717"/>
      <c r="C68" s="717"/>
      <c r="D68" s="717"/>
      <c r="E68" s="717"/>
      <c r="F68" s="717"/>
      <c r="G68" s="717"/>
      <c r="H68" s="10">
        <v>3</v>
      </c>
      <c r="I68" s="11" t="s">
        <v>423</v>
      </c>
    </row>
    <row r="69" spans="1:9" ht="26.25" customHeight="1" x14ac:dyDescent="0.3">
      <c r="A69" s="718" t="s">
        <v>484</v>
      </c>
      <c r="B69" s="718"/>
      <c r="C69" s="718"/>
      <c r="D69" s="718"/>
      <c r="E69" s="718"/>
      <c r="F69" s="718"/>
      <c r="G69" s="718"/>
      <c r="H69" s="10">
        <v>3</v>
      </c>
      <c r="I69" s="11" t="s">
        <v>423</v>
      </c>
    </row>
    <row r="70" spans="1:9" ht="15.6" x14ac:dyDescent="0.3">
      <c r="A70" s="717" t="s">
        <v>426</v>
      </c>
      <c r="B70" s="717"/>
      <c r="C70" s="717"/>
      <c r="D70" s="717"/>
      <c r="E70" s="717"/>
      <c r="F70" s="717"/>
      <c r="G70" s="717"/>
      <c r="H70" s="12" t="s">
        <v>186</v>
      </c>
      <c r="I70" s="11" t="s">
        <v>423</v>
      </c>
    </row>
    <row r="71" spans="1:9" x14ac:dyDescent="0.3">
      <c r="A71" s="292"/>
      <c r="B71" s="292"/>
      <c r="C71" s="292"/>
      <c r="D71" s="292"/>
      <c r="E71" s="292"/>
      <c r="F71" s="292"/>
      <c r="G71" s="292"/>
      <c r="H71" s="12"/>
      <c r="I71" s="13"/>
    </row>
    <row r="72" spans="1:9" x14ac:dyDescent="0.3">
      <c r="A72" s="719" t="s">
        <v>427</v>
      </c>
      <c r="B72" s="719"/>
      <c r="C72" s="719"/>
      <c r="D72" s="719"/>
      <c r="E72" s="719"/>
      <c r="F72" s="719"/>
      <c r="G72" s="719"/>
      <c r="H72" s="32"/>
      <c r="I72" s="29"/>
    </row>
    <row r="73" spans="1:9" ht="15.6" x14ac:dyDescent="0.3">
      <c r="A73" s="674" t="s">
        <v>428</v>
      </c>
      <c r="B73" s="674"/>
      <c r="C73" s="674"/>
      <c r="D73" s="674"/>
      <c r="E73" s="674"/>
      <c r="F73" s="16">
        <f>SUM(F74:F79)</f>
        <v>90</v>
      </c>
      <c r="G73" s="16" t="s">
        <v>378</v>
      </c>
      <c r="H73" s="17">
        <f>F73/25</f>
        <v>3.6</v>
      </c>
      <c r="I73" s="11" t="s">
        <v>423</v>
      </c>
    </row>
    <row r="74" spans="1:9" x14ac:dyDescent="0.3">
      <c r="A74" s="18" t="s">
        <v>159</v>
      </c>
      <c r="B74" s="715" t="s">
        <v>161</v>
      </c>
      <c r="C74" s="715"/>
      <c r="D74" s="715"/>
      <c r="E74" s="715"/>
      <c r="F74" s="16">
        <v>30</v>
      </c>
      <c r="G74" s="16" t="s">
        <v>378</v>
      </c>
      <c r="H74" s="19"/>
      <c r="I74" s="20"/>
    </row>
    <row r="75" spans="1:9" x14ac:dyDescent="0.3">
      <c r="B75" s="715" t="s">
        <v>429</v>
      </c>
      <c r="C75" s="715"/>
      <c r="D75" s="715"/>
      <c r="E75" s="715"/>
      <c r="F75" s="16">
        <v>40</v>
      </c>
      <c r="G75" s="16" t="s">
        <v>378</v>
      </c>
      <c r="H75" s="27"/>
      <c r="I75" s="30"/>
    </row>
    <row r="76" spans="1:9" x14ac:dyDescent="0.3">
      <c r="B76" s="715" t="s">
        <v>430</v>
      </c>
      <c r="C76" s="715"/>
      <c r="D76" s="715"/>
      <c r="E76" s="715"/>
      <c r="F76" s="16">
        <v>10</v>
      </c>
      <c r="G76" s="16" t="s">
        <v>378</v>
      </c>
      <c r="H76" s="27"/>
      <c r="I76" s="30"/>
    </row>
    <row r="77" spans="1:9" x14ac:dyDescent="0.3">
      <c r="B77" s="715" t="s">
        <v>431</v>
      </c>
      <c r="C77" s="715"/>
      <c r="D77" s="715"/>
      <c r="E77" s="715"/>
      <c r="F77" s="16" t="s">
        <v>425</v>
      </c>
      <c r="G77" s="16" t="s">
        <v>378</v>
      </c>
      <c r="H77" s="27"/>
      <c r="I77" s="30"/>
    </row>
    <row r="78" spans="1:9" x14ac:dyDescent="0.3">
      <c r="B78" s="715" t="s">
        <v>432</v>
      </c>
      <c r="C78" s="715"/>
      <c r="D78" s="715"/>
      <c r="E78" s="715"/>
      <c r="F78" s="16" t="s">
        <v>425</v>
      </c>
      <c r="G78" s="16" t="s">
        <v>378</v>
      </c>
      <c r="H78" s="27"/>
      <c r="I78" s="30"/>
    </row>
    <row r="79" spans="1:9" x14ac:dyDescent="0.3">
      <c r="B79" s="715" t="s">
        <v>433</v>
      </c>
      <c r="C79" s="715"/>
      <c r="D79" s="715"/>
      <c r="E79" s="715"/>
      <c r="F79" s="16">
        <v>10</v>
      </c>
      <c r="G79" s="16" t="s">
        <v>378</v>
      </c>
      <c r="H79" s="306"/>
      <c r="I79" s="318"/>
    </row>
    <row r="80" spans="1:9" ht="23.25" customHeight="1" x14ac:dyDescent="0.3">
      <c r="A80" s="674" t="s">
        <v>434</v>
      </c>
      <c r="B80" s="674"/>
      <c r="C80" s="674"/>
      <c r="D80" s="674"/>
      <c r="E80" s="674"/>
      <c r="F80" s="16" t="s">
        <v>425</v>
      </c>
      <c r="G80" s="16" t="s">
        <v>378</v>
      </c>
      <c r="H80" s="16" t="s">
        <v>186</v>
      </c>
      <c r="I80" s="11" t="s">
        <v>423</v>
      </c>
    </row>
    <row r="81" spans="1:9" ht="15.6" x14ac:dyDescent="0.3">
      <c r="A81" s="715" t="s">
        <v>435</v>
      </c>
      <c r="B81" s="715"/>
      <c r="C81" s="715"/>
      <c r="D81" s="715"/>
      <c r="E81" s="715"/>
      <c r="F81" s="16">
        <v>60</v>
      </c>
      <c r="G81" s="16" t="s">
        <v>378</v>
      </c>
      <c r="H81" s="17">
        <f>F81/25</f>
        <v>2.4</v>
      </c>
      <c r="I81" s="11" t="s">
        <v>423</v>
      </c>
    </row>
  </sheetData>
  <mergeCells count="90">
    <mergeCell ref="B79:E79"/>
    <mergeCell ref="A80:E80"/>
    <mergeCell ref="A81:E81"/>
    <mergeCell ref="A73:E73"/>
    <mergeCell ref="B74:E74"/>
    <mergeCell ref="B75:E75"/>
    <mergeCell ref="B76:E76"/>
    <mergeCell ref="B77:E77"/>
    <mergeCell ref="B78:E78"/>
    <mergeCell ref="A72:G72"/>
    <mergeCell ref="A60:C60"/>
    <mergeCell ref="D60:I60"/>
    <mergeCell ref="A61:C61"/>
    <mergeCell ref="D61:I61"/>
    <mergeCell ref="A64:B64"/>
    <mergeCell ref="C64:I64"/>
    <mergeCell ref="A65:B65"/>
    <mergeCell ref="C65:I65"/>
    <mergeCell ref="A68:G68"/>
    <mergeCell ref="A69:G69"/>
    <mergeCell ref="A70:G70"/>
    <mergeCell ref="A53:C53"/>
    <mergeCell ref="D53:I53"/>
    <mergeCell ref="A54:C54"/>
    <mergeCell ref="D54:I54"/>
    <mergeCell ref="A55:G55"/>
    <mergeCell ref="A56:A59"/>
    <mergeCell ref="B56:I56"/>
    <mergeCell ref="B57:I57"/>
    <mergeCell ref="B58:I58"/>
    <mergeCell ref="B59:I59"/>
    <mergeCell ref="D43:I43"/>
    <mergeCell ref="A45:G45"/>
    <mergeCell ref="A46:A52"/>
    <mergeCell ref="B46:I46"/>
    <mergeCell ref="B47:I47"/>
    <mergeCell ref="B48:I48"/>
    <mergeCell ref="B49:I49"/>
    <mergeCell ref="B50:I50"/>
    <mergeCell ref="B51:I51"/>
    <mergeCell ref="B52:I52"/>
    <mergeCell ref="A44:C44"/>
    <mergeCell ref="D44:I44"/>
    <mergeCell ref="A43:C43"/>
    <mergeCell ref="A31:A42"/>
    <mergeCell ref="B31:I31"/>
    <mergeCell ref="B32:I32"/>
    <mergeCell ref="B33:I33"/>
    <mergeCell ref="B34:I34"/>
    <mergeCell ref="B35:I35"/>
    <mergeCell ref="B36:I36"/>
    <mergeCell ref="B37:I37"/>
    <mergeCell ref="B38:I38"/>
    <mergeCell ref="B39:I39"/>
    <mergeCell ref="B40:I40"/>
    <mergeCell ref="B41:I41"/>
    <mergeCell ref="B42:I42"/>
    <mergeCell ref="A30:G30"/>
    <mergeCell ref="A18:D18"/>
    <mergeCell ref="A19:A20"/>
    <mergeCell ref="B19:G20"/>
    <mergeCell ref="H19:I19"/>
    <mergeCell ref="A21:I21"/>
    <mergeCell ref="B22:G22"/>
    <mergeCell ref="A23:I23"/>
    <mergeCell ref="B24:G24"/>
    <mergeCell ref="B25:G25"/>
    <mergeCell ref="A26:I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698</v>
      </c>
      <c r="B2" s="673"/>
      <c r="C2" s="673"/>
      <c r="D2" s="673"/>
      <c r="E2" s="673"/>
      <c r="F2" s="673"/>
      <c r="G2" s="673"/>
      <c r="H2" s="673"/>
      <c r="I2" s="673"/>
    </row>
    <row r="3" spans="1:9" x14ac:dyDescent="0.3">
      <c r="A3" s="670" t="s">
        <v>157</v>
      </c>
      <c r="B3" s="671"/>
      <c r="C3" s="671"/>
      <c r="D3" s="671">
        <v>6</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671" t="s">
        <v>699</v>
      </c>
      <c r="E6" s="671"/>
      <c r="F6" s="671"/>
      <c r="G6" s="671"/>
      <c r="H6" s="671"/>
      <c r="I6" s="672"/>
    </row>
    <row r="8" spans="1:9" x14ac:dyDescent="0.3">
      <c r="A8" s="676" t="s">
        <v>353</v>
      </c>
      <c r="B8" s="676"/>
      <c r="C8" s="676"/>
      <c r="D8" s="676"/>
      <c r="E8" s="676"/>
      <c r="F8" s="676"/>
      <c r="G8" s="676"/>
      <c r="H8" s="676"/>
      <c r="I8" s="676"/>
    </row>
    <row r="9" spans="1:9" x14ac:dyDescent="0.3">
      <c r="A9" s="269" t="s">
        <v>2330</v>
      </c>
      <c r="B9" s="269"/>
      <c r="C9" s="269"/>
      <c r="D9" s="269"/>
      <c r="E9" s="269"/>
      <c r="F9" s="269"/>
      <c r="G9" s="269"/>
      <c r="H9" s="269"/>
      <c r="I9" s="269"/>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3</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43.5" customHeight="1" x14ac:dyDescent="0.3">
      <c r="A16" s="674" t="s">
        <v>358</v>
      </c>
      <c r="B16" s="674"/>
      <c r="C16" s="675" t="s">
        <v>359</v>
      </c>
      <c r="D16" s="674"/>
      <c r="E16" s="674"/>
      <c r="F16" s="674"/>
      <c r="G16" s="674"/>
      <c r="H16" s="674"/>
      <c r="I16" s="674"/>
    </row>
    <row r="18" spans="1:11" x14ac:dyDescent="0.3">
      <c r="A18" s="680" t="s">
        <v>360</v>
      </c>
      <c r="B18" s="680"/>
      <c r="C18" s="680"/>
      <c r="D18" s="680"/>
    </row>
    <row r="19" spans="1:11" ht="16.5" customHeight="1" x14ac:dyDescent="0.3">
      <c r="A19" s="681" t="s">
        <v>33</v>
      </c>
      <c r="B19" s="682" t="s">
        <v>34</v>
      </c>
      <c r="C19" s="682"/>
      <c r="D19" s="682"/>
      <c r="E19" s="682"/>
      <c r="F19" s="682"/>
      <c r="G19" s="682"/>
      <c r="H19" s="682" t="s">
        <v>361</v>
      </c>
      <c r="I19" s="683"/>
    </row>
    <row r="20" spans="1:11" ht="42" customHeight="1" x14ac:dyDescent="0.3">
      <c r="A20" s="681"/>
      <c r="B20" s="682"/>
      <c r="C20" s="682"/>
      <c r="D20" s="682"/>
      <c r="E20" s="682"/>
      <c r="F20" s="682"/>
      <c r="G20" s="682"/>
      <c r="H20" s="272" t="s">
        <v>362</v>
      </c>
      <c r="I20" s="273" t="s">
        <v>37</v>
      </c>
    </row>
    <row r="21" spans="1:11" s="8" customFormat="1" ht="17.7" customHeight="1" x14ac:dyDescent="0.3">
      <c r="A21" s="520" t="s">
        <v>38</v>
      </c>
      <c r="B21" s="678"/>
      <c r="C21" s="678"/>
      <c r="D21" s="678"/>
      <c r="E21" s="678"/>
      <c r="F21" s="678"/>
      <c r="G21" s="678"/>
      <c r="H21" s="678"/>
      <c r="I21" s="679"/>
      <c r="K21" s="400"/>
    </row>
    <row r="22" spans="1:11" ht="40.049999999999997" customHeight="1" x14ac:dyDescent="0.3">
      <c r="A22" s="271" t="s">
        <v>700</v>
      </c>
      <c r="B22" s="720" t="s">
        <v>701</v>
      </c>
      <c r="C22" s="720"/>
      <c r="D22" s="720"/>
      <c r="E22" s="720"/>
      <c r="F22" s="720"/>
      <c r="G22" s="720"/>
      <c r="H22" s="6" t="s">
        <v>50</v>
      </c>
      <c r="I22" s="5" t="s">
        <v>59</v>
      </c>
      <c r="K22" s="417"/>
    </row>
    <row r="23" spans="1:11" ht="48.75" customHeight="1" x14ac:dyDescent="0.3">
      <c r="A23" s="271" t="s">
        <v>702</v>
      </c>
      <c r="B23" s="738" t="s">
        <v>703</v>
      </c>
      <c r="C23" s="739"/>
      <c r="D23" s="739"/>
      <c r="E23" s="739"/>
      <c r="F23" s="739"/>
      <c r="G23" s="740"/>
      <c r="H23" s="6" t="s">
        <v>57</v>
      </c>
      <c r="I23" s="5" t="s">
        <v>2096</v>
      </c>
      <c r="K23" s="417"/>
    </row>
    <row r="24" spans="1:11" ht="45" customHeight="1" x14ac:dyDescent="0.3">
      <c r="A24" s="271" t="s">
        <v>704</v>
      </c>
      <c r="B24" s="738" t="s">
        <v>705</v>
      </c>
      <c r="C24" s="739"/>
      <c r="D24" s="739"/>
      <c r="E24" s="739"/>
      <c r="F24" s="739"/>
      <c r="G24" s="740"/>
      <c r="H24" s="6" t="s">
        <v>66</v>
      </c>
      <c r="I24" s="5" t="s">
        <v>59</v>
      </c>
      <c r="K24" s="417"/>
    </row>
    <row r="25" spans="1:11" s="8" customFormat="1" ht="17.7" customHeight="1" x14ac:dyDescent="0.3">
      <c r="A25" s="520" t="s">
        <v>139</v>
      </c>
      <c r="B25" s="678"/>
      <c r="C25" s="678"/>
      <c r="D25" s="678"/>
      <c r="E25" s="678"/>
      <c r="F25" s="678"/>
      <c r="G25" s="678"/>
      <c r="H25" s="678"/>
      <c r="I25" s="679"/>
      <c r="K25" s="400"/>
    </row>
    <row r="26" spans="1:11" ht="46.2" customHeight="1" x14ac:dyDescent="0.3">
      <c r="A26" s="271" t="s">
        <v>706</v>
      </c>
      <c r="B26" s="704" t="s">
        <v>707</v>
      </c>
      <c r="C26" s="704"/>
      <c r="D26" s="704"/>
      <c r="E26" s="704"/>
      <c r="F26" s="704"/>
      <c r="G26" s="704"/>
      <c r="H26" s="6" t="s">
        <v>96</v>
      </c>
      <c r="I26" s="5" t="s">
        <v>59</v>
      </c>
      <c r="K26" s="417"/>
    </row>
    <row r="27" spans="1:11" ht="57" customHeight="1" x14ac:dyDescent="0.3">
      <c r="A27" s="271" t="s">
        <v>708</v>
      </c>
      <c r="B27" s="734" t="s">
        <v>709</v>
      </c>
      <c r="C27" s="747"/>
      <c r="D27" s="747"/>
      <c r="E27" s="747"/>
      <c r="F27" s="747"/>
      <c r="G27" s="703"/>
      <c r="H27" s="6" t="s">
        <v>100</v>
      </c>
      <c r="I27" s="5" t="s">
        <v>59</v>
      </c>
      <c r="K27" s="417"/>
    </row>
    <row r="28" spans="1:11" s="8" customFormat="1" ht="17.7" customHeight="1" x14ac:dyDescent="0.3">
      <c r="A28" s="520" t="s">
        <v>373</v>
      </c>
      <c r="B28" s="678"/>
      <c r="C28" s="678"/>
      <c r="D28" s="678"/>
      <c r="E28" s="678"/>
      <c r="F28" s="678"/>
      <c r="G28" s="678"/>
      <c r="H28" s="678"/>
      <c r="I28" s="679"/>
      <c r="K28" s="400"/>
    </row>
    <row r="29" spans="1:11" ht="57.75" customHeight="1" x14ac:dyDescent="0.3">
      <c r="A29" s="271" t="s">
        <v>710</v>
      </c>
      <c r="B29" s="721" t="s">
        <v>131</v>
      </c>
      <c r="C29" s="721"/>
      <c r="D29" s="721"/>
      <c r="E29" s="721"/>
      <c r="F29" s="721"/>
      <c r="G29" s="721"/>
      <c r="H29" s="6" t="s">
        <v>130</v>
      </c>
      <c r="I29" s="5" t="s">
        <v>59</v>
      </c>
      <c r="K29" s="58"/>
    </row>
    <row r="31" spans="1:11" x14ac:dyDescent="0.3">
      <c r="A31" s="1" t="s">
        <v>376</v>
      </c>
    </row>
    <row r="32" spans="1:11" s="8" customFormat="1" ht="17.7" customHeight="1" x14ac:dyDescent="0.3">
      <c r="A32" s="687" t="s">
        <v>377</v>
      </c>
      <c r="B32" s="687"/>
      <c r="C32" s="687"/>
      <c r="D32" s="687"/>
      <c r="E32" s="687"/>
      <c r="F32" s="687"/>
      <c r="G32" s="687"/>
      <c r="H32" s="261">
        <v>30</v>
      </c>
      <c r="I32" s="313" t="s">
        <v>378</v>
      </c>
    </row>
    <row r="33" spans="1:9" ht="15" customHeight="1" x14ac:dyDescent="0.3">
      <c r="A33" s="707" t="s">
        <v>379</v>
      </c>
      <c r="B33" s="692" t="s">
        <v>711</v>
      </c>
      <c r="C33" s="692"/>
      <c r="D33" s="692"/>
      <c r="E33" s="692"/>
      <c r="F33" s="692"/>
      <c r="G33" s="692"/>
      <c r="H33" s="692"/>
      <c r="I33" s="693"/>
    </row>
    <row r="34" spans="1:9" ht="15" customHeight="1" x14ac:dyDescent="0.3">
      <c r="A34" s="708"/>
      <c r="B34" s="694" t="s">
        <v>712</v>
      </c>
      <c r="C34" s="695"/>
      <c r="D34" s="695"/>
      <c r="E34" s="695"/>
      <c r="F34" s="695"/>
      <c r="G34" s="695"/>
      <c r="H34" s="695"/>
      <c r="I34" s="695"/>
    </row>
    <row r="35" spans="1:9" ht="15" customHeight="1" x14ac:dyDescent="0.3">
      <c r="A35" s="708"/>
      <c r="B35" s="694" t="s">
        <v>713</v>
      </c>
      <c r="C35" s="695"/>
      <c r="D35" s="695"/>
      <c r="E35" s="695"/>
      <c r="F35" s="695"/>
      <c r="G35" s="695"/>
      <c r="H35" s="695"/>
      <c r="I35" s="695"/>
    </row>
    <row r="36" spans="1:9" ht="15" customHeight="1" x14ac:dyDescent="0.3">
      <c r="A36" s="708"/>
      <c r="B36" s="694" t="s">
        <v>714</v>
      </c>
      <c r="C36" s="695"/>
      <c r="D36" s="695"/>
      <c r="E36" s="695"/>
      <c r="F36" s="695"/>
      <c r="G36" s="695"/>
      <c r="H36" s="695"/>
      <c r="I36" s="695"/>
    </row>
    <row r="37" spans="1:9" ht="15" customHeight="1" x14ac:dyDescent="0.3">
      <c r="A37" s="708"/>
      <c r="B37" s="694" t="s">
        <v>715</v>
      </c>
      <c r="C37" s="695"/>
      <c r="D37" s="695"/>
      <c r="E37" s="695"/>
      <c r="F37" s="695"/>
      <c r="G37" s="695"/>
      <c r="H37" s="695"/>
      <c r="I37" s="695"/>
    </row>
    <row r="38" spans="1:9" ht="15" customHeight="1" x14ac:dyDescent="0.3">
      <c r="A38" s="708"/>
      <c r="B38" s="694" t="s">
        <v>716</v>
      </c>
      <c r="C38" s="695"/>
      <c r="D38" s="695"/>
      <c r="E38" s="695"/>
      <c r="F38" s="695"/>
      <c r="G38" s="695"/>
      <c r="H38" s="695"/>
      <c r="I38" s="695"/>
    </row>
    <row r="39" spans="1:9" ht="15" customHeight="1" x14ac:dyDescent="0.3">
      <c r="A39" s="708"/>
      <c r="B39" s="694" t="s">
        <v>717</v>
      </c>
      <c r="C39" s="695"/>
      <c r="D39" s="695"/>
      <c r="E39" s="695"/>
      <c r="F39" s="695"/>
      <c r="G39" s="695"/>
      <c r="H39" s="695"/>
      <c r="I39" s="695"/>
    </row>
    <row r="40" spans="1:9" ht="15" customHeight="1" x14ac:dyDescent="0.3">
      <c r="A40" s="708"/>
      <c r="B40" s="694" t="s">
        <v>718</v>
      </c>
      <c r="C40" s="695"/>
      <c r="D40" s="695"/>
      <c r="E40" s="695"/>
      <c r="F40" s="695"/>
      <c r="G40" s="695"/>
      <c r="H40" s="695"/>
      <c r="I40" s="695"/>
    </row>
    <row r="41" spans="1:9" ht="15" customHeight="1" x14ac:dyDescent="0.3">
      <c r="A41" s="725"/>
      <c r="B41" s="698" t="s">
        <v>719</v>
      </c>
      <c r="C41" s="699"/>
      <c r="D41" s="699"/>
      <c r="E41" s="699"/>
      <c r="F41" s="699"/>
      <c r="G41" s="699"/>
      <c r="H41" s="699"/>
      <c r="I41" s="699"/>
    </row>
    <row r="42" spans="1:9" ht="18.75" customHeight="1" x14ac:dyDescent="0.3">
      <c r="A42" s="700" t="s">
        <v>395</v>
      </c>
      <c r="B42" s="701"/>
      <c r="C42" s="701"/>
      <c r="D42" s="701" t="s">
        <v>720</v>
      </c>
      <c r="E42" s="701"/>
      <c r="F42" s="701"/>
      <c r="G42" s="701"/>
      <c r="H42" s="701"/>
      <c r="I42" s="702"/>
    </row>
    <row r="43" spans="1:9" ht="48" customHeight="1" x14ac:dyDescent="0.3">
      <c r="A43" s="703" t="s">
        <v>397</v>
      </c>
      <c r="B43" s="704"/>
      <c r="C43" s="704"/>
      <c r="D43" s="704" t="s">
        <v>721</v>
      </c>
      <c r="E43" s="705"/>
      <c r="F43" s="705"/>
      <c r="G43" s="705"/>
      <c r="H43" s="705"/>
      <c r="I43" s="706"/>
    </row>
    <row r="44" spans="1:9" s="8" customFormat="1" ht="17.7" customHeight="1" x14ac:dyDescent="0.3">
      <c r="A44" s="687" t="s">
        <v>722</v>
      </c>
      <c r="B44" s="816"/>
      <c r="C44" s="816"/>
      <c r="D44" s="816"/>
      <c r="E44" s="816"/>
      <c r="F44" s="816"/>
      <c r="G44" s="816"/>
      <c r="H44" s="40">
        <v>20</v>
      </c>
      <c r="I44" s="41" t="s">
        <v>378</v>
      </c>
    </row>
    <row r="45" spans="1:9" ht="54" customHeight="1" x14ac:dyDescent="0.3">
      <c r="A45" s="277" t="s">
        <v>379</v>
      </c>
      <c r="B45" s="817" t="s">
        <v>723</v>
      </c>
      <c r="C45" s="818"/>
      <c r="D45" s="818"/>
      <c r="E45" s="818"/>
      <c r="F45" s="818"/>
      <c r="G45" s="818"/>
      <c r="H45" s="818"/>
      <c r="I45" s="818"/>
    </row>
    <row r="46" spans="1:9" ht="18" customHeight="1" x14ac:dyDescent="0.3">
      <c r="A46" s="714" t="s">
        <v>395</v>
      </c>
      <c r="B46" s="701"/>
      <c r="C46" s="701"/>
      <c r="D46" s="701" t="s">
        <v>724</v>
      </c>
      <c r="E46" s="701"/>
      <c r="F46" s="701"/>
      <c r="G46" s="701"/>
      <c r="H46" s="701"/>
      <c r="I46" s="702"/>
    </row>
    <row r="47" spans="1:9" ht="51.75" customHeight="1" x14ac:dyDescent="0.3">
      <c r="A47" s="703" t="s">
        <v>397</v>
      </c>
      <c r="B47" s="704"/>
      <c r="C47" s="704"/>
      <c r="D47" s="704" t="s">
        <v>725</v>
      </c>
      <c r="E47" s="705"/>
      <c r="F47" s="705"/>
      <c r="G47" s="705"/>
      <c r="H47" s="705"/>
      <c r="I47" s="706"/>
    </row>
    <row r="48" spans="1:9" s="8" customFormat="1" ht="24.75" customHeight="1" x14ac:dyDescent="0.3">
      <c r="A48" s="687" t="s">
        <v>399</v>
      </c>
      <c r="B48" s="687"/>
      <c r="C48" s="687"/>
      <c r="D48" s="687"/>
      <c r="E48" s="687"/>
      <c r="F48" s="687"/>
      <c r="G48" s="687"/>
      <c r="H48" s="261">
        <v>20</v>
      </c>
      <c r="I48" s="313" t="s">
        <v>378</v>
      </c>
    </row>
    <row r="49" spans="1:9" ht="70.5" customHeight="1" x14ac:dyDescent="0.3">
      <c r="A49" s="835" t="s">
        <v>379</v>
      </c>
      <c r="B49" s="750" t="s">
        <v>2247</v>
      </c>
      <c r="C49" s="750"/>
      <c r="D49" s="750"/>
      <c r="E49" s="750"/>
      <c r="F49" s="750"/>
      <c r="G49" s="750"/>
      <c r="H49" s="750"/>
      <c r="I49" s="751"/>
    </row>
    <row r="50" spans="1:9" ht="86.25" customHeight="1" x14ac:dyDescent="0.3">
      <c r="A50" s="836"/>
      <c r="B50" s="727" t="s">
        <v>726</v>
      </c>
      <c r="C50" s="728"/>
      <c r="D50" s="728"/>
      <c r="E50" s="728"/>
      <c r="F50" s="728"/>
      <c r="G50" s="728"/>
      <c r="H50" s="728"/>
      <c r="I50" s="728"/>
    </row>
    <row r="51" spans="1:9" x14ac:dyDescent="0.3">
      <c r="A51" s="700" t="s">
        <v>395</v>
      </c>
      <c r="B51" s="701"/>
      <c r="C51" s="701"/>
      <c r="D51" s="701" t="s">
        <v>724</v>
      </c>
      <c r="E51" s="701"/>
      <c r="F51" s="701"/>
      <c r="G51" s="701"/>
      <c r="H51" s="701"/>
      <c r="I51" s="702"/>
    </row>
    <row r="52" spans="1:9" ht="45.75" customHeight="1" x14ac:dyDescent="0.3">
      <c r="A52" s="703" t="s">
        <v>397</v>
      </c>
      <c r="B52" s="704"/>
      <c r="C52" s="704"/>
      <c r="D52" s="704" t="s">
        <v>725</v>
      </c>
      <c r="E52" s="705"/>
      <c r="F52" s="705"/>
      <c r="G52" s="705"/>
      <c r="H52" s="705"/>
      <c r="I52" s="706"/>
    </row>
    <row r="54" spans="1:9" x14ac:dyDescent="0.3">
      <c r="A54" s="1" t="s">
        <v>416</v>
      </c>
    </row>
    <row r="55" spans="1:9" ht="71.25" customHeight="1" x14ac:dyDescent="0.3">
      <c r="A55" s="714" t="s">
        <v>417</v>
      </c>
      <c r="B55" s="705"/>
      <c r="C55" s="494" t="s">
        <v>2245</v>
      </c>
      <c r="D55" s="494"/>
      <c r="E55" s="494"/>
      <c r="F55" s="494"/>
      <c r="G55" s="494"/>
      <c r="H55" s="494"/>
      <c r="I55" s="761"/>
    </row>
    <row r="56" spans="1:9" ht="76.5" customHeight="1" x14ac:dyDescent="0.3">
      <c r="A56" s="714" t="s">
        <v>419</v>
      </c>
      <c r="B56" s="705"/>
      <c r="C56" s="494" t="s">
        <v>2246</v>
      </c>
      <c r="D56" s="494"/>
      <c r="E56" s="494"/>
      <c r="F56" s="494"/>
      <c r="G56" s="494"/>
      <c r="H56" s="494"/>
      <c r="I56" s="761"/>
    </row>
    <row r="58" spans="1:9" x14ac:dyDescent="0.3">
      <c r="A58" s="8" t="s">
        <v>421</v>
      </c>
      <c r="B58" s="314"/>
      <c r="C58" s="314"/>
      <c r="D58" s="314"/>
      <c r="E58" s="314"/>
      <c r="F58" s="314"/>
      <c r="G58" s="314"/>
    </row>
    <row r="59" spans="1:9" s="3" customFormat="1" ht="23.25" customHeight="1" x14ac:dyDescent="0.3">
      <c r="A59" s="717" t="s">
        <v>422</v>
      </c>
      <c r="B59" s="717"/>
      <c r="C59" s="717"/>
      <c r="D59" s="717"/>
      <c r="E59" s="717"/>
      <c r="F59" s="717"/>
      <c r="G59" s="717"/>
      <c r="H59" s="10">
        <v>2.5</v>
      </c>
      <c r="I59" s="11" t="s">
        <v>423</v>
      </c>
    </row>
    <row r="60" spans="1:9" s="3" customFormat="1" ht="30.75" customHeight="1" x14ac:dyDescent="0.3">
      <c r="A60" s="718" t="s">
        <v>484</v>
      </c>
      <c r="B60" s="718"/>
      <c r="C60" s="718"/>
      <c r="D60" s="718"/>
      <c r="E60" s="718"/>
      <c r="F60" s="718"/>
      <c r="G60" s="718"/>
      <c r="H60" s="10">
        <v>3.5</v>
      </c>
      <c r="I60" s="11" t="s">
        <v>423</v>
      </c>
    </row>
    <row r="61" spans="1:9" s="3" customFormat="1" ht="21.75" customHeight="1" x14ac:dyDescent="0.3">
      <c r="A61" s="717" t="s">
        <v>426</v>
      </c>
      <c r="B61" s="717"/>
      <c r="C61" s="717"/>
      <c r="D61" s="717"/>
      <c r="E61" s="717"/>
      <c r="F61" s="717"/>
      <c r="G61" s="717"/>
      <c r="H61" s="12" t="s">
        <v>425</v>
      </c>
      <c r="I61" s="11" t="s">
        <v>423</v>
      </c>
    </row>
    <row r="62" spans="1:9" s="3" customFormat="1" ht="14.4" x14ac:dyDescent="0.3">
      <c r="A62" s="292"/>
      <c r="B62" s="292"/>
      <c r="C62" s="292"/>
      <c r="D62" s="292"/>
      <c r="E62" s="292"/>
      <c r="F62" s="292"/>
      <c r="G62" s="292"/>
      <c r="H62" s="12"/>
      <c r="I62" s="13"/>
    </row>
    <row r="63" spans="1:9" x14ac:dyDescent="0.3">
      <c r="A63" s="719" t="s">
        <v>427</v>
      </c>
      <c r="B63" s="719"/>
      <c r="C63" s="719"/>
      <c r="D63" s="719"/>
      <c r="E63" s="719"/>
      <c r="F63" s="719"/>
      <c r="G63" s="719"/>
      <c r="H63" s="32"/>
      <c r="I63" s="29"/>
    </row>
    <row r="64" spans="1:9" ht="17.7" customHeight="1" x14ac:dyDescent="0.3">
      <c r="A64" s="674" t="s">
        <v>428</v>
      </c>
      <c r="B64" s="674"/>
      <c r="C64" s="674"/>
      <c r="D64" s="674"/>
      <c r="E64" s="674"/>
      <c r="F64" s="16">
        <v>75</v>
      </c>
      <c r="G64" s="16" t="s">
        <v>378</v>
      </c>
      <c r="H64" s="17">
        <v>3</v>
      </c>
      <c r="I64" s="11" t="s">
        <v>423</v>
      </c>
    </row>
    <row r="65" spans="1:9" ht="17.7" customHeight="1" x14ac:dyDescent="0.3">
      <c r="A65" s="18" t="s">
        <v>159</v>
      </c>
      <c r="B65" s="715" t="s">
        <v>161</v>
      </c>
      <c r="C65" s="715"/>
      <c r="D65" s="715"/>
      <c r="E65" s="715"/>
      <c r="F65" s="16">
        <v>30</v>
      </c>
      <c r="G65" s="16" t="s">
        <v>378</v>
      </c>
      <c r="H65" s="19"/>
      <c r="I65" s="20"/>
    </row>
    <row r="66" spans="1:9" ht="17.7" customHeight="1" x14ac:dyDescent="0.3">
      <c r="B66" s="715" t="s">
        <v>429</v>
      </c>
      <c r="C66" s="715"/>
      <c r="D66" s="715"/>
      <c r="E66" s="715"/>
      <c r="F66" s="16">
        <v>40</v>
      </c>
      <c r="G66" s="16" t="s">
        <v>378</v>
      </c>
      <c r="H66" s="27"/>
      <c r="I66" s="30"/>
    </row>
    <row r="67" spans="1:9" ht="17.7" customHeight="1" x14ac:dyDescent="0.3">
      <c r="B67" s="715" t="s">
        <v>430</v>
      </c>
      <c r="C67" s="715"/>
      <c r="D67" s="715"/>
      <c r="E67" s="715"/>
      <c r="F67" s="16">
        <v>2</v>
      </c>
      <c r="G67" s="16" t="s">
        <v>378</v>
      </c>
      <c r="H67" s="27"/>
      <c r="I67" s="30"/>
    </row>
    <row r="68" spans="1:9" ht="17.7" customHeight="1" x14ac:dyDescent="0.3">
      <c r="B68" s="715" t="s">
        <v>431</v>
      </c>
      <c r="C68" s="715"/>
      <c r="D68" s="715"/>
      <c r="E68" s="715"/>
      <c r="F68" s="16" t="s">
        <v>425</v>
      </c>
      <c r="G68" s="16" t="s">
        <v>378</v>
      </c>
      <c r="H68" s="27"/>
      <c r="I68" s="30"/>
    </row>
    <row r="69" spans="1:9" ht="17.7" customHeight="1" x14ac:dyDescent="0.3">
      <c r="B69" s="715" t="s">
        <v>432</v>
      </c>
      <c r="C69" s="715"/>
      <c r="D69" s="715"/>
      <c r="E69" s="715"/>
      <c r="F69" s="16" t="s">
        <v>425</v>
      </c>
      <c r="G69" s="16" t="s">
        <v>378</v>
      </c>
      <c r="H69" s="27"/>
      <c r="I69" s="30"/>
    </row>
    <row r="70" spans="1:9" ht="17.7" customHeight="1" x14ac:dyDescent="0.3">
      <c r="B70" s="715" t="s">
        <v>433</v>
      </c>
      <c r="C70" s="715"/>
      <c r="D70" s="715"/>
      <c r="E70" s="715"/>
      <c r="F70" s="16">
        <v>3</v>
      </c>
      <c r="G70" s="16" t="s">
        <v>378</v>
      </c>
      <c r="H70" s="306"/>
      <c r="I70" s="318"/>
    </row>
    <row r="71" spans="1:9" ht="31.2" customHeight="1" x14ac:dyDescent="0.3">
      <c r="A71" s="674" t="s">
        <v>434</v>
      </c>
      <c r="B71" s="674"/>
      <c r="C71" s="674"/>
      <c r="D71" s="674"/>
      <c r="E71" s="674"/>
      <c r="F71" s="16" t="s">
        <v>425</v>
      </c>
      <c r="G71" s="16" t="s">
        <v>378</v>
      </c>
      <c r="H71" s="16" t="s">
        <v>186</v>
      </c>
      <c r="I71" s="11" t="s">
        <v>423</v>
      </c>
    </row>
    <row r="72" spans="1:9" ht="17.7" customHeight="1" x14ac:dyDescent="0.3">
      <c r="A72" s="715" t="s">
        <v>435</v>
      </c>
      <c r="B72" s="715"/>
      <c r="C72" s="715"/>
      <c r="D72" s="715"/>
      <c r="E72" s="715"/>
      <c r="F72" s="16">
        <v>75</v>
      </c>
      <c r="G72" s="16" t="s">
        <v>378</v>
      </c>
      <c r="H72" s="17">
        <v>3</v>
      </c>
      <c r="I72" s="11" t="s">
        <v>423</v>
      </c>
    </row>
  </sheetData>
  <mergeCells count="80">
    <mergeCell ref="A72:E72"/>
    <mergeCell ref="B66:E66"/>
    <mergeCell ref="B67:E67"/>
    <mergeCell ref="B68:E68"/>
    <mergeCell ref="B69:E69"/>
    <mergeCell ref="B70:E70"/>
    <mergeCell ref="A71:E71"/>
    <mergeCell ref="B65:E65"/>
    <mergeCell ref="A52:C52"/>
    <mergeCell ref="D52:I52"/>
    <mergeCell ref="A55:B55"/>
    <mergeCell ref="A56:B56"/>
    <mergeCell ref="A59:G59"/>
    <mergeCell ref="A60:G60"/>
    <mergeCell ref="A61:G61"/>
    <mergeCell ref="A63:G63"/>
    <mergeCell ref="A64:E64"/>
    <mergeCell ref="C55:I55"/>
    <mergeCell ref="C56:I56"/>
    <mergeCell ref="A48:G48"/>
    <mergeCell ref="A49:A50"/>
    <mergeCell ref="B50:I50"/>
    <mergeCell ref="A51:C51"/>
    <mergeCell ref="D51:I51"/>
    <mergeCell ref="B49:I49"/>
    <mergeCell ref="B45:I45"/>
    <mergeCell ref="A46:C46"/>
    <mergeCell ref="D46:I46"/>
    <mergeCell ref="A47:C47"/>
    <mergeCell ref="D47:I47"/>
    <mergeCell ref="A42:C42"/>
    <mergeCell ref="D42:I42"/>
    <mergeCell ref="A43:C43"/>
    <mergeCell ref="D43:I43"/>
    <mergeCell ref="A44:G44"/>
    <mergeCell ref="B29:G29"/>
    <mergeCell ref="A32:G32"/>
    <mergeCell ref="A33:A41"/>
    <mergeCell ref="B33:I33"/>
    <mergeCell ref="B34:I34"/>
    <mergeCell ref="B35:I35"/>
    <mergeCell ref="B36:I36"/>
    <mergeCell ref="B37:I37"/>
    <mergeCell ref="B38:I38"/>
    <mergeCell ref="B39:I39"/>
    <mergeCell ref="B40:I40"/>
    <mergeCell ref="B41:I41"/>
    <mergeCell ref="A28:I28"/>
    <mergeCell ref="A18:D18"/>
    <mergeCell ref="A19:A20"/>
    <mergeCell ref="B19:G20"/>
    <mergeCell ref="H19:I19"/>
    <mergeCell ref="A21:I21"/>
    <mergeCell ref="B22:G22"/>
    <mergeCell ref="B23:G23"/>
    <mergeCell ref="B24:G24"/>
    <mergeCell ref="A25:I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202</v>
      </c>
      <c r="B2" s="673"/>
      <c r="C2" s="673"/>
      <c r="D2" s="673"/>
      <c r="E2" s="673"/>
      <c r="F2" s="673"/>
      <c r="G2" s="673"/>
      <c r="H2" s="673"/>
      <c r="I2" s="673"/>
    </row>
    <row r="3" spans="1:9" x14ac:dyDescent="0.3">
      <c r="A3" s="670" t="s">
        <v>157</v>
      </c>
      <c r="B3" s="671"/>
      <c r="C3" s="671"/>
      <c r="D3" s="671">
        <v>2</v>
      </c>
      <c r="E3" s="671"/>
      <c r="F3" s="671"/>
      <c r="G3" s="671"/>
      <c r="H3" s="671"/>
      <c r="I3" s="672"/>
    </row>
    <row r="4" spans="1:9" x14ac:dyDescent="0.3">
      <c r="A4" s="670" t="s">
        <v>156</v>
      </c>
      <c r="B4" s="671"/>
      <c r="C4" s="671"/>
      <c r="D4" s="671" t="s">
        <v>1192</v>
      </c>
      <c r="E4" s="671"/>
      <c r="F4" s="671"/>
      <c r="G4" s="671"/>
      <c r="H4" s="671"/>
      <c r="I4" s="672"/>
    </row>
    <row r="5" spans="1:9" x14ac:dyDescent="0.3">
      <c r="A5" s="670" t="s">
        <v>160</v>
      </c>
      <c r="B5" s="671"/>
      <c r="C5" s="671"/>
      <c r="D5" s="671" t="s">
        <v>487</v>
      </c>
      <c r="E5" s="671"/>
      <c r="F5" s="671"/>
      <c r="G5" s="671"/>
      <c r="H5" s="671"/>
      <c r="I5" s="672"/>
    </row>
    <row r="6" spans="1:9" ht="24.75" customHeight="1" x14ac:dyDescent="0.3">
      <c r="A6" s="670" t="s">
        <v>351</v>
      </c>
      <c r="B6" s="671"/>
      <c r="C6" s="671"/>
      <c r="D6" s="721" t="s">
        <v>1193</v>
      </c>
      <c r="E6" s="721"/>
      <c r="F6" s="721"/>
      <c r="G6" s="721"/>
      <c r="H6" s="721"/>
      <c r="I6" s="675"/>
    </row>
    <row r="7" spans="1:9" s="452" customFormat="1" ht="14.25" customHeight="1" x14ac:dyDescent="0.3">
      <c r="A7" s="460"/>
      <c r="B7" s="460"/>
      <c r="C7" s="460"/>
      <c r="D7" s="461"/>
      <c r="E7" s="461"/>
      <c r="F7" s="461"/>
      <c r="G7" s="461"/>
      <c r="H7" s="461"/>
      <c r="I7" s="461"/>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3</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552</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27.6"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42" customHeight="1" x14ac:dyDescent="0.3">
      <c r="A22" s="271" t="s">
        <v>1194</v>
      </c>
      <c r="B22" s="720" t="s">
        <v>71</v>
      </c>
      <c r="C22" s="720"/>
      <c r="D22" s="720"/>
      <c r="E22" s="720"/>
      <c r="F22" s="720"/>
      <c r="G22" s="720"/>
      <c r="H22" s="6" t="s">
        <v>70</v>
      </c>
      <c r="I22" s="5" t="s">
        <v>59</v>
      </c>
    </row>
    <row r="23" spans="1:9" ht="36" customHeight="1" x14ac:dyDescent="0.3">
      <c r="A23" s="271" t="s">
        <v>1195</v>
      </c>
      <c r="B23" s="738" t="s">
        <v>2322</v>
      </c>
      <c r="C23" s="739"/>
      <c r="D23" s="739"/>
      <c r="E23" s="739"/>
      <c r="F23" s="739"/>
      <c r="G23" s="740"/>
      <c r="H23" s="6" t="s">
        <v>72</v>
      </c>
      <c r="I23" s="5" t="s">
        <v>59</v>
      </c>
    </row>
    <row r="24" spans="1:9" s="8" customFormat="1" ht="17.7" customHeight="1" x14ac:dyDescent="0.3">
      <c r="A24" s="520" t="s">
        <v>139</v>
      </c>
      <c r="B24" s="678"/>
      <c r="C24" s="678"/>
      <c r="D24" s="678"/>
      <c r="E24" s="678"/>
      <c r="F24" s="678"/>
      <c r="G24" s="678"/>
      <c r="H24" s="678"/>
      <c r="I24" s="679"/>
    </row>
    <row r="25" spans="1:9" ht="48" customHeight="1" x14ac:dyDescent="0.3">
      <c r="A25" s="271" t="s">
        <v>1196</v>
      </c>
      <c r="B25" s="704" t="s">
        <v>2323</v>
      </c>
      <c r="C25" s="704"/>
      <c r="D25" s="704"/>
      <c r="E25" s="704"/>
      <c r="F25" s="704"/>
      <c r="G25" s="704"/>
      <c r="H25" s="6" t="s">
        <v>98</v>
      </c>
      <c r="I25" s="5" t="s">
        <v>59</v>
      </c>
    </row>
    <row r="26" spans="1:9" s="8" customFormat="1" ht="17.7" customHeight="1" x14ac:dyDescent="0.3">
      <c r="A26" s="520" t="s">
        <v>373</v>
      </c>
      <c r="B26" s="678"/>
      <c r="C26" s="678"/>
      <c r="D26" s="678"/>
      <c r="E26" s="678"/>
      <c r="F26" s="678"/>
      <c r="G26" s="678"/>
      <c r="H26" s="678"/>
      <c r="I26" s="679"/>
    </row>
    <row r="27" spans="1:9" ht="20.25" customHeight="1" x14ac:dyDescent="0.3">
      <c r="A27" s="271" t="s">
        <v>1197</v>
      </c>
      <c r="B27" s="721" t="s">
        <v>129</v>
      </c>
      <c r="C27" s="721"/>
      <c r="D27" s="721"/>
      <c r="E27" s="721"/>
      <c r="F27" s="721"/>
      <c r="G27" s="721"/>
      <c r="H27" s="6" t="s">
        <v>126</v>
      </c>
      <c r="I27" s="5" t="s">
        <v>59</v>
      </c>
    </row>
    <row r="29" spans="1:9" x14ac:dyDescent="0.3">
      <c r="A29" s="1" t="s">
        <v>376</v>
      </c>
    </row>
    <row r="30" spans="1:9" s="8" customFormat="1" ht="17.7" customHeight="1" x14ac:dyDescent="0.3">
      <c r="A30" s="687" t="s">
        <v>377</v>
      </c>
      <c r="B30" s="687"/>
      <c r="C30" s="687"/>
      <c r="D30" s="687"/>
      <c r="E30" s="687"/>
      <c r="F30" s="687"/>
      <c r="G30" s="687"/>
      <c r="H30" s="261">
        <v>15</v>
      </c>
      <c r="I30" s="313" t="s">
        <v>378</v>
      </c>
    </row>
    <row r="31" spans="1:9" ht="29.25" customHeight="1" x14ac:dyDescent="0.3">
      <c r="A31" s="707" t="s">
        <v>379</v>
      </c>
      <c r="B31" s="726" t="s">
        <v>1198</v>
      </c>
      <c r="C31" s="726"/>
      <c r="D31" s="726"/>
      <c r="E31" s="726"/>
      <c r="F31" s="726"/>
      <c r="G31" s="726"/>
      <c r="H31" s="726"/>
      <c r="I31" s="710"/>
    </row>
    <row r="32" spans="1:9" ht="23.25" customHeight="1" x14ac:dyDescent="0.3">
      <c r="A32" s="708"/>
      <c r="B32" s="694" t="s">
        <v>1199</v>
      </c>
      <c r="C32" s="695"/>
      <c r="D32" s="695"/>
      <c r="E32" s="695"/>
      <c r="F32" s="695"/>
      <c r="G32" s="695"/>
      <c r="H32" s="695"/>
      <c r="I32" s="695"/>
    </row>
    <row r="33" spans="1:9" ht="20.100000000000001" customHeight="1" x14ac:dyDescent="0.3">
      <c r="A33" s="708"/>
      <c r="B33" s="694" t="s">
        <v>1200</v>
      </c>
      <c r="C33" s="695"/>
      <c r="D33" s="695"/>
      <c r="E33" s="695"/>
      <c r="F33" s="695"/>
      <c r="G33" s="695"/>
      <c r="H33" s="695"/>
      <c r="I33" s="695"/>
    </row>
    <row r="34" spans="1:9" ht="20.100000000000001" customHeight="1" x14ac:dyDescent="0.3">
      <c r="A34" s="708"/>
      <c r="B34" s="694" t="s">
        <v>1201</v>
      </c>
      <c r="C34" s="695"/>
      <c r="D34" s="695"/>
      <c r="E34" s="695"/>
      <c r="F34" s="695"/>
      <c r="G34" s="695"/>
      <c r="H34" s="695"/>
      <c r="I34" s="695"/>
    </row>
    <row r="35" spans="1:9" ht="20.100000000000001" customHeight="1" x14ac:dyDescent="0.3">
      <c r="A35" s="708"/>
      <c r="B35" s="694" t="s">
        <v>1201</v>
      </c>
      <c r="C35" s="695"/>
      <c r="D35" s="695"/>
      <c r="E35" s="695"/>
      <c r="F35" s="695"/>
      <c r="G35" s="695"/>
      <c r="H35" s="695"/>
      <c r="I35" s="695"/>
    </row>
    <row r="36" spans="1:9" ht="20.100000000000001" customHeight="1" x14ac:dyDescent="0.3">
      <c r="A36" s="708"/>
      <c r="B36" s="694" t="s">
        <v>1202</v>
      </c>
      <c r="C36" s="695"/>
      <c r="D36" s="695"/>
      <c r="E36" s="695"/>
      <c r="F36" s="695"/>
      <c r="G36" s="695"/>
      <c r="H36" s="695"/>
      <c r="I36" s="695"/>
    </row>
    <row r="37" spans="1:9" ht="20.100000000000001" customHeight="1" x14ac:dyDescent="0.3">
      <c r="A37" s="708"/>
      <c r="B37" s="694" t="s">
        <v>1203</v>
      </c>
      <c r="C37" s="695"/>
      <c r="D37" s="695"/>
      <c r="E37" s="695"/>
      <c r="F37" s="695"/>
      <c r="G37" s="695"/>
      <c r="H37" s="695"/>
      <c r="I37" s="695"/>
    </row>
    <row r="38" spans="1:9" ht="20.100000000000001" customHeight="1" x14ac:dyDescent="0.3">
      <c r="A38" s="708"/>
      <c r="B38" s="694" t="s">
        <v>1204</v>
      </c>
      <c r="C38" s="695"/>
      <c r="D38" s="695"/>
      <c r="E38" s="695"/>
      <c r="F38" s="695"/>
      <c r="G38" s="695"/>
      <c r="H38" s="695"/>
      <c r="I38" s="695"/>
    </row>
    <row r="39" spans="1:9" ht="29.25" customHeight="1" x14ac:dyDescent="0.3">
      <c r="A39" s="708"/>
      <c r="B39" s="763" t="s">
        <v>1205</v>
      </c>
      <c r="C39" s="763"/>
      <c r="D39" s="763"/>
      <c r="E39" s="763"/>
      <c r="F39" s="763"/>
      <c r="G39" s="763"/>
      <c r="H39" s="763"/>
      <c r="I39" s="696"/>
    </row>
    <row r="40" spans="1:9" ht="34.5" customHeight="1" x14ac:dyDescent="0.3">
      <c r="A40" s="708"/>
      <c r="B40" s="696" t="s">
        <v>1206</v>
      </c>
      <c r="C40" s="837"/>
      <c r="D40" s="837"/>
      <c r="E40" s="837"/>
      <c r="F40" s="837"/>
      <c r="G40" s="837"/>
      <c r="H40" s="837"/>
      <c r="I40" s="837"/>
    </row>
    <row r="41" spans="1:9" ht="20.100000000000001" customHeight="1" x14ac:dyDescent="0.3">
      <c r="A41" s="709"/>
      <c r="B41" s="838" t="s">
        <v>1207</v>
      </c>
      <c r="C41" s="838"/>
      <c r="D41" s="838"/>
      <c r="E41" s="838"/>
      <c r="F41" s="838"/>
      <c r="G41" s="838"/>
      <c r="H41" s="838"/>
      <c r="I41" s="736"/>
    </row>
    <row r="42" spans="1:9" x14ac:dyDescent="0.3">
      <c r="A42" s="714" t="s">
        <v>395</v>
      </c>
      <c r="B42" s="705"/>
      <c r="C42" s="705"/>
      <c r="D42" s="705" t="s">
        <v>1208</v>
      </c>
      <c r="E42" s="705"/>
      <c r="F42" s="705"/>
      <c r="G42" s="705"/>
      <c r="H42" s="705"/>
      <c r="I42" s="706"/>
    </row>
    <row r="43" spans="1:9" ht="33.75" customHeight="1" x14ac:dyDescent="0.3">
      <c r="A43" s="703" t="s">
        <v>397</v>
      </c>
      <c r="B43" s="704"/>
      <c r="C43" s="704"/>
      <c r="D43" s="705" t="s">
        <v>1209</v>
      </c>
      <c r="E43" s="705"/>
      <c r="F43" s="705"/>
      <c r="G43" s="705"/>
      <c r="H43" s="705"/>
      <c r="I43" s="706"/>
    </row>
    <row r="44" spans="1:9" s="8" customFormat="1" ht="17.7" customHeight="1" x14ac:dyDescent="0.3">
      <c r="A44" s="687" t="s">
        <v>506</v>
      </c>
      <c r="B44" s="687"/>
      <c r="C44" s="687"/>
      <c r="D44" s="687"/>
      <c r="E44" s="687"/>
      <c r="F44" s="687"/>
      <c r="G44" s="687"/>
      <c r="H44" s="261">
        <v>15</v>
      </c>
      <c r="I44" s="313" t="s">
        <v>378</v>
      </c>
    </row>
    <row r="45" spans="1:9" ht="20.100000000000001" customHeight="1" x14ac:dyDescent="0.3">
      <c r="A45" s="707" t="s">
        <v>379</v>
      </c>
      <c r="B45" s="726" t="s">
        <v>1210</v>
      </c>
      <c r="C45" s="726"/>
      <c r="D45" s="726"/>
      <c r="E45" s="726"/>
      <c r="F45" s="726"/>
      <c r="G45" s="726"/>
      <c r="H45" s="726"/>
      <c r="I45" s="710"/>
    </row>
    <row r="46" spans="1:9" ht="20.100000000000001" customHeight="1" x14ac:dyDescent="0.3">
      <c r="A46" s="708"/>
      <c r="B46" s="696" t="s">
        <v>1211</v>
      </c>
      <c r="C46" s="697"/>
      <c r="D46" s="697"/>
      <c r="E46" s="697"/>
      <c r="F46" s="697"/>
      <c r="G46" s="697"/>
      <c r="H46" s="697"/>
      <c r="I46" s="697"/>
    </row>
    <row r="47" spans="1:9" ht="20.100000000000001" customHeight="1" x14ac:dyDescent="0.3">
      <c r="A47" s="708"/>
      <c r="B47" s="696" t="s">
        <v>1212</v>
      </c>
      <c r="C47" s="697"/>
      <c r="D47" s="697"/>
      <c r="E47" s="697"/>
      <c r="F47" s="697"/>
      <c r="G47" s="697"/>
      <c r="H47" s="697"/>
      <c r="I47" s="697"/>
    </row>
    <row r="48" spans="1:9" ht="20.100000000000001" customHeight="1" x14ac:dyDescent="0.3">
      <c r="A48" s="708"/>
      <c r="B48" s="696" t="s">
        <v>1213</v>
      </c>
      <c r="C48" s="697"/>
      <c r="D48" s="697"/>
      <c r="E48" s="697"/>
      <c r="F48" s="697"/>
      <c r="G48" s="697"/>
      <c r="H48" s="697"/>
      <c r="I48" s="697"/>
    </row>
    <row r="49" spans="1:9" ht="20.100000000000001" customHeight="1" x14ac:dyDescent="0.3">
      <c r="A49" s="725"/>
      <c r="B49" s="727" t="s">
        <v>1214</v>
      </c>
      <c r="C49" s="728"/>
      <c r="D49" s="728"/>
      <c r="E49" s="728"/>
      <c r="F49" s="728"/>
      <c r="G49" s="728"/>
      <c r="H49" s="728"/>
      <c r="I49" s="728"/>
    </row>
    <row r="50" spans="1:9" ht="20.25" customHeight="1" x14ac:dyDescent="0.3">
      <c r="A50" s="700" t="s">
        <v>395</v>
      </c>
      <c r="B50" s="701"/>
      <c r="C50" s="701"/>
      <c r="D50" s="701" t="s">
        <v>1215</v>
      </c>
      <c r="E50" s="701"/>
      <c r="F50" s="701"/>
      <c r="G50" s="701"/>
      <c r="H50" s="701"/>
      <c r="I50" s="702"/>
    </row>
    <row r="51" spans="1:9" ht="32.25" customHeight="1" x14ac:dyDescent="0.3">
      <c r="A51" s="703" t="s">
        <v>397</v>
      </c>
      <c r="B51" s="704"/>
      <c r="C51" s="704"/>
      <c r="D51" s="704" t="s">
        <v>1216</v>
      </c>
      <c r="E51" s="704"/>
      <c r="F51" s="704"/>
      <c r="G51" s="704"/>
      <c r="H51" s="704"/>
      <c r="I51" s="734"/>
    </row>
    <row r="53" spans="1:9" x14ac:dyDescent="0.3">
      <c r="A53" s="1" t="s">
        <v>416</v>
      </c>
    </row>
    <row r="54" spans="1:9" ht="93" customHeight="1" x14ac:dyDescent="0.3">
      <c r="A54" s="714" t="s">
        <v>417</v>
      </c>
      <c r="B54" s="705"/>
      <c r="C54" s="494" t="s">
        <v>2155</v>
      </c>
      <c r="D54" s="494"/>
      <c r="E54" s="494"/>
      <c r="F54" s="494"/>
      <c r="G54" s="494"/>
      <c r="H54" s="494"/>
      <c r="I54" s="761"/>
    </row>
    <row r="55" spans="1:9" ht="167.25" customHeight="1" x14ac:dyDescent="0.3">
      <c r="A55" s="714" t="s">
        <v>419</v>
      </c>
      <c r="B55" s="705"/>
      <c r="C55" s="494" t="s">
        <v>2156</v>
      </c>
      <c r="D55" s="494"/>
      <c r="E55" s="494"/>
      <c r="F55" s="494"/>
      <c r="G55" s="494"/>
      <c r="H55" s="494"/>
      <c r="I55" s="761"/>
    </row>
    <row r="57" spans="1:9" ht="17.25" customHeight="1" x14ac:dyDescent="0.3">
      <c r="A57" s="314" t="s">
        <v>421</v>
      </c>
      <c r="B57" s="314"/>
      <c r="C57" s="314"/>
      <c r="D57" s="314"/>
      <c r="E57" s="314"/>
      <c r="F57" s="314"/>
      <c r="G57" s="314"/>
    </row>
    <row r="58" spans="1:9" ht="15.6" x14ac:dyDescent="0.3">
      <c r="A58" s="839" t="s">
        <v>422</v>
      </c>
      <c r="B58" s="839"/>
      <c r="C58" s="839"/>
      <c r="D58" s="839"/>
      <c r="E58" s="839"/>
      <c r="F58" s="839"/>
      <c r="G58" s="839"/>
      <c r="H58" s="10">
        <v>1</v>
      </c>
      <c r="I58" s="11" t="s">
        <v>423</v>
      </c>
    </row>
    <row r="59" spans="1:9" ht="26.25" customHeight="1" x14ac:dyDescent="0.3">
      <c r="A59" s="840" t="s">
        <v>484</v>
      </c>
      <c r="B59" s="840"/>
      <c r="C59" s="840"/>
      <c r="D59" s="840"/>
      <c r="E59" s="840"/>
      <c r="F59" s="840"/>
      <c r="G59" s="840"/>
      <c r="H59" s="12">
        <v>1</v>
      </c>
      <c r="I59" s="11" t="s">
        <v>423</v>
      </c>
    </row>
    <row r="60" spans="1:9" ht="15.6" x14ac:dyDescent="0.3">
      <c r="A60" s="717" t="s">
        <v>426</v>
      </c>
      <c r="B60" s="717"/>
      <c r="C60" s="717"/>
      <c r="D60" s="717"/>
      <c r="E60" s="717"/>
      <c r="F60" s="717"/>
      <c r="G60" s="717"/>
      <c r="H60" s="12" t="s">
        <v>425</v>
      </c>
      <c r="I60" s="11" t="s">
        <v>423</v>
      </c>
    </row>
    <row r="61" spans="1:9" x14ac:dyDescent="0.3">
      <c r="A61" s="292"/>
      <c r="B61" s="292"/>
      <c r="C61" s="292"/>
      <c r="D61" s="292"/>
      <c r="E61" s="292"/>
      <c r="F61" s="292"/>
      <c r="G61" s="292"/>
      <c r="H61" s="12"/>
      <c r="I61" s="13"/>
    </row>
    <row r="62" spans="1:9" x14ac:dyDescent="0.3">
      <c r="A62" s="719" t="s">
        <v>427</v>
      </c>
      <c r="B62" s="719"/>
      <c r="C62" s="719"/>
      <c r="D62" s="719"/>
      <c r="E62" s="719"/>
      <c r="F62" s="719"/>
      <c r="G62" s="719"/>
      <c r="H62" s="289"/>
      <c r="I62" s="29"/>
    </row>
    <row r="63" spans="1:9" ht="17.7" customHeight="1" x14ac:dyDescent="0.3">
      <c r="A63" s="674" t="s">
        <v>428</v>
      </c>
      <c r="B63" s="674"/>
      <c r="C63" s="674"/>
      <c r="D63" s="674"/>
      <c r="E63" s="674"/>
      <c r="F63" s="16">
        <v>35</v>
      </c>
      <c r="G63" s="16" t="s">
        <v>378</v>
      </c>
      <c r="H63" s="16">
        <v>1.4</v>
      </c>
      <c r="I63" s="11" t="s">
        <v>423</v>
      </c>
    </row>
    <row r="64" spans="1:9" ht="17.7" customHeight="1" x14ac:dyDescent="0.3">
      <c r="A64" s="18" t="s">
        <v>159</v>
      </c>
      <c r="B64" s="715" t="s">
        <v>161</v>
      </c>
      <c r="C64" s="715"/>
      <c r="D64" s="715"/>
      <c r="E64" s="715"/>
      <c r="F64" s="16">
        <v>15</v>
      </c>
      <c r="G64" s="16" t="s">
        <v>378</v>
      </c>
      <c r="H64" s="19"/>
      <c r="I64" s="20"/>
    </row>
    <row r="65" spans="1:9" ht="17.7" customHeight="1" x14ac:dyDescent="0.3">
      <c r="B65" s="715" t="s">
        <v>429</v>
      </c>
      <c r="C65" s="715"/>
      <c r="D65" s="715"/>
      <c r="E65" s="715"/>
      <c r="F65" s="16">
        <v>15</v>
      </c>
      <c r="G65" s="16" t="s">
        <v>378</v>
      </c>
      <c r="H65" s="27"/>
      <c r="I65" s="30"/>
    </row>
    <row r="66" spans="1:9" ht="17.7" customHeight="1" x14ac:dyDescent="0.3">
      <c r="B66" s="715" t="s">
        <v>430</v>
      </c>
      <c r="C66" s="715"/>
      <c r="D66" s="715"/>
      <c r="E66" s="715"/>
      <c r="F66" s="16">
        <v>3</v>
      </c>
      <c r="G66" s="16" t="s">
        <v>378</v>
      </c>
      <c r="H66" s="27"/>
      <c r="I66" s="30"/>
    </row>
    <row r="67" spans="1:9" ht="17.7" customHeight="1" x14ac:dyDescent="0.3">
      <c r="B67" s="715" t="s">
        <v>431</v>
      </c>
      <c r="C67" s="715"/>
      <c r="D67" s="715"/>
      <c r="E67" s="715"/>
      <c r="F67" s="16" t="s">
        <v>425</v>
      </c>
      <c r="G67" s="16" t="s">
        <v>378</v>
      </c>
      <c r="H67" s="27"/>
      <c r="I67" s="30"/>
    </row>
    <row r="68" spans="1:9" ht="17.7" customHeight="1" x14ac:dyDescent="0.3">
      <c r="B68" s="715" t="s">
        <v>432</v>
      </c>
      <c r="C68" s="715"/>
      <c r="D68" s="715"/>
      <c r="E68" s="715"/>
      <c r="F68" s="16" t="s">
        <v>425</v>
      </c>
      <c r="G68" s="16" t="s">
        <v>378</v>
      </c>
      <c r="H68" s="27"/>
      <c r="I68" s="30"/>
    </row>
    <row r="69" spans="1:9" ht="17.7" customHeight="1" x14ac:dyDescent="0.3">
      <c r="B69" s="715" t="s">
        <v>433</v>
      </c>
      <c r="C69" s="715"/>
      <c r="D69" s="715"/>
      <c r="E69" s="715"/>
      <c r="F69" s="16">
        <v>2</v>
      </c>
      <c r="G69" s="16" t="s">
        <v>378</v>
      </c>
      <c r="H69" s="306"/>
      <c r="I69" s="318"/>
    </row>
    <row r="70" spans="1:9" ht="35.25" customHeight="1" x14ac:dyDescent="0.3">
      <c r="A70" s="674" t="s">
        <v>434</v>
      </c>
      <c r="B70" s="674"/>
      <c r="C70" s="674"/>
      <c r="D70" s="674"/>
      <c r="E70" s="674"/>
      <c r="F70" s="16" t="s">
        <v>425</v>
      </c>
      <c r="G70" s="16" t="s">
        <v>378</v>
      </c>
      <c r="H70" s="16" t="s">
        <v>186</v>
      </c>
      <c r="I70" s="11" t="s">
        <v>423</v>
      </c>
    </row>
    <row r="71" spans="1:9" ht="17.7" customHeight="1" x14ac:dyDescent="0.3">
      <c r="A71" s="715" t="s">
        <v>435</v>
      </c>
      <c r="B71" s="715"/>
      <c r="C71" s="715"/>
      <c r="D71" s="715"/>
      <c r="E71" s="715"/>
      <c r="F71" s="16">
        <v>15</v>
      </c>
      <c r="G71" s="16" t="s">
        <v>378</v>
      </c>
      <c r="H71" s="16">
        <v>0.6</v>
      </c>
      <c r="I71" s="11" t="s">
        <v>423</v>
      </c>
    </row>
  </sheetData>
  <mergeCells count="77">
    <mergeCell ref="B69:E69"/>
    <mergeCell ref="A70:E70"/>
    <mergeCell ref="A71:E71"/>
    <mergeCell ref="A63:E63"/>
    <mergeCell ref="B64:E64"/>
    <mergeCell ref="B65:E65"/>
    <mergeCell ref="B66:E66"/>
    <mergeCell ref="B67:E67"/>
    <mergeCell ref="B68:E68"/>
    <mergeCell ref="A62:G62"/>
    <mergeCell ref="A50:C50"/>
    <mergeCell ref="D50:I50"/>
    <mergeCell ref="A51:C51"/>
    <mergeCell ref="D51:I51"/>
    <mergeCell ref="A54:B54"/>
    <mergeCell ref="C54:I54"/>
    <mergeCell ref="A55:B55"/>
    <mergeCell ref="C55:I55"/>
    <mergeCell ref="A58:G58"/>
    <mergeCell ref="A59:G59"/>
    <mergeCell ref="A60:G60"/>
    <mergeCell ref="A44:G44"/>
    <mergeCell ref="A45:A49"/>
    <mergeCell ref="B45:I45"/>
    <mergeCell ref="B46:I46"/>
    <mergeCell ref="B47:I47"/>
    <mergeCell ref="B48:I48"/>
    <mergeCell ref="B49:I49"/>
    <mergeCell ref="B40:I40"/>
    <mergeCell ref="B41:I41"/>
    <mergeCell ref="A42:C42"/>
    <mergeCell ref="D42:I42"/>
    <mergeCell ref="A43:C43"/>
    <mergeCell ref="D43:I43"/>
    <mergeCell ref="A31:A41"/>
    <mergeCell ref="B31:I31"/>
    <mergeCell ref="B32:I32"/>
    <mergeCell ref="B33:I33"/>
    <mergeCell ref="B34:I34"/>
    <mergeCell ref="B35:I35"/>
    <mergeCell ref="B36:I36"/>
    <mergeCell ref="B37:I37"/>
    <mergeCell ref="B38:I38"/>
    <mergeCell ref="B39:I39"/>
    <mergeCell ref="A30:G30"/>
    <mergeCell ref="A18:D18"/>
    <mergeCell ref="A19:A20"/>
    <mergeCell ref="B19:G20"/>
    <mergeCell ref="H19:I19"/>
    <mergeCell ref="A21:I21"/>
    <mergeCell ref="B22:G22"/>
    <mergeCell ref="B23:G23"/>
    <mergeCell ref="A24:I24"/>
    <mergeCell ref="B25:G25"/>
    <mergeCell ref="A26:I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Normal="100" workbookViewId="0"/>
  </sheetViews>
  <sheetFormatPr defaultColWidth="8.77734375" defaultRowHeight="13.8" x14ac:dyDescent="0.3"/>
  <cols>
    <col min="1" max="1" width="10.77734375" style="26" customWidth="1"/>
    <col min="2" max="2" width="9.77734375" style="26" customWidth="1"/>
    <col min="3" max="3" width="8.55468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1323</v>
      </c>
      <c r="B2" s="673"/>
      <c r="C2" s="673"/>
      <c r="D2" s="673"/>
      <c r="E2" s="673"/>
      <c r="F2" s="673"/>
      <c r="G2" s="673"/>
      <c r="H2" s="673"/>
      <c r="I2" s="673"/>
    </row>
    <row r="3" spans="1:9" x14ac:dyDescent="0.3">
      <c r="A3" s="670" t="s">
        <v>157</v>
      </c>
      <c r="B3" s="671"/>
      <c r="C3" s="671"/>
      <c r="D3" s="671">
        <v>5</v>
      </c>
      <c r="E3" s="671"/>
      <c r="F3" s="671"/>
      <c r="G3" s="671"/>
      <c r="H3" s="671"/>
      <c r="I3" s="672"/>
    </row>
    <row r="4" spans="1:9" x14ac:dyDescent="0.3">
      <c r="A4" s="670" t="s">
        <v>156</v>
      </c>
      <c r="B4" s="671"/>
      <c r="C4" s="671"/>
      <c r="D4" s="671" t="s">
        <v>1285</v>
      </c>
      <c r="E4" s="671"/>
      <c r="F4" s="671"/>
      <c r="G4" s="671"/>
      <c r="H4" s="671"/>
      <c r="I4" s="672"/>
    </row>
    <row r="5" spans="1:9" x14ac:dyDescent="0.3">
      <c r="A5" s="670" t="s">
        <v>160</v>
      </c>
      <c r="B5" s="671"/>
      <c r="C5" s="671"/>
      <c r="D5" s="671" t="s">
        <v>1324</v>
      </c>
      <c r="E5" s="671"/>
      <c r="F5" s="671"/>
      <c r="G5" s="671"/>
      <c r="H5" s="671"/>
      <c r="I5" s="672"/>
    </row>
    <row r="6" spans="1:9" x14ac:dyDescent="0.3">
      <c r="A6" s="670" t="s">
        <v>351</v>
      </c>
      <c r="B6" s="671"/>
      <c r="C6" s="671"/>
      <c r="D6" s="671" t="s">
        <v>1325</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812" t="s">
        <v>1326</v>
      </c>
      <c r="G12" s="812"/>
      <c r="H12" s="812"/>
      <c r="I12" s="813"/>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1327</v>
      </c>
      <c r="D16" s="674"/>
      <c r="E16" s="674"/>
      <c r="F16" s="674"/>
      <c r="G16" s="674"/>
      <c r="H16" s="674"/>
      <c r="I16" s="674"/>
    </row>
    <row r="18" spans="1:9" x14ac:dyDescent="0.3">
      <c r="A18" s="680" t="s">
        <v>360</v>
      </c>
      <c r="B18" s="680"/>
      <c r="C18" s="680"/>
      <c r="D18" s="680"/>
    </row>
    <row r="19" spans="1:9" ht="17.25" customHeight="1" x14ac:dyDescent="0.3">
      <c r="A19" s="681" t="s">
        <v>33</v>
      </c>
      <c r="B19" s="682" t="s">
        <v>34</v>
      </c>
      <c r="C19" s="682"/>
      <c r="D19" s="682"/>
      <c r="E19" s="682"/>
      <c r="F19" s="682"/>
      <c r="G19" s="682"/>
      <c r="H19" s="682" t="s">
        <v>361</v>
      </c>
      <c r="I19" s="683"/>
    </row>
    <row r="20" spans="1:9" ht="30"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36.75" customHeight="1" x14ac:dyDescent="0.3">
      <c r="A22" s="271" t="s">
        <v>1288</v>
      </c>
      <c r="B22" s="720" t="s">
        <v>1289</v>
      </c>
      <c r="C22" s="720"/>
      <c r="D22" s="720"/>
      <c r="E22" s="720"/>
      <c r="F22" s="720"/>
      <c r="G22" s="720"/>
      <c r="H22" s="38" t="s">
        <v>43</v>
      </c>
      <c r="I22" s="5" t="s">
        <v>2070</v>
      </c>
    </row>
    <row r="23" spans="1:9" ht="44.25" customHeight="1" x14ac:dyDescent="0.3">
      <c r="A23" s="271" t="s">
        <v>1290</v>
      </c>
      <c r="B23" s="738" t="s">
        <v>1291</v>
      </c>
      <c r="C23" s="739"/>
      <c r="D23" s="739"/>
      <c r="E23" s="739"/>
      <c r="F23" s="739"/>
      <c r="G23" s="740"/>
      <c r="H23" s="37" t="s">
        <v>46</v>
      </c>
      <c r="I23" s="5" t="s">
        <v>2070</v>
      </c>
    </row>
    <row r="24" spans="1:9" ht="50.25" customHeight="1" x14ac:dyDescent="0.3">
      <c r="A24" s="271" t="s">
        <v>1292</v>
      </c>
      <c r="B24" s="738" t="s">
        <v>1293</v>
      </c>
      <c r="C24" s="739"/>
      <c r="D24" s="739"/>
      <c r="E24" s="739"/>
      <c r="F24" s="739"/>
      <c r="G24" s="740"/>
      <c r="H24" s="316" t="s">
        <v>57</v>
      </c>
      <c r="I24" s="5" t="s">
        <v>59</v>
      </c>
    </row>
    <row r="25" spans="1:9" ht="59.25" customHeight="1" x14ac:dyDescent="0.3">
      <c r="A25" s="271" t="s">
        <v>1294</v>
      </c>
      <c r="B25" s="738" t="s">
        <v>1295</v>
      </c>
      <c r="C25" s="739"/>
      <c r="D25" s="739"/>
      <c r="E25" s="739"/>
      <c r="F25" s="739"/>
      <c r="G25" s="740"/>
      <c r="H25" s="6" t="s">
        <v>68</v>
      </c>
      <c r="I25" s="5" t="s">
        <v>42</v>
      </c>
    </row>
    <row r="26" spans="1:9" s="8" customFormat="1" ht="17.7" customHeight="1" x14ac:dyDescent="0.3">
      <c r="A26" s="520" t="s">
        <v>139</v>
      </c>
      <c r="B26" s="678"/>
      <c r="C26" s="678"/>
      <c r="D26" s="678"/>
      <c r="E26" s="678"/>
      <c r="F26" s="678"/>
      <c r="G26" s="678"/>
      <c r="H26" s="678"/>
      <c r="I26" s="679"/>
    </row>
    <row r="27" spans="1:9" ht="31.2" customHeight="1" x14ac:dyDescent="0.3">
      <c r="A27" s="271" t="s">
        <v>1296</v>
      </c>
      <c r="B27" s="704" t="s">
        <v>2326</v>
      </c>
      <c r="C27" s="704"/>
      <c r="D27" s="704"/>
      <c r="E27" s="704"/>
      <c r="F27" s="704"/>
      <c r="G27" s="704"/>
      <c r="H27" s="6" t="s">
        <v>80</v>
      </c>
      <c r="I27" s="5" t="s">
        <v>59</v>
      </c>
    </row>
    <row r="28" spans="1:9" ht="73.5" customHeight="1" x14ac:dyDescent="0.3">
      <c r="A28" s="271" t="s">
        <v>1297</v>
      </c>
      <c r="B28" s="734" t="s">
        <v>1298</v>
      </c>
      <c r="C28" s="747"/>
      <c r="D28" s="747"/>
      <c r="E28" s="747"/>
      <c r="F28" s="747"/>
      <c r="G28" s="703"/>
      <c r="H28" s="6" t="s">
        <v>93</v>
      </c>
      <c r="I28" s="5" t="s">
        <v>59</v>
      </c>
    </row>
    <row r="29" spans="1:9" ht="42" customHeight="1" x14ac:dyDescent="0.3">
      <c r="A29" s="271" t="s">
        <v>1299</v>
      </c>
      <c r="B29" s="734" t="s">
        <v>1300</v>
      </c>
      <c r="C29" s="747"/>
      <c r="D29" s="747"/>
      <c r="E29" s="747"/>
      <c r="F29" s="747"/>
      <c r="G29" s="703"/>
      <c r="H29" s="6" t="s">
        <v>115</v>
      </c>
      <c r="I29" s="5" t="s">
        <v>59</v>
      </c>
    </row>
    <row r="30" spans="1:9" s="8" customFormat="1" ht="17.7" customHeight="1" x14ac:dyDescent="0.3">
      <c r="A30" s="520" t="s">
        <v>373</v>
      </c>
      <c r="B30" s="678"/>
      <c r="C30" s="678"/>
      <c r="D30" s="678"/>
      <c r="E30" s="678"/>
      <c r="F30" s="678"/>
      <c r="G30" s="678"/>
      <c r="H30" s="678"/>
      <c r="I30" s="679"/>
    </row>
    <row r="31" spans="1:9" ht="24.75" customHeight="1" x14ac:dyDescent="0.3">
      <c r="A31" s="271" t="s">
        <v>1301</v>
      </c>
      <c r="B31" s="814" t="s">
        <v>129</v>
      </c>
      <c r="C31" s="718"/>
      <c r="D31" s="718"/>
      <c r="E31" s="718"/>
      <c r="F31" s="718"/>
      <c r="G31" s="815"/>
      <c r="H31" s="6" t="s">
        <v>128</v>
      </c>
      <c r="I31" s="5" t="s">
        <v>59</v>
      </c>
    </row>
    <row r="32" spans="1:9" ht="45.6" customHeight="1" x14ac:dyDescent="0.3">
      <c r="A32" s="271" t="s">
        <v>1302</v>
      </c>
      <c r="B32" s="814" t="s">
        <v>131</v>
      </c>
      <c r="C32" s="718"/>
      <c r="D32" s="718"/>
      <c r="E32" s="718"/>
      <c r="F32" s="718"/>
      <c r="G32" s="815"/>
      <c r="H32" s="6" t="s">
        <v>130</v>
      </c>
      <c r="I32" s="5" t="s">
        <v>59</v>
      </c>
    </row>
    <row r="34" spans="1:9" x14ac:dyDescent="0.3">
      <c r="A34" s="1" t="s">
        <v>376</v>
      </c>
    </row>
    <row r="35" spans="1:9" s="8" customFormat="1" ht="17.7" customHeight="1" x14ac:dyDescent="0.3">
      <c r="A35" s="687" t="s">
        <v>377</v>
      </c>
      <c r="B35" s="816"/>
      <c r="C35" s="816"/>
      <c r="D35" s="816"/>
      <c r="E35" s="816"/>
      <c r="F35" s="816"/>
      <c r="G35" s="816"/>
      <c r="H35" s="40">
        <v>20</v>
      </c>
      <c r="I35" s="41" t="s">
        <v>378</v>
      </c>
    </row>
    <row r="36" spans="1:9" ht="39" customHeight="1" x14ac:dyDescent="0.3">
      <c r="A36" s="708" t="s">
        <v>379</v>
      </c>
      <c r="B36" s="821" t="s">
        <v>1328</v>
      </c>
      <c r="C36" s="822"/>
      <c r="D36" s="822"/>
      <c r="E36" s="822"/>
      <c r="F36" s="822"/>
      <c r="G36" s="822"/>
      <c r="H36" s="822"/>
      <c r="I36" s="822"/>
    </row>
    <row r="37" spans="1:9" ht="22.5" customHeight="1" x14ac:dyDescent="0.3">
      <c r="A37" s="708"/>
      <c r="B37" s="824" t="s">
        <v>1329</v>
      </c>
      <c r="C37" s="824"/>
      <c r="D37" s="824"/>
      <c r="E37" s="824"/>
      <c r="F37" s="824"/>
      <c r="G37" s="824"/>
      <c r="H37" s="824"/>
      <c r="I37" s="694"/>
    </row>
    <row r="38" spans="1:9" ht="34.5" customHeight="1" x14ac:dyDescent="0.3">
      <c r="A38" s="708"/>
      <c r="B38" s="696" t="s">
        <v>1330</v>
      </c>
      <c r="C38" s="695"/>
      <c r="D38" s="695"/>
      <c r="E38" s="695"/>
      <c r="F38" s="695"/>
      <c r="G38" s="695"/>
      <c r="H38" s="695"/>
      <c r="I38" s="695"/>
    </row>
    <row r="39" spans="1:9" ht="34.5" customHeight="1" x14ac:dyDescent="0.3">
      <c r="A39" s="708"/>
      <c r="B39" s="696" t="s">
        <v>1331</v>
      </c>
      <c r="C39" s="695"/>
      <c r="D39" s="695"/>
      <c r="E39" s="695"/>
      <c r="F39" s="695"/>
      <c r="G39" s="695"/>
      <c r="H39" s="695"/>
      <c r="I39" s="695"/>
    </row>
    <row r="40" spans="1:9" ht="42" customHeight="1" x14ac:dyDescent="0.3">
      <c r="A40" s="725"/>
      <c r="B40" s="727" t="s">
        <v>1311</v>
      </c>
      <c r="C40" s="728"/>
      <c r="D40" s="728"/>
      <c r="E40" s="728"/>
      <c r="F40" s="728"/>
      <c r="G40" s="728"/>
      <c r="H40" s="728"/>
      <c r="I40" s="728"/>
    </row>
    <row r="41" spans="1:9" ht="19.5" customHeight="1" x14ac:dyDescent="0.3">
      <c r="A41" s="700" t="s">
        <v>395</v>
      </c>
      <c r="B41" s="701"/>
      <c r="C41" s="701"/>
      <c r="D41" s="701" t="s">
        <v>1312</v>
      </c>
      <c r="E41" s="701"/>
      <c r="F41" s="701"/>
      <c r="G41" s="701"/>
      <c r="H41" s="701"/>
      <c r="I41" s="702"/>
    </row>
    <row r="42" spans="1:9" ht="33" customHeight="1" x14ac:dyDescent="0.3">
      <c r="A42" s="703" t="s">
        <v>397</v>
      </c>
      <c r="B42" s="704"/>
      <c r="C42" s="704"/>
      <c r="D42" s="721" t="s">
        <v>1332</v>
      </c>
      <c r="E42" s="671"/>
      <c r="F42" s="671"/>
      <c r="G42" s="671"/>
      <c r="H42" s="671"/>
      <c r="I42" s="672"/>
    </row>
    <row r="43" spans="1:9" s="8" customFormat="1" ht="17.7" customHeight="1" x14ac:dyDescent="0.3">
      <c r="A43" s="687" t="s">
        <v>722</v>
      </c>
      <c r="B43" s="816"/>
      <c r="C43" s="816"/>
      <c r="D43" s="816"/>
      <c r="E43" s="816"/>
      <c r="F43" s="816"/>
      <c r="G43" s="816"/>
      <c r="H43" s="40">
        <v>15</v>
      </c>
      <c r="I43" s="41" t="s">
        <v>378</v>
      </c>
    </row>
    <row r="44" spans="1:9" ht="36" customHeight="1" x14ac:dyDescent="0.3">
      <c r="A44" s="708" t="s">
        <v>379</v>
      </c>
      <c r="B44" s="821" t="s">
        <v>1333</v>
      </c>
      <c r="C44" s="822"/>
      <c r="D44" s="822"/>
      <c r="E44" s="822"/>
      <c r="F44" s="822"/>
      <c r="G44" s="822"/>
      <c r="H44" s="822"/>
      <c r="I44" s="822"/>
    </row>
    <row r="45" spans="1:9" ht="61.5" customHeight="1" x14ac:dyDescent="0.3">
      <c r="A45" s="725"/>
      <c r="B45" s="727" t="s">
        <v>1334</v>
      </c>
      <c r="C45" s="728"/>
      <c r="D45" s="728"/>
      <c r="E45" s="728"/>
      <c r="F45" s="728"/>
      <c r="G45" s="728"/>
      <c r="H45" s="728"/>
      <c r="I45" s="728"/>
    </row>
    <row r="46" spans="1:9" ht="33" customHeight="1" x14ac:dyDescent="0.3">
      <c r="A46" s="700" t="s">
        <v>395</v>
      </c>
      <c r="B46" s="701"/>
      <c r="C46" s="701"/>
      <c r="D46" s="733" t="s">
        <v>1315</v>
      </c>
      <c r="E46" s="733"/>
      <c r="F46" s="733"/>
      <c r="G46" s="733"/>
      <c r="H46" s="733"/>
      <c r="I46" s="820"/>
    </row>
    <row r="47" spans="1:9" ht="51.75" customHeight="1" x14ac:dyDescent="0.3">
      <c r="A47" s="703" t="s">
        <v>397</v>
      </c>
      <c r="B47" s="704"/>
      <c r="C47" s="704"/>
      <c r="D47" s="704" t="s">
        <v>1335</v>
      </c>
      <c r="E47" s="705"/>
      <c r="F47" s="705"/>
      <c r="G47" s="705"/>
      <c r="H47" s="705"/>
      <c r="I47" s="706"/>
    </row>
    <row r="48" spans="1:9" s="8" customFormat="1" ht="17.7" customHeight="1" x14ac:dyDescent="0.3">
      <c r="A48" s="687" t="s">
        <v>1317</v>
      </c>
      <c r="B48" s="816"/>
      <c r="C48" s="816"/>
      <c r="D48" s="816"/>
      <c r="E48" s="816"/>
      <c r="F48" s="816"/>
      <c r="G48" s="816"/>
      <c r="H48" s="40">
        <v>15</v>
      </c>
      <c r="I48" s="41" t="s">
        <v>378</v>
      </c>
    </row>
    <row r="49" spans="1:9" ht="22.5" customHeight="1" x14ac:dyDescent="0.3">
      <c r="A49" s="708" t="s">
        <v>379</v>
      </c>
      <c r="B49" s="821" t="s">
        <v>1336</v>
      </c>
      <c r="C49" s="822"/>
      <c r="D49" s="822"/>
      <c r="E49" s="822"/>
      <c r="F49" s="822"/>
      <c r="G49" s="822"/>
      <c r="H49" s="822"/>
      <c r="I49" s="822"/>
    </row>
    <row r="50" spans="1:9" ht="24" customHeight="1" x14ac:dyDescent="0.3">
      <c r="A50" s="708"/>
      <c r="B50" s="763" t="s">
        <v>1337</v>
      </c>
      <c r="C50" s="763"/>
      <c r="D50" s="763"/>
      <c r="E50" s="763"/>
      <c r="F50" s="763"/>
      <c r="G50" s="763"/>
      <c r="H50" s="763"/>
      <c r="I50" s="696"/>
    </row>
    <row r="51" spans="1:9" ht="20.25" customHeight="1" x14ac:dyDescent="0.3">
      <c r="A51" s="708"/>
      <c r="B51" s="696" t="s">
        <v>1338</v>
      </c>
      <c r="C51" s="697"/>
      <c r="D51" s="697"/>
      <c r="E51" s="697"/>
      <c r="F51" s="697"/>
      <c r="G51" s="697"/>
      <c r="H51" s="697"/>
      <c r="I51" s="697"/>
    </row>
    <row r="52" spans="1:9" ht="27" customHeight="1" x14ac:dyDescent="0.3">
      <c r="A52" s="709"/>
      <c r="B52" s="799" t="s">
        <v>1339</v>
      </c>
      <c r="C52" s="799"/>
      <c r="D52" s="799"/>
      <c r="E52" s="799"/>
      <c r="F52" s="799"/>
      <c r="G52" s="799"/>
      <c r="H52" s="799"/>
      <c r="I52" s="712"/>
    </row>
    <row r="53" spans="1:9" ht="27" customHeight="1" x14ac:dyDescent="0.3">
      <c r="A53" s="714" t="s">
        <v>395</v>
      </c>
      <c r="B53" s="705"/>
      <c r="C53" s="705"/>
      <c r="D53" s="704" t="s">
        <v>1315</v>
      </c>
      <c r="E53" s="704"/>
      <c r="F53" s="704"/>
      <c r="G53" s="704"/>
      <c r="H53" s="704"/>
      <c r="I53" s="734"/>
    </row>
    <row r="54" spans="1:9" ht="55.5" customHeight="1" x14ac:dyDescent="0.3">
      <c r="A54" s="703" t="s">
        <v>397</v>
      </c>
      <c r="B54" s="704"/>
      <c r="C54" s="704"/>
      <c r="D54" s="704" t="s">
        <v>1340</v>
      </c>
      <c r="E54" s="705"/>
      <c r="F54" s="705"/>
      <c r="G54" s="705"/>
      <c r="H54" s="705"/>
      <c r="I54" s="706"/>
    </row>
    <row r="56" spans="1:9" x14ac:dyDescent="0.3">
      <c r="A56" s="1" t="s">
        <v>416</v>
      </c>
    </row>
    <row r="57" spans="1:9" ht="91.5" customHeight="1" x14ac:dyDescent="0.3">
      <c r="A57" s="714" t="s">
        <v>417</v>
      </c>
      <c r="B57" s="705"/>
      <c r="C57" s="721" t="s">
        <v>1322</v>
      </c>
      <c r="D57" s="721"/>
      <c r="E57" s="721"/>
      <c r="F57" s="721"/>
      <c r="G57" s="721"/>
      <c r="H57" s="721"/>
      <c r="I57" s="675"/>
    </row>
    <row r="58" spans="1:9" ht="98.25" customHeight="1" x14ac:dyDescent="0.3">
      <c r="A58" s="714" t="s">
        <v>419</v>
      </c>
      <c r="B58" s="705"/>
      <c r="C58" s="721" t="s">
        <v>2114</v>
      </c>
      <c r="D58" s="721"/>
      <c r="E58" s="721"/>
      <c r="F58" s="721"/>
      <c r="G58" s="721"/>
      <c r="H58" s="721"/>
      <c r="I58" s="675"/>
    </row>
    <row r="60" spans="1:9" x14ac:dyDescent="0.3">
      <c r="A60" s="8" t="s">
        <v>421</v>
      </c>
      <c r="B60" s="314"/>
      <c r="C60" s="314"/>
      <c r="D60" s="314"/>
      <c r="E60" s="314"/>
      <c r="F60" s="314"/>
      <c r="G60" s="314"/>
    </row>
    <row r="61" spans="1:9" ht="18.75" customHeight="1" x14ac:dyDescent="0.3">
      <c r="A61" s="717" t="s">
        <v>422</v>
      </c>
      <c r="B61" s="717"/>
      <c r="C61" s="717"/>
      <c r="D61" s="717"/>
      <c r="E61" s="717"/>
      <c r="F61" s="717"/>
      <c r="G61" s="717"/>
      <c r="H61" s="10">
        <v>1</v>
      </c>
      <c r="I61" s="11" t="s">
        <v>423</v>
      </c>
    </row>
    <row r="62" spans="1:9" ht="33" customHeight="1" x14ac:dyDescent="0.3">
      <c r="A62" s="718" t="s">
        <v>484</v>
      </c>
      <c r="B62" s="718"/>
      <c r="C62" s="718"/>
      <c r="D62" s="718"/>
      <c r="E62" s="718"/>
      <c r="F62" s="718"/>
      <c r="G62" s="718"/>
      <c r="H62" s="10">
        <v>3</v>
      </c>
      <c r="I62" s="11" t="s">
        <v>423</v>
      </c>
    </row>
    <row r="63" spans="1:9" ht="21" customHeight="1" x14ac:dyDescent="0.3">
      <c r="A63" s="717" t="s">
        <v>485</v>
      </c>
      <c r="B63" s="717"/>
      <c r="C63" s="717"/>
      <c r="D63" s="717"/>
      <c r="E63" s="717"/>
      <c r="F63" s="717"/>
      <c r="G63" s="717"/>
      <c r="H63" s="10">
        <v>1</v>
      </c>
      <c r="I63" s="11" t="s">
        <v>423</v>
      </c>
    </row>
    <row r="64" spans="1:9" x14ac:dyDescent="0.3">
      <c r="H64" s="28"/>
      <c r="I64" s="13"/>
    </row>
    <row r="65" spans="1:9" x14ac:dyDescent="0.3">
      <c r="A65" s="719" t="s">
        <v>427</v>
      </c>
      <c r="B65" s="719"/>
      <c r="C65" s="719"/>
      <c r="D65" s="719"/>
      <c r="E65" s="719"/>
      <c r="F65" s="719"/>
      <c r="G65" s="719"/>
      <c r="H65" s="289"/>
      <c r="I65" s="29"/>
    </row>
    <row r="66" spans="1:9" ht="17.7" customHeight="1" x14ac:dyDescent="0.3">
      <c r="A66" s="674" t="s">
        <v>428</v>
      </c>
      <c r="B66" s="674"/>
      <c r="C66" s="674"/>
      <c r="D66" s="674"/>
      <c r="E66" s="674"/>
      <c r="F66" s="16">
        <v>65</v>
      </c>
      <c r="G66" s="16" t="s">
        <v>378</v>
      </c>
      <c r="H66" s="16">
        <v>2.6</v>
      </c>
      <c r="I66" s="11" t="s">
        <v>423</v>
      </c>
    </row>
    <row r="67" spans="1:9" ht="17.7" customHeight="1" x14ac:dyDescent="0.3">
      <c r="A67" s="18" t="s">
        <v>159</v>
      </c>
      <c r="B67" s="715" t="s">
        <v>161</v>
      </c>
      <c r="C67" s="715"/>
      <c r="D67" s="715"/>
      <c r="E67" s="715"/>
      <c r="F67" s="16">
        <v>20</v>
      </c>
      <c r="G67" s="16" t="s">
        <v>378</v>
      </c>
      <c r="H67" s="19"/>
      <c r="I67" s="20"/>
    </row>
    <row r="68" spans="1:9" ht="17.7" customHeight="1" x14ac:dyDescent="0.3">
      <c r="B68" s="715" t="s">
        <v>429</v>
      </c>
      <c r="C68" s="715"/>
      <c r="D68" s="715"/>
      <c r="E68" s="715"/>
      <c r="F68" s="16">
        <v>30</v>
      </c>
      <c r="G68" s="16" t="s">
        <v>378</v>
      </c>
      <c r="H68" s="27"/>
      <c r="I68" s="30"/>
    </row>
    <row r="69" spans="1:9" ht="17.7" customHeight="1" x14ac:dyDescent="0.3">
      <c r="B69" s="715" t="s">
        <v>430</v>
      </c>
      <c r="C69" s="715"/>
      <c r="D69" s="715"/>
      <c r="E69" s="715"/>
      <c r="F69" s="16">
        <v>10</v>
      </c>
      <c r="G69" s="16" t="s">
        <v>378</v>
      </c>
      <c r="H69" s="27"/>
      <c r="I69" s="30"/>
    </row>
    <row r="70" spans="1:9" ht="17.7" customHeight="1" x14ac:dyDescent="0.3">
      <c r="B70" s="715" t="s">
        <v>431</v>
      </c>
      <c r="C70" s="715"/>
      <c r="D70" s="715"/>
      <c r="E70" s="715"/>
      <c r="F70" s="16" t="s">
        <v>186</v>
      </c>
      <c r="G70" s="16" t="s">
        <v>378</v>
      </c>
      <c r="H70" s="27"/>
      <c r="I70" s="30"/>
    </row>
    <row r="71" spans="1:9" ht="17.7" customHeight="1" x14ac:dyDescent="0.3">
      <c r="B71" s="715" t="s">
        <v>432</v>
      </c>
      <c r="C71" s="715"/>
      <c r="D71" s="715"/>
      <c r="E71" s="715"/>
      <c r="F71" s="16" t="s">
        <v>186</v>
      </c>
      <c r="G71" s="16" t="s">
        <v>378</v>
      </c>
      <c r="H71" s="27"/>
      <c r="I71" s="30"/>
    </row>
    <row r="72" spans="1:9" ht="17.7" customHeight="1" x14ac:dyDescent="0.3">
      <c r="B72" s="715" t="s">
        <v>433</v>
      </c>
      <c r="C72" s="715"/>
      <c r="D72" s="715"/>
      <c r="E72" s="715"/>
      <c r="F72" s="16">
        <v>5</v>
      </c>
      <c r="G72" s="16" t="s">
        <v>378</v>
      </c>
      <c r="H72" s="306"/>
      <c r="I72" s="318"/>
    </row>
    <row r="73" spans="1:9" ht="31.2" customHeight="1" x14ac:dyDescent="0.3">
      <c r="A73" s="674" t="s">
        <v>434</v>
      </c>
      <c r="B73" s="674"/>
      <c r="C73" s="674"/>
      <c r="D73" s="674"/>
      <c r="E73" s="674"/>
      <c r="F73" s="16" t="s">
        <v>186</v>
      </c>
      <c r="G73" s="16" t="s">
        <v>378</v>
      </c>
      <c r="H73" s="16" t="s">
        <v>186</v>
      </c>
      <c r="I73" s="11" t="s">
        <v>423</v>
      </c>
    </row>
    <row r="74" spans="1:9" ht="17.7" customHeight="1" x14ac:dyDescent="0.3">
      <c r="A74" s="715" t="s">
        <v>435</v>
      </c>
      <c r="B74" s="715"/>
      <c r="C74" s="715"/>
      <c r="D74" s="715"/>
      <c r="E74" s="715"/>
      <c r="F74" s="16">
        <f>125-F66</f>
        <v>60</v>
      </c>
      <c r="G74" s="16" t="s">
        <v>378</v>
      </c>
      <c r="H74" s="16">
        <v>2.4</v>
      </c>
      <c r="I74" s="11" t="s">
        <v>423</v>
      </c>
    </row>
  </sheetData>
  <mergeCells count="83">
    <mergeCell ref="A65:G65"/>
    <mergeCell ref="A53:C53"/>
    <mergeCell ref="D53:I53"/>
    <mergeCell ref="A54:C54"/>
    <mergeCell ref="D54:I54"/>
    <mergeCell ref="B72:E72"/>
    <mergeCell ref="A73:E73"/>
    <mergeCell ref="A74:E74"/>
    <mergeCell ref="A66:E66"/>
    <mergeCell ref="B67:E67"/>
    <mergeCell ref="B68:E68"/>
    <mergeCell ref="B69:E69"/>
    <mergeCell ref="B70:E70"/>
    <mergeCell ref="B71:E71"/>
    <mergeCell ref="A43:G43"/>
    <mergeCell ref="A41:C41"/>
    <mergeCell ref="A62:G62"/>
    <mergeCell ref="A63:G63"/>
    <mergeCell ref="B49:I49"/>
    <mergeCell ref="B50:I50"/>
    <mergeCell ref="B51:I51"/>
    <mergeCell ref="B52:I52"/>
    <mergeCell ref="A57:B57"/>
    <mergeCell ref="C57:I57"/>
    <mergeCell ref="A58:B58"/>
    <mergeCell ref="C58:I58"/>
    <mergeCell ref="A61:G61"/>
    <mergeCell ref="A48:G48"/>
    <mergeCell ref="A49:A52"/>
    <mergeCell ref="A46:C46"/>
    <mergeCell ref="D46:I46"/>
    <mergeCell ref="A44:A45"/>
    <mergeCell ref="B44:I44"/>
    <mergeCell ref="B45:I45"/>
    <mergeCell ref="A47:C47"/>
    <mergeCell ref="D47:I47"/>
    <mergeCell ref="B29:G29"/>
    <mergeCell ref="A30:I30"/>
    <mergeCell ref="B31:G31"/>
    <mergeCell ref="B32:G32"/>
    <mergeCell ref="A35:G35"/>
    <mergeCell ref="B36:I36"/>
    <mergeCell ref="B37:I37"/>
    <mergeCell ref="B38:I38"/>
    <mergeCell ref="B39:I39"/>
    <mergeCell ref="B40:I40"/>
    <mergeCell ref="D41:I41"/>
    <mergeCell ref="A42:C42"/>
    <mergeCell ref="D42:I42"/>
    <mergeCell ref="B28:G28"/>
    <mergeCell ref="A18:D18"/>
    <mergeCell ref="A19:A20"/>
    <mergeCell ref="B19:G20"/>
    <mergeCell ref="H19:I19"/>
    <mergeCell ref="A21:I21"/>
    <mergeCell ref="B22:G22"/>
    <mergeCell ref="B23:G23"/>
    <mergeCell ref="B24:G24"/>
    <mergeCell ref="B25:G25"/>
    <mergeCell ref="A26:I26"/>
    <mergeCell ref="B27:G27"/>
    <mergeCell ref="A36:A40"/>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defaultColWidth="8.77734375" defaultRowHeight="13.8" x14ac:dyDescent="0.3"/>
  <cols>
    <col min="1" max="1" width="10.77734375" style="26" customWidth="1"/>
    <col min="2" max="2" width="9" style="26" customWidth="1"/>
    <col min="3" max="3" width="8.5546875" style="26" customWidth="1"/>
    <col min="4" max="4" width="8.44140625" style="26" customWidth="1"/>
    <col min="5" max="5" width="8.218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203</v>
      </c>
      <c r="B2" s="673"/>
      <c r="C2" s="673"/>
      <c r="D2" s="673"/>
      <c r="E2" s="673"/>
      <c r="F2" s="673"/>
      <c r="G2" s="673"/>
      <c r="H2" s="673"/>
      <c r="I2" s="673"/>
    </row>
    <row r="3" spans="1:9" x14ac:dyDescent="0.3">
      <c r="A3" s="670" t="s">
        <v>157</v>
      </c>
      <c r="B3" s="671"/>
      <c r="C3" s="671"/>
      <c r="D3" s="671">
        <v>2</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487</v>
      </c>
      <c r="E5" s="671"/>
      <c r="F5" s="671"/>
      <c r="G5" s="671"/>
      <c r="H5" s="671"/>
      <c r="I5" s="672"/>
    </row>
    <row r="6" spans="1:9" ht="38.25" customHeight="1" x14ac:dyDescent="0.3">
      <c r="A6" s="670" t="s">
        <v>351</v>
      </c>
      <c r="B6" s="671"/>
      <c r="C6" s="671"/>
      <c r="D6" s="721" t="s">
        <v>602</v>
      </c>
      <c r="E6" s="721"/>
      <c r="F6" s="721"/>
      <c r="G6" s="721"/>
      <c r="H6" s="721"/>
      <c r="I6" s="675"/>
    </row>
    <row r="8" spans="1:9" x14ac:dyDescent="0.3">
      <c r="A8" s="676" t="s">
        <v>353</v>
      </c>
      <c r="B8" s="676"/>
      <c r="C8" s="676"/>
      <c r="D8" s="676"/>
      <c r="E8" s="676"/>
      <c r="F8" s="676"/>
      <c r="G8" s="676"/>
      <c r="H8" s="676"/>
      <c r="I8" s="676"/>
    </row>
    <row r="9" spans="1:9" x14ac:dyDescent="0.3">
      <c r="A9" s="677" t="s">
        <v>2330</v>
      </c>
      <c r="B9" s="677"/>
      <c r="C9" s="677"/>
      <c r="D9" s="677"/>
      <c r="E9" s="677"/>
      <c r="F9" s="677"/>
      <c r="G9" s="677"/>
      <c r="H9" s="677"/>
      <c r="I9" s="677"/>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3</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359</v>
      </c>
      <c r="D16" s="674"/>
      <c r="E16" s="674"/>
      <c r="F16" s="674"/>
      <c r="G16" s="674"/>
      <c r="H16" s="674"/>
      <c r="I16" s="674"/>
    </row>
    <row r="18" spans="1:11" x14ac:dyDescent="0.3">
      <c r="A18" s="680" t="s">
        <v>360</v>
      </c>
      <c r="B18" s="680"/>
      <c r="C18" s="680"/>
      <c r="D18" s="680"/>
    </row>
    <row r="19" spans="1:11" ht="16.5" customHeight="1" x14ac:dyDescent="0.3">
      <c r="A19" s="681" t="s">
        <v>33</v>
      </c>
      <c r="B19" s="682" t="s">
        <v>34</v>
      </c>
      <c r="C19" s="682"/>
      <c r="D19" s="682"/>
      <c r="E19" s="682"/>
      <c r="F19" s="682"/>
      <c r="G19" s="682"/>
      <c r="H19" s="682" t="s">
        <v>361</v>
      </c>
      <c r="I19" s="683"/>
    </row>
    <row r="20" spans="1:11" ht="36.75" customHeight="1" x14ac:dyDescent="0.3">
      <c r="A20" s="681"/>
      <c r="B20" s="682"/>
      <c r="C20" s="682"/>
      <c r="D20" s="682"/>
      <c r="E20" s="682"/>
      <c r="F20" s="682"/>
      <c r="G20" s="682"/>
      <c r="H20" s="272" t="s">
        <v>362</v>
      </c>
      <c r="I20" s="273" t="s">
        <v>37</v>
      </c>
    </row>
    <row r="21" spans="1:11" s="8" customFormat="1" ht="17.7" customHeight="1" x14ac:dyDescent="0.3">
      <c r="A21" s="520" t="s">
        <v>38</v>
      </c>
      <c r="B21" s="678"/>
      <c r="C21" s="678"/>
      <c r="D21" s="678"/>
      <c r="E21" s="678"/>
      <c r="F21" s="678"/>
      <c r="G21" s="678"/>
      <c r="H21" s="678"/>
      <c r="I21" s="679"/>
    </row>
    <row r="22" spans="1:11" ht="40.049999999999997" customHeight="1" x14ac:dyDescent="0.3">
      <c r="A22" s="271" t="s">
        <v>603</v>
      </c>
      <c r="B22" s="720" t="s">
        <v>604</v>
      </c>
      <c r="C22" s="720"/>
      <c r="D22" s="720"/>
      <c r="E22" s="720"/>
      <c r="F22" s="720"/>
      <c r="G22" s="720"/>
      <c r="H22" s="6" t="s">
        <v>50</v>
      </c>
      <c r="I22" s="5" t="s">
        <v>42</v>
      </c>
    </row>
    <row r="23" spans="1:11" ht="40.049999999999997" customHeight="1" x14ac:dyDescent="0.3">
      <c r="A23" s="37" t="s">
        <v>605</v>
      </c>
      <c r="B23" s="738" t="s">
        <v>606</v>
      </c>
      <c r="C23" s="739"/>
      <c r="D23" s="739"/>
      <c r="E23" s="739"/>
      <c r="F23" s="739"/>
      <c r="G23" s="740"/>
      <c r="H23" s="37" t="s">
        <v>60</v>
      </c>
      <c r="I23" s="5" t="s">
        <v>59</v>
      </c>
      <c r="K23" s="417"/>
    </row>
    <row r="24" spans="1:11" s="8" customFormat="1" ht="17.7" customHeight="1" x14ac:dyDescent="0.3">
      <c r="A24" s="520" t="s">
        <v>139</v>
      </c>
      <c r="B24" s="678"/>
      <c r="C24" s="678"/>
      <c r="D24" s="678"/>
      <c r="E24" s="678"/>
      <c r="F24" s="678"/>
      <c r="G24" s="678"/>
      <c r="H24" s="678"/>
      <c r="I24" s="679"/>
      <c r="K24" s="400"/>
    </row>
    <row r="25" spans="1:11" ht="61.5" customHeight="1" x14ac:dyDescent="0.3">
      <c r="A25" s="271" t="s">
        <v>607</v>
      </c>
      <c r="B25" s="704" t="s">
        <v>608</v>
      </c>
      <c r="C25" s="704"/>
      <c r="D25" s="704"/>
      <c r="E25" s="704"/>
      <c r="F25" s="704"/>
      <c r="G25" s="704"/>
      <c r="H25" s="6" t="s">
        <v>80</v>
      </c>
      <c r="I25" s="5" t="s">
        <v>59</v>
      </c>
      <c r="K25" s="417"/>
    </row>
    <row r="26" spans="1:11" ht="56.25" customHeight="1" x14ac:dyDescent="0.3">
      <c r="A26" s="271" t="s">
        <v>609</v>
      </c>
      <c r="B26" s="734" t="s">
        <v>610</v>
      </c>
      <c r="C26" s="747"/>
      <c r="D26" s="747"/>
      <c r="E26" s="747"/>
      <c r="F26" s="747"/>
      <c r="G26" s="703"/>
      <c r="H26" s="6" t="s">
        <v>80</v>
      </c>
      <c r="I26" s="5" t="s">
        <v>59</v>
      </c>
      <c r="K26" s="417"/>
    </row>
    <row r="27" spans="1:11" s="8" customFormat="1" ht="17.7" customHeight="1" x14ac:dyDescent="0.3">
      <c r="A27" s="520" t="s">
        <v>373</v>
      </c>
      <c r="B27" s="678"/>
      <c r="C27" s="678"/>
      <c r="D27" s="678"/>
      <c r="E27" s="678"/>
      <c r="F27" s="678"/>
      <c r="G27" s="678"/>
      <c r="H27" s="678"/>
      <c r="I27" s="679"/>
      <c r="K27" s="400"/>
    </row>
    <row r="28" spans="1:11" ht="55.5" customHeight="1" x14ac:dyDescent="0.3">
      <c r="A28" s="271" t="s">
        <v>611</v>
      </c>
      <c r="B28" s="721" t="s">
        <v>612</v>
      </c>
      <c r="C28" s="721"/>
      <c r="D28" s="721"/>
      <c r="E28" s="721"/>
      <c r="F28" s="721"/>
      <c r="G28" s="721"/>
      <c r="H28" s="38" t="s">
        <v>123</v>
      </c>
      <c r="I28" s="5" t="s">
        <v>59</v>
      </c>
      <c r="K28" s="58"/>
    </row>
    <row r="30" spans="1:11" x14ac:dyDescent="0.3">
      <c r="A30" s="1" t="s">
        <v>376</v>
      </c>
    </row>
    <row r="31" spans="1:11" s="8" customFormat="1" ht="17.7" customHeight="1" x14ac:dyDescent="0.3">
      <c r="A31" s="687" t="s">
        <v>377</v>
      </c>
      <c r="B31" s="687"/>
      <c r="C31" s="687"/>
      <c r="D31" s="687"/>
      <c r="E31" s="687"/>
      <c r="F31" s="687"/>
      <c r="G31" s="687"/>
      <c r="H31" s="261">
        <v>15</v>
      </c>
      <c r="I31" s="313" t="s">
        <v>378</v>
      </c>
    </row>
    <row r="32" spans="1:11" ht="20.100000000000001" customHeight="1" x14ac:dyDescent="0.3">
      <c r="A32" s="835" t="s">
        <v>379</v>
      </c>
      <c r="B32" s="692" t="s">
        <v>613</v>
      </c>
      <c r="C32" s="692"/>
      <c r="D32" s="692"/>
      <c r="E32" s="692"/>
      <c r="F32" s="692"/>
      <c r="G32" s="692"/>
      <c r="H32" s="692"/>
      <c r="I32" s="693"/>
    </row>
    <row r="33" spans="1:9" ht="20.100000000000001" customHeight="1" x14ac:dyDescent="0.3">
      <c r="A33" s="841"/>
      <c r="B33" s="694" t="s">
        <v>614</v>
      </c>
      <c r="C33" s="695"/>
      <c r="D33" s="695"/>
      <c r="E33" s="695"/>
      <c r="F33" s="695"/>
      <c r="G33" s="695"/>
      <c r="H33" s="695"/>
      <c r="I33" s="695"/>
    </row>
    <row r="34" spans="1:9" ht="20.100000000000001" customHeight="1" x14ac:dyDescent="0.3">
      <c r="A34" s="841"/>
      <c r="B34" s="694" t="s">
        <v>615</v>
      </c>
      <c r="C34" s="695"/>
      <c r="D34" s="695"/>
      <c r="E34" s="695"/>
      <c r="F34" s="695"/>
      <c r="G34" s="695"/>
      <c r="H34" s="695"/>
      <c r="I34" s="695"/>
    </row>
    <row r="35" spans="1:9" ht="20.100000000000001" customHeight="1" x14ac:dyDescent="0.3">
      <c r="A35" s="841"/>
      <c r="B35" s="694" t="s">
        <v>616</v>
      </c>
      <c r="C35" s="695"/>
      <c r="D35" s="695"/>
      <c r="E35" s="695"/>
      <c r="F35" s="695"/>
      <c r="G35" s="695"/>
      <c r="H35" s="695"/>
      <c r="I35" s="695"/>
    </row>
    <row r="36" spans="1:9" ht="33.75" customHeight="1" x14ac:dyDescent="0.3">
      <c r="A36" s="841"/>
      <c r="B36" s="696" t="s">
        <v>617</v>
      </c>
      <c r="C36" s="697"/>
      <c r="D36" s="697"/>
      <c r="E36" s="697"/>
      <c r="F36" s="697"/>
      <c r="G36" s="697"/>
      <c r="H36" s="697"/>
      <c r="I36" s="697"/>
    </row>
    <row r="37" spans="1:9" ht="20.100000000000001" customHeight="1" x14ac:dyDescent="0.3">
      <c r="A37" s="841"/>
      <c r="B37" s="694" t="s">
        <v>618</v>
      </c>
      <c r="C37" s="695"/>
      <c r="D37" s="695"/>
      <c r="E37" s="695"/>
      <c r="F37" s="695"/>
      <c r="G37" s="695"/>
      <c r="H37" s="695"/>
      <c r="I37" s="695"/>
    </row>
    <row r="38" spans="1:9" ht="20.100000000000001" customHeight="1" x14ac:dyDescent="0.3">
      <c r="A38" s="836"/>
      <c r="B38" s="698" t="s">
        <v>619</v>
      </c>
      <c r="C38" s="699"/>
      <c r="D38" s="699"/>
      <c r="E38" s="699"/>
      <c r="F38" s="699"/>
      <c r="G38" s="699"/>
      <c r="H38" s="699"/>
      <c r="I38" s="699"/>
    </row>
    <row r="39" spans="1:9" ht="18.75" customHeight="1" x14ac:dyDescent="0.3">
      <c r="A39" s="700" t="s">
        <v>395</v>
      </c>
      <c r="B39" s="701"/>
      <c r="C39" s="701"/>
      <c r="D39" s="701" t="s">
        <v>620</v>
      </c>
      <c r="E39" s="701"/>
      <c r="F39" s="701"/>
      <c r="G39" s="701"/>
      <c r="H39" s="701"/>
      <c r="I39" s="702"/>
    </row>
    <row r="40" spans="1:9" ht="40.950000000000003" customHeight="1" x14ac:dyDescent="0.3">
      <c r="A40" s="703" t="s">
        <v>397</v>
      </c>
      <c r="B40" s="704"/>
      <c r="C40" s="704"/>
      <c r="D40" s="705" t="s">
        <v>621</v>
      </c>
      <c r="E40" s="705"/>
      <c r="F40" s="705"/>
      <c r="G40" s="705"/>
      <c r="H40" s="705"/>
      <c r="I40" s="706"/>
    </row>
    <row r="41" spans="1:9" s="8" customFormat="1" ht="17.7" customHeight="1" x14ac:dyDescent="0.3">
      <c r="A41" s="687" t="s">
        <v>399</v>
      </c>
      <c r="B41" s="687"/>
      <c r="C41" s="687"/>
      <c r="D41" s="687"/>
      <c r="E41" s="687"/>
      <c r="F41" s="687"/>
      <c r="G41" s="687"/>
      <c r="H41" s="261">
        <v>20</v>
      </c>
      <c r="I41" s="313" t="s">
        <v>378</v>
      </c>
    </row>
    <row r="42" spans="1:9" ht="20.100000000000001" customHeight="1" x14ac:dyDescent="0.3">
      <c r="A42" s="707" t="s">
        <v>379</v>
      </c>
      <c r="B42" s="726" t="s">
        <v>622</v>
      </c>
      <c r="C42" s="726"/>
      <c r="D42" s="726"/>
      <c r="E42" s="726"/>
      <c r="F42" s="726"/>
      <c r="G42" s="726"/>
      <c r="H42" s="726"/>
      <c r="I42" s="710"/>
    </row>
    <row r="43" spans="1:9" ht="20.100000000000001" customHeight="1" x14ac:dyDescent="0.3">
      <c r="A43" s="708"/>
      <c r="B43" s="696" t="s">
        <v>623</v>
      </c>
      <c r="C43" s="697"/>
      <c r="D43" s="697"/>
      <c r="E43" s="697"/>
      <c r="F43" s="697"/>
      <c r="G43" s="697"/>
      <c r="H43" s="697"/>
      <c r="I43" s="697"/>
    </row>
    <row r="44" spans="1:9" ht="20.100000000000001" customHeight="1" x14ac:dyDescent="0.3">
      <c r="A44" s="708"/>
      <c r="B44" s="696" t="s">
        <v>624</v>
      </c>
      <c r="C44" s="697"/>
      <c r="D44" s="697"/>
      <c r="E44" s="697"/>
      <c r="F44" s="697"/>
      <c r="G44" s="697"/>
      <c r="H44" s="697"/>
      <c r="I44" s="697"/>
    </row>
    <row r="45" spans="1:9" ht="20.100000000000001" customHeight="1" x14ac:dyDescent="0.3">
      <c r="A45" s="708"/>
      <c r="B45" s="696" t="s">
        <v>625</v>
      </c>
      <c r="C45" s="697"/>
      <c r="D45" s="697"/>
      <c r="E45" s="697"/>
      <c r="F45" s="697"/>
      <c r="G45" s="697"/>
      <c r="H45" s="697"/>
      <c r="I45" s="697"/>
    </row>
    <row r="46" spans="1:9" ht="20.100000000000001" customHeight="1" x14ac:dyDescent="0.3">
      <c r="A46" s="708"/>
      <c r="B46" s="696" t="s">
        <v>626</v>
      </c>
      <c r="C46" s="697"/>
      <c r="D46" s="697"/>
      <c r="E46" s="697"/>
      <c r="F46" s="697"/>
      <c r="G46" s="697"/>
      <c r="H46" s="697"/>
      <c r="I46" s="697"/>
    </row>
    <row r="47" spans="1:9" ht="30.75" customHeight="1" x14ac:dyDescent="0.3">
      <c r="A47" s="708"/>
      <c r="B47" s="696" t="s">
        <v>627</v>
      </c>
      <c r="C47" s="697"/>
      <c r="D47" s="697"/>
      <c r="E47" s="697"/>
      <c r="F47" s="697"/>
      <c r="G47" s="697"/>
      <c r="H47" s="697"/>
      <c r="I47" s="697"/>
    </row>
    <row r="48" spans="1:9" ht="23.25" customHeight="1" x14ac:dyDescent="0.3">
      <c r="A48" s="725"/>
      <c r="B48" s="727" t="s">
        <v>628</v>
      </c>
      <c r="C48" s="728"/>
      <c r="D48" s="728"/>
      <c r="E48" s="728"/>
      <c r="F48" s="728"/>
      <c r="G48" s="728"/>
      <c r="H48" s="728"/>
      <c r="I48" s="728"/>
    </row>
    <row r="49" spans="1:9" ht="17.25" customHeight="1" x14ac:dyDescent="0.3">
      <c r="A49" s="700" t="s">
        <v>395</v>
      </c>
      <c r="B49" s="701"/>
      <c r="C49" s="701"/>
      <c r="D49" s="701" t="s">
        <v>629</v>
      </c>
      <c r="E49" s="701"/>
      <c r="F49" s="701"/>
      <c r="G49" s="701"/>
      <c r="H49" s="701"/>
      <c r="I49" s="702"/>
    </row>
    <row r="50" spans="1:9" ht="35.549999999999997" customHeight="1" x14ac:dyDescent="0.3">
      <c r="A50" s="703" t="s">
        <v>397</v>
      </c>
      <c r="B50" s="704"/>
      <c r="C50" s="704"/>
      <c r="D50" s="705" t="s">
        <v>630</v>
      </c>
      <c r="E50" s="705"/>
      <c r="F50" s="705"/>
      <c r="G50" s="705"/>
      <c r="H50" s="705"/>
      <c r="I50" s="706"/>
    </row>
    <row r="52" spans="1:9" x14ac:dyDescent="0.3">
      <c r="A52" s="1" t="s">
        <v>416</v>
      </c>
    </row>
    <row r="53" spans="1:9" ht="66" customHeight="1" x14ac:dyDescent="0.3">
      <c r="A53" s="714" t="s">
        <v>417</v>
      </c>
      <c r="B53" s="705"/>
      <c r="C53" s="721" t="s">
        <v>631</v>
      </c>
      <c r="D53" s="721"/>
      <c r="E53" s="721"/>
      <c r="F53" s="721"/>
      <c r="G53" s="721"/>
      <c r="H53" s="721"/>
      <c r="I53" s="675"/>
    </row>
    <row r="54" spans="1:9" ht="69" customHeight="1" x14ac:dyDescent="0.3">
      <c r="A54" s="714" t="s">
        <v>419</v>
      </c>
      <c r="B54" s="705"/>
      <c r="C54" s="721" t="s">
        <v>632</v>
      </c>
      <c r="D54" s="721"/>
      <c r="E54" s="721"/>
      <c r="F54" s="721"/>
      <c r="G54" s="721"/>
      <c r="H54" s="721"/>
      <c r="I54" s="675"/>
    </row>
    <row r="56" spans="1:9" x14ac:dyDescent="0.3">
      <c r="A56" s="8" t="s">
        <v>421</v>
      </c>
      <c r="B56" s="314"/>
      <c r="C56" s="314"/>
      <c r="D56" s="314"/>
      <c r="E56" s="314"/>
      <c r="F56" s="314"/>
      <c r="G56" s="314"/>
    </row>
    <row r="57" spans="1:9" ht="22.5" customHeight="1" x14ac:dyDescent="0.3">
      <c r="A57" s="717" t="s">
        <v>422</v>
      </c>
      <c r="B57" s="717"/>
      <c r="C57" s="717"/>
      <c r="D57" s="717"/>
      <c r="E57" s="717"/>
      <c r="F57" s="717"/>
      <c r="G57" s="717"/>
      <c r="H57" s="31">
        <v>1.2</v>
      </c>
      <c r="I57" s="11" t="s">
        <v>423</v>
      </c>
    </row>
    <row r="58" spans="1:9" ht="30" customHeight="1" x14ac:dyDescent="0.3">
      <c r="A58" s="718" t="s">
        <v>484</v>
      </c>
      <c r="B58" s="718"/>
      <c r="C58" s="718"/>
      <c r="D58" s="718"/>
      <c r="E58" s="718"/>
      <c r="F58" s="718"/>
      <c r="G58" s="718"/>
      <c r="H58" s="31">
        <v>0.8</v>
      </c>
      <c r="I58" s="11" t="s">
        <v>580</v>
      </c>
    </row>
    <row r="59" spans="1:9" ht="24" customHeight="1" x14ac:dyDescent="0.3">
      <c r="A59" s="717" t="s">
        <v>426</v>
      </c>
      <c r="B59" s="717"/>
      <c r="C59" s="717"/>
      <c r="D59" s="717"/>
      <c r="E59" s="717"/>
      <c r="F59" s="717"/>
      <c r="G59" s="717"/>
      <c r="H59" s="28" t="s">
        <v>425</v>
      </c>
      <c r="I59" s="39" t="s">
        <v>580</v>
      </c>
    </row>
    <row r="60" spans="1:9" x14ac:dyDescent="0.3">
      <c r="A60" s="292"/>
      <c r="B60" s="292"/>
      <c r="C60" s="292"/>
      <c r="D60" s="292"/>
      <c r="E60" s="292"/>
      <c r="F60" s="292"/>
      <c r="G60" s="292"/>
      <c r="H60" s="28"/>
      <c r="I60" s="13"/>
    </row>
    <row r="61" spans="1:9" x14ac:dyDescent="0.3">
      <c r="A61" s="719" t="s">
        <v>427</v>
      </c>
      <c r="B61" s="719"/>
      <c r="C61" s="719"/>
      <c r="D61" s="719"/>
      <c r="E61" s="719"/>
      <c r="F61" s="719"/>
      <c r="G61" s="719"/>
      <c r="H61" s="289"/>
      <c r="I61" s="29"/>
    </row>
    <row r="62" spans="1:9" ht="17.7" customHeight="1" x14ac:dyDescent="0.3">
      <c r="A62" s="674" t="s">
        <v>428</v>
      </c>
      <c r="B62" s="674"/>
      <c r="C62" s="674"/>
      <c r="D62" s="674"/>
      <c r="E62" s="674"/>
      <c r="F62" s="16">
        <f>SUM(F63:F68)</f>
        <v>40</v>
      </c>
      <c r="G62" s="16" t="s">
        <v>378</v>
      </c>
      <c r="H62" s="16">
        <v>1.6</v>
      </c>
      <c r="I62" s="11" t="s">
        <v>423</v>
      </c>
    </row>
    <row r="63" spans="1:9" ht="17.7" customHeight="1" x14ac:dyDescent="0.3">
      <c r="A63" s="18" t="s">
        <v>159</v>
      </c>
      <c r="B63" s="715" t="s">
        <v>161</v>
      </c>
      <c r="C63" s="715"/>
      <c r="D63" s="715"/>
      <c r="E63" s="715"/>
      <c r="F63" s="16">
        <v>15</v>
      </c>
      <c r="G63" s="16" t="s">
        <v>378</v>
      </c>
      <c r="H63" s="19"/>
      <c r="I63" s="20"/>
    </row>
    <row r="64" spans="1:9" ht="17.7" customHeight="1" x14ac:dyDescent="0.3">
      <c r="B64" s="715" t="s">
        <v>429</v>
      </c>
      <c r="C64" s="715"/>
      <c r="D64" s="715"/>
      <c r="E64" s="715"/>
      <c r="F64" s="16">
        <v>20</v>
      </c>
      <c r="G64" s="16" t="s">
        <v>378</v>
      </c>
      <c r="H64" s="27"/>
      <c r="I64" s="30"/>
    </row>
    <row r="65" spans="1:9" ht="17.7" customHeight="1" x14ac:dyDescent="0.3">
      <c r="B65" s="715" t="s">
        <v>430</v>
      </c>
      <c r="C65" s="715"/>
      <c r="D65" s="715"/>
      <c r="E65" s="715"/>
      <c r="F65" s="16">
        <v>3</v>
      </c>
      <c r="G65" s="16" t="s">
        <v>378</v>
      </c>
      <c r="H65" s="27"/>
      <c r="I65" s="30"/>
    </row>
    <row r="66" spans="1:9" ht="17.7" customHeight="1" x14ac:dyDescent="0.3">
      <c r="B66" s="715" t="s">
        <v>431</v>
      </c>
      <c r="C66" s="715"/>
      <c r="D66" s="715"/>
      <c r="E66" s="715"/>
      <c r="F66" s="16" t="s">
        <v>425</v>
      </c>
      <c r="G66" s="16" t="s">
        <v>378</v>
      </c>
      <c r="H66" s="27"/>
      <c r="I66" s="30"/>
    </row>
    <row r="67" spans="1:9" ht="17.7" customHeight="1" x14ac:dyDescent="0.3">
      <c r="B67" s="715" t="s">
        <v>432</v>
      </c>
      <c r="C67" s="715"/>
      <c r="D67" s="715"/>
      <c r="E67" s="715"/>
      <c r="F67" s="16" t="s">
        <v>425</v>
      </c>
      <c r="G67" s="16" t="s">
        <v>378</v>
      </c>
      <c r="H67" s="27"/>
      <c r="I67" s="30"/>
    </row>
    <row r="68" spans="1:9" ht="17.7" customHeight="1" x14ac:dyDescent="0.3">
      <c r="B68" s="715" t="s">
        <v>433</v>
      </c>
      <c r="C68" s="715"/>
      <c r="D68" s="715"/>
      <c r="E68" s="715"/>
      <c r="F68" s="16">
        <v>2</v>
      </c>
      <c r="G68" s="16" t="s">
        <v>378</v>
      </c>
      <c r="H68" s="306"/>
      <c r="I68" s="318"/>
    </row>
    <row r="69" spans="1:9" ht="34.5" customHeight="1" x14ac:dyDescent="0.3">
      <c r="A69" s="674" t="s">
        <v>434</v>
      </c>
      <c r="B69" s="674"/>
      <c r="C69" s="674"/>
      <c r="D69" s="674"/>
      <c r="E69" s="674"/>
      <c r="F69" s="16" t="s">
        <v>425</v>
      </c>
      <c r="G69" s="16" t="s">
        <v>378</v>
      </c>
      <c r="H69" s="16" t="s">
        <v>186</v>
      </c>
      <c r="I69" s="11" t="s">
        <v>423</v>
      </c>
    </row>
    <row r="70" spans="1:9" ht="17.7" customHeight="1" x14ac:dyDescent="0.3">
      <c r="A70" s="715" t="s">
        <v>435</v>
      </c>
      <c r="B70" s="715"/>
      <c r="C70" s="715"/>
      <c r="D70" s="715"/>
      <c r="E70" s="715"/>
      <c r="F70" s="16">
        <v>10</v>
      </c>
      <c r="G70" s="16" t="s">
        <v>378</v>
      </c>
      <c r="H70" s="16">
        <v>0.4</v>
      </c>
      <c r="I70" s="11" t="s">
        <v>423</v>
      </c>
    </row>
  </sheetData>
  <mergeCells count="77">
    <mergeCell ref="B68:E68"/>
    <mergeCell ref="A69:E69"/>
    <mergeCell ref="A70:E70"/>
    <mergeCell ref="A62:E62"/>
    <mergeCell ref="B63:E63"/>
    <mergeCell ref="B64:E64"/>
    <mergeCell ref="B65:E65"/>
    <mergeCell ref="B66:E66"/>
    <mergeCell ref="B67:E67"/>
    <mergeCell ref="A61:G61"/>
    <mergeCell ref="A49:C49"/>
    <mergeCell ref="D49:I49"/>
    <mergeCell ref="A50:C50"/>
    <mergeCell ref="D50:I50"/>
    <mergeCell ref="A53:B53"/>
    <mergeCell ref="C53:I53"/>
    <mergeCell ref="A54:B54"/>
    <mergeCell ref="C54:I54"/>
    <mergeCell ref="A57:G57"/>
    <mergeCell ref="A58:G58"/>
    <mergeCell ref="A59:G59"/>
    <mergeCell ref="A42:A48"/>
    <mergeCell ref="B42:I42"/>
    <mergeCell ref="B43:I43"/>
    <mergeCell ref="B44:I44"/>
    <mergeCell ref="B45:I45"/>
    <mergeCell ref="B46:I46"/>
    <mergeCell ref="B47:I47"/>
    <mergeCell ref="B48:I48"/>
    <mergeCell ref="A41:G41"/>
    <mergeCell ref="A27:I27"/>
    <mergeCell ref="B28:G28"/>
    <mergeCell ref="A31:G31"/>
    <mergeCell ref="A32:A38"/>
    <mergeCell ref="B32:I32"/>
    <mergeCell ref="B33:I33"/>
    <mergeCell ref="B34:I34"/>
    <mergeCell ref="B35:I35"/>
    <mergeCell ref="B36:I36"/>
    <mergeCell ref="B37:I37"/>
    <mergeCell ref="B38:I38"/>
    <mergeCell ref="A39:C39"/>
    <mergeCell ref="D39:I39"/>
    <mergeCell ref="A40:C40"/>
    <mergeCell ref="D40:I40"/>
    <mergeCell ref="B26:G26"/>
    <mergeCell ref="A15:I15"/>
    <mergeCell ref="A16:B16"/>
    <mergeCell ref="C16:I16"/>
    <mergeCell ref="A18:D18"/>
    <mergeCell ref="A19:A20"/>
    <mergeCell ref="B19:G20"/>
    <mergeCell ref="H19:I19"/>
    <mergeCell ref="A21:I21"/>
    <mergeCell ref="B22:G22"/>
    <mergeCell ref="B23:G23"/>
    <mergeCell ref="A24:I24"/>
    <mergeCell ref="B25:G25"/>
    <mergeCell ref="A11:E11"/>
    <mergeCell ref="F11:I11"/>
    <mergeCell ref="A12:E12"/>
    <mergeCell ref="F12:I12"/>
    <mergeCell ref="A13:E13"/>
    <mergeCell ref="F13:I13"/>
    <mergeCell ref="A6:C6"/>
    <mergeCell ref="D6:I6"/>
    <mergeCell ref="A8:I8"/>
    <mergeCell ref="A9:I9"/>
    <mergeCell ref="A10:E10"/>
    <mergeCell ref="F10:I10"/>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zoomScaleNormal="100" workbookViewId="0"/>
  </sheetViews>
  <sheetFormatPr defaultColWidth="9.77734375" defaultRowHeight="13.8" x14ac:dyDescent="0.3"/>
  <cols>
    <col min="1" max="1" width="10.44140625" style="75" customWidth="1"/>
    <col min="2" max="2" width="74.77734375" style="75" customWidth="1"/>
    <col min="3" max="3" width="13" style="75" customWidth="1"/>
    <col min="4" max="16384" width="9.77734375" style="75"/>
  </cols>
  <sheetData>
    <row r="2" spans="1:7" x14ac:dyDescent="0.3">
      <c r="A2" s="466" t="s">
        <v>28</v>
      </c>
      <c r="B2" s="466"/>
    </row>
    <row r="3" spans="1:7" x14ac:dyDescent="0.3">
      <c r="A3" s="467" t="s">
        <v>2432</v>
      </c>
      <c r="B3" s="468"/>
    </row>
    <row r="4" spans="1:7" x14ac:dyDescent="0.3">
      <c r="A4" s="467" t="s">
        <v>30</v>
      </c>
      <c r="B4" s="468"/>
    </row>
    <row r="5" spans="1:7" x14ac:dyDescent="0.3">
      <c r="A5" s="467" t="s">
        <v>2300</v>
      </c>
      <c r="B5" s="468"/>
    </row>
    <row r="7" spans="1:7" x14ac:dyDescent="0.3">
      <c r="A7" s="537" t="s">
        <v>133</v>
      </c>
      <c r="B7" s="537"/>
      <c r="C7" s="537"/>
    </row>
    <row r="8" spans="1:7" ht="42" customHeight="1" x14ac:dyDescent="0.3">
      <c r="A8" s="453" t="s">
        <v>33</v>
      </c>
      <c r="B8" s="454" t="s">
        <v>34</v>
      </c>
      <c r="C8" s="455" t="s">
        <v>134</v>
      </c>
    </row>
    <row r="9" spans="1:7" x14ac:dyDescent="0.3">
      <c r="A9" s="538" t="s">
        <v>38</v>
      </c>
      <c r="B9" s="539"/>
      <c r="C9" s="540"/>
    </row>
    <row r="10" spans="1:7" ht="14.4" x14ac:dyDescent="0.3">
      <c r="A10" s="541" t="s">
        <v>135</v>
      </c>
      <c r="B10" s="542" t="s">
        <v>136</v>
      </c>
      <c r="C10" s="154" t="s">
        <v>2301</v>
      </c>
      <c r="E10"/>
    </row>
    <row r="11" spans="1:7" x14ac:dyDescent="0.3">
      <c r="A11" s="528"/>
      <c r="B11" s="543"/>
      <c r="C11" s="155" t="s">
        <v>57</v>
      </c>
      <c r="E11" s="58"/>
      <c r="F11" s="458"/>
      <c r="G11" s="152"/>
    </row>
    <row r="12" spans="1:7" x14ac:dyDescent="0.3">
      <c r="A12" s="528"/>
      <c r="B12" s="543"/>
      <c r="C12" s="155" t="s">
        <v>60</v>
      </c>
      <c r="E12" s="58"/>
      <c r="F12" s="97"/>
      <c r="G12" s="152"/>
    </row>
    <row r="13" spans="1:7" x14ac:dyDescent="0.3">
      <c r="A13" s="528"/>
      <c r="B13" s="543"/>
      <c r="C13" s="155" t="s">
        <v>62</v>
      </c>
      <c r="E13" s="58"/>
      <c r="F13" s="97"/>
      <c r="G13" s="152"/>
    </row>
    <row r="14" spans="1:7" x14ac:dyDescent="0.3">
      <c r="A14" s="528"/>
      <c r="B14" s="543"/>
      <c r="C14" s="155" t="s">
        <v>64</v>
      </c>
      <c r="E14" s="58"/>
      <c r="F14" s="97"/>
      <c r="G14" s="152"/>
    </row>
    <row r="15" spans="1:7" x14ac:dyDescent="0.3">
      <c r="A15" s="541" t="s">
        <v>137</v>
      </c>
      <c r="B15" s="534" t="s">
        <v>138</v>
      </c>
      <c r="C15" s="154" t="s">
        <v>70</v>
      </c>
    </row>
    <row r="16" spans="1:7" x14ac:dyDescent="0.3">
      <c r="A16" s="528"/>
      <c r="B16" s="535"/>
      <c r="C16" s="156" t="s">
        <v>75</v>
      </c>
    </row>
    <row r="17" spans="1:3" x14ac:dyDescent="0.3">
      <c r="A17" s="526" t="s">
        <v>139</v>
      </c>
      <c r="B17" s="522"/>
      <c r="C17" s="527"/>
    </row>
    <row r="18" spans="1:3" ht="14.4" x14ac:dyDescent="0.3">
      <c r="A18" s="528" t="s">
        <v>140</v>
      </c>
      <c r="B18" s="530" t="s">
        <v>141</v>
      </c>
      <c r="C18" s="323" t="s">
        <v>80</v>
      </c>
    </row>
    <row r="19" spans="1:3" ht="14.4" x14ac:dyDescent="0.3">
      <c r="A19" s="528"/>
      <c r="B19" s="531"/>
      <c r="C19" s="323" t="s">
        <v>93</v>
      </c>
    </row>
    <row r="20" spans="1:3" ht="14.4" x14ac:dyDescent="0.3">
      <c r="A20" s="528"/>
      <c r="B20" s="531"/>
      <c r="C20" s="323" t="s">
        <v>106</v>
      </c>
    </row>
    <row r="21" spans="1:3" ht="14.4" x14ac:dyDescent="0.3">
      <c r="A21" s="528"/>
      <c r="B21" s="531"/>
      <c r="C21" s="323" t="s">
        <v>108</v>
      </c>
    </row>
    <row r="22" spans="1:3" ht="14.4" x14ac:dyDescent="0.3">
      <c r="A22" s="528"/>
      <c r="B22" s="474" t="s">
        <v>142</v>
      </c>
      <c r="C22" s="473" t="s">
        <v>83</v>
      </c>
    </row>
    <row r="23" spans="1:3" ht="14.4" x14ac:dyDescent="0.3">
      <c r="A23" s="528"/>
      <c r="B23" s="469" t="s">
        <v>143</v>
      </c>
      <c r="C23" s="475" t="s">
        <v>91</v>
      </c>
    </row>
    <row r="24" spans="1:3" ht="14.4" x14ac:dyDescent="0.3">
      <c r="A24" s="528"/>
      <c r="B24" s="469" t="s">
        <v>144</v>
      </c>
      <c r="C24" s="475" t="s">
        <v>96</v>
      </c>
    </row>
    <row r="25" spans="1:3" ht="27.6" x14ac:dyDescent="0.3">
      <c r="A25" s="528"/>
      <c r="B25" s="469" t="s">
        <v>145</v>
      </c>
      <c r="C25" s="475" t="s">
        <v>98</v>
      </c>
    </row>
    <row r="26" spans="1:3" ht="14.4" x14ac:dyDescent="0.3">
      <c r="A26" s="528"/>
      <c r="B26" s="469"/>
      <c r="C26" s="476" t="s">
        <v>101</v>
      </c>
    </row>
    <row r="27" spans="1:3" ht="14.4" x14ac:dyDescent="0.3">
      <c r="A27" s="528"/>
      <c r="B27" s="532" t="s">
        <v>146</v>
      </c>
      <c r="C27" s="475" t="s">
        <v>96</v>
      </c>
    </row>
    <row r="28" spans="1:3" ht="14.4" x14ac:dyDescent="0.3">
      <c r="A28" s="528"/>
      <c r="B28" s="533"/>
      <c r="C28" s="475" t="s">
        <v>100</v>
      </c>
    </row>
    <row r="29" spans="1:3" ht="14.4" x14ac:dyDescent="0.3">
      <c r="A29" s="528"/>
      <c r="B29" s="533"/>
      <c r="C29" s="475" t="s">
        <v>102</v>
      </c>
    </row>
    <row r="30" spans="1:3" ht="14.4" x14ac:dyDescent="0.3">
      <c r="A30" s="528"/>
      <c r="B30" s="533"/>
      <c r="C30" s="475" t="s">
        <v>104</v>
      </c>
    </row>
    <row r="31" spans="1:3" ht="14.4" x14ac:dyDescent="0.3">
      <c r="A31" s="528"/>
      <c r="B31" s="533"/>
      <c r="C31" s="475" t="s">
        <v>108</v>
      </c>
    </row>
    <row r="32" spans="1:3" ht="14.4" x14ac:dyDescent="0.3">
      <c r="A32" s="528"/>
      <c r="B32" s="534" t="s">
        <v>147</v>
      </c>
      <c r="C32" s="473" t="s">
        <v>102</v>
      </c>
    </row>
    <row r="33" spans="1:3" ht="14.4" x14ac:dyDescent="0.3">
      <c r="A33" s="528"/>
      <c r="B33" s="535"/>
      <c r="C33" s="475" t="s">
        <v>113</v>
      </c>
    </row>
    <row r="34" spans="1:3" ht="14.4" x14ac:dyDescent="0.3">
      <c r="A34" s="528"/>
      <c r="B34" s="536"/>
      <c r="C34" s="476" t="s">
        <v>115</v>
      </c>
    </row>
    <row r="35" spans="1:3" ht="27.6" x14ac:dyDescent="0.3">
      <c r="A35" s="528"/>
      <c r="B35" s="470" t="s">
        <v>148</v>
      </c>
      <c r="C35" s="472" t="s">
        <v>149</v>
      </c>
    </row>
    <row r="36" spans="1:3" ht="41.4" x14ac:dyDescent="0.3">
      <c r="A36" s="529"/>
      <c r="B36" s="471" t="s">
        <v>150</v>
      </c>
      <c r="C36" s="472" t="s">
        <v>149</v>
      </c>
    </row>
  </sheetData>
  <mergeCells count="11">
    <mergeCell ref="A7:C7"/>
    <mergeCell ref="A9:C9"/>
    <mergeCell ref="A10:A14"/>
    <mergeCell ref="B10:B14"/>
    <mergeCell ref="A15:A16"/>
    <mergeCell ref="B15:B16"/>
    <mergeCell ref="A17:C17"/>
    <mergeCell ref="A18:A36"/>
    <mergeCell ref="B18:B21"/>
    <mergeCell ref="B27:B31"/>
    <mergeCell ref="B32:B34"/>
  </mergeCells>
  <pageMargins left="0.25" right="0.25"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5"/>
  <sheetViews>
    <sheetView zoomScaleNormal="100" workbookViewId="0"/>
  </sheetViews>
  <sheetFormatPr defaultColWidth="8.77734375" defaultRowHeight="13.8" x14ac:dyDescent="0.3"/>
  <cols>
    <col min="1" max="2" width="10.77734375" style="26" customWidth="1"/>
    <col min="3" max="6" width="8.77734375" style="26" customWidth="1"/>
    <col min="7" max="8" width="10.77734375" style="26" customWidth="1"/>
    <col min="9" max="9" width="8.77734375" style="26" customWidth="1"/>
    <col min="10" max="10" width="2.77734375" style="26" customWidth="1"/>
    <col min="11" max="16384" width="8.77734375" style="26"/>
  </cols>
  <sheetData>
    <row r="1" spans="1:9" s="8" customFormat="1" x14ac:dyDescent="0.3">
      <c r="A1" s="1" t="s">
        <v>348</v>
      </c>
    </row>
    <row r="2" spans="1:9" s="8" customFormat="1" ht="17.55" customHeight="1" x14ac:dyDescent="0.3">
      <c r="A2" s="673" t="s">
        <v>2351</v>
      </c>
      <c r="B2" s="673"/>
      <c r="C2" s="673"/>
      <c r="D2" s="673"/>
      <c r="E2" s="673"/>
      <c r="F2" s="673"/>
      <c r="G2" s="673"/>
      <c r="H2" s="673"/>
      <c r="I2" s="673"/>
    </row>
    <row r="3" spans="1:9" ht="17.55" customHeight="1" x14ac:dyDescent="0.3">
      <c r="A3" s="670" t="s">
        <v>157</v>
      </c>
      <c r="B3" s="671"/>
      <c r="C3" s="671"/>
      <c r="D3" s="671">
        <v>1</v>
      </c>
      <c r="E3" s="671"/>
      <c r="F3" s="671"/>
      <c r="G3" s="671"/>
      <c r="H3" s="671"/>
      <c r="I3" s="672"/>
    </row>
    <row r="4" spans="1:9" ht="17.55" customHeight="1" x14ac:dyDescent="0.3">
      <c r="A4" s="670" t="s">
        <v>156</v>
      </c>
      <c r="B4" s="671"/>
      <c r="C4" s="671"/>
      <c r="D4" s="671" t="s">
        <v>787</v>
      </c>
      <c r="E4" s="671"/>
      <c r="F4" s="671"/>
      <c r="G4" s="671"/>
      <c r="H4" s="671"/>
      <c r="I4" s="672"/>
    </row>
    <row r="5" spans="1:9" ht="17.55" customHeight="1" x14ac:dyDescent="0.3">
      <c r="A5" s="670" t="s">
        <v>160</v>
      </c>
      <c r="B5" s="671"/>
      <c r="C5" s="671"/>
      <c r="D5" s="671" t="s">
        <v>487</v>
      </c>
      <c r="E5" s="671"/>
      <c r="F5" s="671"/>
      <c r="G5" s="671"/>
      <c r="H5" s="671"/>
      <c r="I5" s="672"/>
    </row>
    <row r="6" spans="1:9" ht="17.55" customHeight="1" x14ac:dyDescent="0.3">
      <c r="A6" s="670" t="s">
        <v>351</v>
      </c>
      <c r="B6" s="671"/>
      <c r="C6" s="671"/>
      <c r="D6" s="671" t="s">
        <v>772</v>
      </c>
      <c r="E6" s="671"/>
      <c r="F6" s="671"/>
      <c r="G6" s="671"/>
      <c r="H6" s="671"/>
      <c r="I6" s="672"/>
    </row>
    <row r="7" spans="1:9" ht="13.95" customHeight="1" x14ac:dyDescent="0.3"/>
    <row r="8" spans="1:9" ht="17.55" customHeight="1" x14ac:dyDescent="0.3">
      <c r="A8" s="676" t="s">
        <v>3</v>
      </c>
      <c r="B8" s="676"/>
      <c r="C8" s="676"/>
      <c r="D8" s="676"/>
      <c r="E8" s="676"/>
      <c r="F8" s="676"/>
      <c r="G8" s="676"/>
      <c r="H8" s="676"/>
      <c r="I8" s="676"/>
    </row>
    <row r="9" spans="1:9" ht="17.55" customHeight="1" x14ac:dyDescent="0.3">
      <c r="A9" s="677" t="s">
        <v>2330</v>
      </c>
      <c r="B9" s="677"/>
      <c r="C9" s="677"/>
      <c r="D9" s="677"/>
      <c r="E9" s="677"/>
      <c r="F9" s="677"/>
      <c r="G9" s="677"/>
      <c r="H9" s="677"/>
      <c r="I9" s="677"/>
    </row>
    <row r="10" spans="1:9" ht="17.55" customHeight="1" x14ac:dyDescent="0.3">
      <c r="A10" s="670" t="s">
        <v>11</v>
      </c>
      <c r="B10" s="671"/>
      <c r="C10" s="671"/>
      <c r="D10" s="671"/>
      <c r="E10" s="671"/>
      <c r="F10" s="671" t="s">
        <v>12</v>
      </c>
      <c r="G10" s="671"/>
      <c r="H10" s="671"/>
      <c r="I10" s="672"/>
    </row>
    <row r="11" spans="1:9" ht="17.55" customHeight="1" x14ac:dyDescent="0.3">
      <c r="A11" s="670" t="s">
        <v>354</v>
      </c>
      <c r="B11" s="671"/>
      <c r="C11" s="671"/>
      <c r="D11" s="671"/>
      <c r="E11" s="671"/>
      <c r="F11" s="671" t="s">
        <v>355</v>
      </c>
      <c r="G11" s="671"/>
      <c r="H11" s="671"/>
      <c r="I11" s="672"/>
    </row>
    <row r="12" spans="1:9" ht="17.55" customHeight="1" x14ac:dyDescent="0.3">
      <c r="A12" s="670" t="s">
        <v>356</v>
      </c>
      <c r="B12" s="671"/>
      <c r="C12" s="671"/>
      <c r="D12" s="671"/>
      <c r="E12" s="671"/>
      <c r="F12" s="671">
        <v>3</v>
      </c>
      <c r="G12" s="671"/>
      <c r="H12" s="671"/>
      <c r="I12" s="672"/>
    </row>
    <row r="13" spans="1:9" ht="17.55" customHeight="1"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s="58" customFormat="1" ht="24" customHeight="1" x14ac:dyDescent="0.3">
      <c r="A16" s="711" t="s">
        <v>358</v>
      </c>
      <c r="B16" s="830"/>
      <c r="C16" s="692" t="s">
        <v>788</v>
      </c>
      <c r="D16" s="692"/>
      <c r="E16" s="692"/>
      <c r="F16" s="692"/>
      <c r="G16" s="692"/>
      <c r="H16" s="692"/>
      <c r="I16" s="693"/>
    </row>
    <row r="17" spans="1:9" s="58" customFormat="1" ht="24.75" customHeight="1" x14ac:dyDescent="0.3">
      <c r="A17" s="713"/>
      <c r="B17" s="842"/>
      <c r="C17" s="838" t="s">
        <v>789</v>
      </c>
      <c r="D17" s="838"/>
      <c r="E17" s="838"/>
      <c r="F17" s="838"/>
      <c r="G17" s="838"/>
      <c r="H17" s="838"/>
      <c r="I17" s="736"/>
    </row>
    <row r="19" spans="1:9" x14ac:dyDescent="0.3">
      <c r="A19" s="680" t="s">
        <v>360</v>
      </c>
      <c r="B19" s="680"/>
      <c r="C19" s="680"/>
      <c r="D19" s="680"/>
    </row>
    <row r="20" spans="1:9" ht="25.5" customHeight="1" x14ac:dyDescent="0.3">
      <c r="A20" s="681" t="s">
        <v>33</v>
      </c>
      <c r="B20" s="682" t="s">
        <v>34</v>
      </c>
      <c r="C20" s="682"/>
      <c r="D20" s="682"/>
      <c r="E20" s="682"/>
      <c r="F20" s="682"/>
      <c r="G20" s="682"/>
      <c r="H20" s="682" t="s">
        <v>361</v>
      </c>
      <c r="I20" s="683"/>
    </row>
    <row r="21" spans="1:9" ht="35.25" customHeight="1" x14ac:dyDescent="0.3">
      <c r="A21" s="681"/>
      <c r="B21" s="682"/>
      <c r="C21" s="682"/>
      <c r="D21" s="682"/>
      <c r="E21" s="682"/>
      <c r="F21" s="682"/>
      <c r="G21" s="682"/>
      <c r="H21" s="272" t="s">
        <v>362</v>
      </c>
      <c r="I21" s="273" t="s">
        <v>37</v>
      </c>
    </row>
    <row r="22" spans="1:9" s="8" customFormat="1" ht="17.7" customHeight="1" x14ac:dyDescent="0.3">
      <c r="A22" s="520" t="s">
        <v>38</v>
      </c>
      <c r="B22" s="678"/>
      <c r="C22" s="678"/>
      <c r="D22" s="678"/>
      <c r="E22" s="678"/>
      <c r="F22" s="678"/>
      <c r="G22" s="678"/>
      <c r="H22" s="678"/>
      <c r="I22" s="679"/>
    </row>
    <row r="23" spans="1:9" ht="24" customHeight="1" x14ac:dyDescent="0.3">
      <c r="A23" s="271" t="s">
        <v>2386</v>
      </c>
      <c r="B23" s="675" t="s">
        <v>790</v>
      </c>
      <c r="C23" s="674"/>
      <c r="D23" s="674"/>
      <c r="E23" s="674"/>
      <c r="F23" s="674"/>
      <c r="G23" s="755"/>
      <c r="H23" s="272" t="s">
        <v>77</v>
      </c>
      <c r="I23" s="273" t="s">
        <v>292</v>
      </c>
    </row>
    <row r="24" spans="1:9" ht="17.7" customHeight="1" x14ac:dyDescent="0.3">
      <c r="A24" s="520" t="s">
        <v>139</v>
      </c>
      <c r="B24" s="678"/>
      <c r="C24" s="678"/>
      <c r="D24" s="678"/>
      <c r="E24" s="678"/>
      <c r="F24" s="678"/>
      <c r="G24" s="678"/>
      <c r="H24" s="678"/>
      <c r="I24" s="679"/>
    </row>
    <row r="25" spans="1:9" ht="17.7" customHeight="1" x14ac:dyDescent="0.3">
      <c r="A25" s="271"/>
      <c r="B25" s="721"/>
      <c r="C25" s="721"/>
      <c r="D25" s="721"/>
      <c r="E25" s="721"/>
      <c r="F25" s="721"/>
      <c r="G25" s="721"/>
      <c r="H25" s="272"/>
      <c r="I25" s="273"/>
    </row>
    <row r="26" spans="1:9" ht="17.7" customHeight="1" x14ac:dyDescent="0.3">
      <c r="A26" s="520" t="s">
        <v>373</v>
      </c>
      <c r="B26" s="723"/>
      <c r="C26" s="723"/>
      <c r="D26" s="723"/>
      <c r="E26" s="723"/>
      <c r="F26" s="723"/>
      <c r="G26" s="723"/>
      <c r="H26" s="678"/>
      <c r="I26" s="679"/>
    </row>
    <row r="27" spans="1:9" s="452" customFormat="1" ht="45" customHeight="1" x14ac:dyDescent="0.3">
      <c r="A27" s="16" t="s">
        <v>2387</v>
      </c>
      <c r="B27" s="704" t="s">
        <v>2352</v>
      </c>
      <c r="C27" s="704"/>
      <c r="D27" s="704"/>
      <c r="E27" s="704"/>
      <c r="F27" s="704"/>
      <c r="G27" s="704"/>
      <c r="H27" s="480" t="s">
        <v>118</v>
      </c>
      <c r="I27" s="482" t="s">
        <v>292</v>
      </c>
    </row>
    <row r="28" spans="1:9" s="452" customFormat="1" ht="33" customHeight="1" x14ac:dyDescent="0.3">
      <c r="A28" s="16" t="s">
        <v>2388</v>
      </c>
      <c r="B28" s="704" t="s">
        <v>2353</v>
      </c>
      <c r="C28" s="704"/>
      <c r="D28" s="704"/>
      <c r="E28" s="704"/>
      <c r="F28" s="704"/>
      <c r="G28" s="704"/>
      <c r="H28" s="480" t="s">
        <v>130</v>
      </c>
      <c r="I28" s="482" t="s">
        <v>292</v>
      </c>
    </row>
    <row r="30" spans="1:9" ht="17.25" customHeight="1" x14ac:dyDescent="0.3">
      <c r="A30" s="1" t="s">
        <v>376</v>
      </c>
    </row>
    <row r="31" spans="1:9" ht="20.25" customHeight="1" x14ac:dyDescent="0.3">
      <c r="A31" s="687" t="s">
        <v>377</v>
      </c>
      <c r="B31" s="816"/>
      <c r="C31" s="816"/>
      <c r="D31" s="816"/>
      <c r="E31" s="816"/>
      <c r="F31" s="816"/>
      <c r="G31" s="816"/>
      <c r="H31" s="40">
        <v>9</v>
      </c>
      <c r="I31" s="41" t="s">
        <v>378</v>
      </c>
    </row>
    <row r="32" spans="1:9" s="58" customFormat="1" ht="20.100000000000001" customHeight="1" x14ac:dyDescent="0.3">
      <c r="A32" s="843" t="s">
        <v>379</v>
      </c>
      <c r="B32" s="844" t="s">
        <v>791</v>
      </c>
      <c r="C32" s="845"/>
      <c r="D32" s="845"/>
      <c r="E32" s="845"/>
      <c r="F32" s="845"/>
      <c r="G32" s="845"/>
      <c r="H32" s="845"/>
      <c r="I32" s="845"/>
    </row>
    <row r="33" spans="1:10" s="58" customFormat="1" ht="20.100000000000001" customHeight="1" x14ac:dyDescent="0.3">
      <c r="A33" s="762"/>
      <c r="B33" s="846" t="s">
        <v>2354</v>
      </c>
      <c r="C33" s="847"/>
      <c r="D33" s="847"/>
      <c r="E33" s="847"/>
      <c r="F33" s="847"/>
      <c r="G33" s="847"/>
      <c r="H33" s="847"/>
      <c r="I33" s="847"/>
    </row>
    <row r="34" spans="1:10" s="9" customFormat="1" ht="20.100000000000001" customHeight="1" x14ac:dyDescent="0.3">
      <c r="A34" s="762"/>
      <c r="B34" s="846" t="s">
        <v>2355</v>
      </c>
      <c r="C34" s="847"/>
      <c r="D34" s="847"/>
      <c r="E34" s="847"/>
      <c r="F34" s="847"/>
      <c r="G34" s="847"/>
      <c r="H34" s="847"/>
      <c r="I34" s="847"/>
      <c r="J34" s="485"/>
    </row>
    <row r="35" spans="1:10" s="58" customFormat="1" ht="20.100000000000001" customHeight="1" x14ac:dyDescent="0.3">
      <c r="A35" s="762"/>
      <c r="B35" s="846" t="s">
        <v>793</v>
      </c>
      <c r="C35" s="847"/>
      <c r="D35" s="847"/>
      <c r="E35" s="847"/>
      <c r="F35" s="847"/>
      <c r="G35" s="847"/>
      <c r="H35" s="847"/>
      <c r="I35" s="847"/>
    </row>
    <row r="36" spans="1:10" s="58" customFormat="1" ht="20.100000000000001" customHeight="1" x14ac:dyDescent="0.3">
      <c r="A36" s="762"/>
      <c r="B36" s="846" t="s">
        <v>795</v>
      </c>
      <c r="C36" s="847"/>
      <c r="D36" s="847"/>
      <c r="E36" s="847"/>
      <c r="F36" s="847"/>
      <c r="G36" s="847"/>
      <c r="H36" s="847"/>
      <c r="I36" s="847"/>
    </row>
    <row r="37" spans="1:10" s="58" customFormat="1" ht="20.100000000000001" customHeight="1" x14ac:dyDescent="0.3">
      <c r="A37" s="762"/>
      <c r="B37" s="846" t="s">
        <v>794</v>
      </c>
      <c r="C37" s="847"/>
      <c r="D37" s="847"/>
      <c r="E37" s="847"/>
      <c r="F37" s="847"/>
      <c r="G37" s="847"/>
      <c r="H37" s="847"/>
      <c r="I37" s="847"/>
    </row>
    <row r="38" spans="1:10" s="58" customFormat="1" ht="20.100000000000001" customHeight="1" x14ac:dyDescent="0.3">
      <c r="A38" s="484"/>
      <c r="B38" s="854" t="s">
        <v>792</v>
      </c>
      <c r="C38" s="855"/>
      <c r="D38" s="855"/>
      <c r="E38" s="855"/>
      <c r="F38" s="855"/>
      <c r="G38" s="855"/>
      <c r="H38" s="855"/>
      <c r="I38" s="855"/>
    </row>
    <row r="39" spans="1:10" s="8" customFormat="1" ht="22.5" customHeight="1" x14ac:dyDescent="0.3">
      <c r="A39" s="714" t="s">
        <v>395</v>
      </c>
      <c r="B39" s="701"/>
      <c r="C39" s="701"/>
      <c r="D39" s="701" t="s">
        <v>2410</v>
      </c>
      <c r="E39" s="701"/>
      <c r="F39" s="701"/>
      <c r="G39" s="701"/>
      <c r="H39" s="701"/>
      <c r="I39" s="702"/>
    </row>
    <row r="40" spans="1:10" ht="42.75" customHeight="1" x14ac:dyDescent="0.3">
      <c r="A40" s="703" t="s">
        <v>397</v>
      </c>
      <c r="B40" s="704"/>
      <c r="C40" s="704"/>
      <c r="D40" s="734" t="s">
        <v>796</v>
      </c>
      <c r="E40" s="747"/>
      <c r="F40" s="747"/>
      <c r="G40" s="747"/>
      <c r="H40" s="747"/>
      <c r="I40" s="747"/>
    </row>
    <row r="41" spans="1:10" ht="14.55" customHeight="1" x14ac:dyDescent="0.3">
      <c r="A41" s="687" t="s">
        <v>506</v>
      </c>
      <c r="B41" s="687"/>
      <c r="C41" s="687"/>
      <c r="D41" s="687"/>
      <c r="E41" s="687"/>
      <c r="F41" s="687"/>
      <c r="G41" s="687"/>
      <c r="H41" s="261">
        <v>9</v>
      </c>
      <c r="I41" s="313" t="s">
        <v>378</v>
      </c>
    </row>
    <row r="42" spans="1:10" ht="20.100000000000001" customHeight="1" x14ac:dyDescent="0.3">
      <c r="A42" s="848" t="s">
        <v>379</v>
      </c>
      <c r="B42" s="726" t="s">
        <v>797</v>
      </c>
      <c r="C42" s="726"/>
      <c r="D42" s="726"/>
      <c r="E42" s="726"/>
      <c r="F42" s="726"/>
      <c r="G42" s="726"/>
      <c r="H42" s="726"/>
      <c r="I42" s="710"/>
    </row>
    <row r="43" spans="1:10" ht="20.100000000000001" customHeight="1" x14ac:dyDescent="0.3">
      <c r="A43" s="849"/>
      <c r="B43" s="696" t="s">
        <v>798</v>
      </c>
      <c r="C43" s="697"/>
      <c r="D43" s="697"/>
      <c r="E43" s="697"/>
      <c r="F43" s="697"/>
      <c r="G43" s="697"/>
      <c r="H43" s="697"/>
      <c r="I43" s="697"/>
    </row>
    <row r="44" spans="1:10" ht="20.100000000000001" customHeight="1" x14ac:dyDescent="0.3">
      <c r="A44" s="850"/>
      <c r="B44" s="696" t="s">
        <v>799</v>
      </c>
      <c r="C44" s="697"/>
      <c r="D44" s="697"/>
      <c r="E44" s="697"/>
      <c r="F44" s="697"/>
      <c r="G44" s="697"/>
      <c r="H44" s="697"/>
      <c r="I44" s="697"/>
    </row>
    <row r="45" spans="1:10" ht="18.75" customHeight="1" x14ac:dyDescent="0.3">
      <c r="A45" s="716" t="s">
        <v>395</v>
      </c>
      <c r="B45" s="716"/>
      <c r="C45" s="714"/>
      <c r="D45" s="705" t="s">
        <v>2389</v>
      </c>
      <c r="E45" s="705"/>
      <c r="F45" s="705"/>
      <c r="G45" s="705"/>
      <c r="H45" s="705"/>
      <c r="I45" s="706"/>
    </row>
    <row r="46" spans="1:10" ht="35.25" customHeight="1" x14ac:dyDescent="0.3">
      <c r="A46" s="747" t="s">
        <v>397</v>
      </c>
      <c r="B46" s="747"/>
      <c r="C46" s="703"/>
      <c r="D46" s="734" t="s">
        <v>800</v>
      </c>
      <c r="E46" s="747"/>
      <c r="F46" s="747"/>
      <c r="G46" s="747"/>
      <c r="H46" s="747"/>
      <c r="I46" s="747"/>
    </row>
    <row r="48" spans="1:10" x14ac:dyDescent="0.3">
      <c r="A48" s="1" t="s">
        <v>416</v>
      </c>
    </row>
    <row r="49" spans="1:12" ht="24.75" customHeight="1" x14ac:dyDescent="0.3">
      <c r="A49" s="851" t="s">
        <v>417</v>
      </c>
      <c r="B49" s="692"/>
      <c r="C49" s="726" t="s">
        <v>2398</v>
      </c>
      <c r="D49" s="726"/>
      <c r="E49" s="726"/>
      <c r="F49" s="726"/>
      <c r="G49" s="726"/>
      <c r="H49" s="726"/>
      <c r="I49" s="710"/>
    </row>
    <row r="50" spans="1:12" ht="31.5" customHeight="1" x14ac:dyDescent="0.3">
      <c r="A50" s="852"/>
      <c r="B50" s="824"/>
      <c r="C50" s="763" t="s">
        <v>2399</v>
      </c>
      <c r="D50" s="763"/>
      <c r="E50" s="763"/>
      <c r="F50" s="763"/>
      <c r="G50" s="763"/>
      <c r="H50" s="763"/>
      <c r="I50" s="696"/>
    </row>
    <row r="51" spans="1:12" ht="45" customHeight="1" x14ac:dyDescent="0.3">
      <c r="A51" s="853"/>
      <c r="B51" s="838"/>
      <c r="C51" s="799" t="s">
        <v>801</v>
      </c>
      <c r="D51" s="799"/>
      <c r="E51" s="799"/>
      <c r="F51" s="799"/>
      <c r="G51" s="799"/>
      <c r="H51" s="799"/>
      <c r="I51" s="712"/>
    </row>
    <row r="52" spans="1:12" ht="26.25" customHeight="1" x14ac:dyDescent="0.3">
      <c r="A52" s="670" t="s">
        <v>419</v>
      </c>
      <c r="B52" s="671"/>
      <c r="C52" s="721" t="s">
        <v>2400</v>
      </c>
      <c r="D52" s="721"/>
      <c r="E52" s="721"/>
      <c r="F52" s="721"/>
      <c r="G52" s="721"/>
      <c r="H52" s="721"/>
      <c r="I52" s="675"/>
    </row>
    <row r="54" spans="1:12" x14ac:dyDescent="0.3">
      <c r="A54" s="8" t="s">
        <v>421</v>
      </c>
      <c r="B54" s="314"/>
      <c r="C54" s="314"/>
      <c r="D54" s="314"/>
      <c r="E54" s="314"/>
      <c r="F54" s="314"/>
      <c r="G54" s="314"/>
    </row>
    <row r="55" spans="1:12" ht="17.55" customHeight="1" x14ac:dyDescent="0.3">
      <c r="A55" s="282" t="s">
        <v>802</v>
      </c>
      <c r="B55" s="715" t="s">
        <v>803</v>
      </c>
      <c r="C55" s="715"/>
      <c r="D55" s="715"/>
      <c r="E55" s="715"/>
      <c r="F55" s="715"/>
      <c r="G55" s="715"/>
      <c r="H55" s="10" t="s">
        <v>186</v>
      </c>
      <c r="I55" s="11" t="s">
        <v>804</v>
      </c>
      <c r="K55" s="59"/>
      <c r="L55" s="59"/>
    </row>
    <row r="56" spans="1:12" ht="17.55" customHeight="1" x14ac:dyDescent="0.3">
      <c r="A56" s="60" t="s">
        <v>484</v>
      </c>
      <c r="B56" s="291"/>
      <c r="C56" s="291"/>
      <c r="D56" s="291"/>
      <c r="E56" s="291"/>
      <c r="F56" s="291"/>
      <c r="G56" s="291"/>
      <c r="H56" s="12">
        <v>1</v>
      </c>
      <c r="I56" s="13" t="s">
        <v>580</v>
      </c>
      <c r="K56" s="59"/>
      <c r="L56" s="59"/>
    </row>
    <row r="57" spans="1:12" ht="17.55" customHeight="1" x14ac:dyDescent="0.3">
      <c r="A57" s="60" t="s">
        <v>426</v>
      </c>
      <c r="B57" s="291"/>
      <c r="C57" s="291"/>
      <c r="D57" s="291"/>
      <c r="E57" s="291"/>
      <c r="F57" s="291"/>
      <c r="G57" s="291"/>
      <c r="H57" s="12" t="s">
        <v>425</v>
      </c>
      <c r="I57" s="13" t="s">
        <v>580</v>
      </c>
      <c r="K57" s="59"/>
      <c r="L57" s="59"/>
    </row>
    <row r="58" spans="1:12" ht="14.55" customHeight="1" x14ac:dyDescent="0.3">
      <c r="A58" s="60"/>
      <c r="B58" s="291"/>
      <c r="C58" s="291"/>
      <c r="D58" s="291"/>
      <c r="E58" s="291"/>
      <c r="F58" s="291"/>
      <c r="G58" s="291"/>
      <c r="H58" s="12"/>
      <c r="I58" s="13"/>
      <c r="K58" s="59"/>
      <c r="L58" s="59"/>
    </row>
    <row r="59" spans="1:12" x14ac:dyDescent="0.3">
      <c r="A59" s="719" t="s">
        <v>427</v>
      </c>
      <c r="B59" s="719"/>
      <c r="C59" s="719"/>
      <c r="D59" s="719"/>
      <c r="E59" s="719"/>
      <c r="F59" s="719"/>
      <c r="G59" s="719"/>
      <c r="H59" s="32"/>
      <c r="I59" s="29"/>
    </row>
    <row r="60" spans="1:12" ht="17.55" customHeight="1" x14ac:dyDescent="0.3">
      <c r="A60" s="674" t="s">
        <v>428</v>
      </c>
      <c r="B60" s="674"/>
      <c r="C60" s="674"/>
      <c r="D60" s="674"/>
      <c r="E60" s="674"/>
      <c r="F60" s="11">
        <f>SUM(F61:F66)</f>
        <v>21</v>
      </c>
      <c r="G60" s="16" t="s">
        <v>378</v>
      </c>
      <c r="H60" s="17">
        <f>+F60/25</f>
        <v>0.84</v>
      </c>
      <c r="I60" s="11" t="s">
        <v>804</v>
      </c>
    </row>
    <row r="61" spans="1:12" ht="17.55" customHeight="1" x14ac:dyDescent="0.3">
      <c r="A61" s="18" t="s">
        <v>159</v>
      </c>
      <c r="B61" s="715" t="s">
        <v>161</v>
      </c>
      <c r="C61" s="715"/>
      <c r="D61" s="715"/>
      <c r="E61" s="715"/>
      <c r="F61" s="11">
        <v>9</v>
      </c>
      <c r="G61" s="16" t="s">
        <v>378</v>
      </c>
      <c r="H61" s="33"/>
      <c r="I61" s="20"/>
    </row>
    <row r="62" spans="1:12" s="8" customFormat="1" ht="17.55" customHeight="1" x14ac:dyDescent="0.3">
      <c r="A62" s="26"/>
      <c r="B62" s="715" t="s">
        <v>429</v>
      </c>
      <c r="C62" s="715"/>
      <c r="D62" s="715"/>
      <c r="E62" s="715"/>
      <c r="F62" s="11">
        <v>9</v>
      </c>
      <c r="G62" s="16" t="s">
        <v>378</v>
      </c>
      <c r="H62" s="34"/>
      <c r="I62" s="30"/>
    </row>
    <row r="63" spans="1:12" ht="17.55" customHeight="1" x14ac:dyDescent="0.3">
      <c r="B63" s="715" t="s">
        <v>430</v>
      </c>
      <c r="C63" s="715"/>
      <c r="D63" s="715"/>
      <c r="E63" s="715"/>
      <c r="F63" s="11">
        <v>2</v>
      </c>
      <c r="G63" s="16" t="s">
        <v>378</v>
      </c>
      <c r="H63" s="34"/>
      <c r="I63" s="30"/>
    </row>
    <row r="64" spans="1:12" ht="17.55" customHeight="1" x14ac:dyDescent="0.3">
      <c r="B64" s="715" t="s">
        <v>431</v>
      </c>
      <c r="C64" s="715"/>
      <c r="D64" s="715"/>
      <c r="E64" s="715"/>
      <c r="F64" s="11" t="s">
        <v>186</v>
      </c>
      <c r="G64" s="16" t="s">
        <v>378</v>
      </c>
      <c r="H64" s="34"/>
      <c r="I64" s="30"/>
    </row>
    <row r="65" spans="1:9" ht="17.55" customHeight="1" x14ac:dyDescent="0.3">
      <c r="B65" s="715" t="s">
        <v>432</v>
      </c>
      <c r="C65" s="715"/>
      <c r="D65" s="715"/>
      <c r="E65" s="715"/>
      <c r="F65" s="11" t="s">
        <v>186</v>
      </c>
      <c r="G65" s="16" t="s">
        <v>378</v>
      </c>
      <c r="H65" s="34"/>
      <c r="I65" s="30"/>
    </row>
    <row r="66" spans="1:9" ht="17.55" customHeight="1" x14ac:dyDescent="0.3">
      <c r="B66" s="715" t="s">
        <v>433</v>
      </c>
      <c r="C66" s="715"/>
      <c r="D66" s="715"/>
      <c r="E66" s="715"/>
      <c r="F66" s="11">
        <v>1</v>
      </c>
      <c r="G66" s="16" t="s">
        <v>378</v>
      </c>
      <c r="H66" s="35"/>
      <c r="I66" s="318"/>
    </row>
    <row r="67" spans="1:9" ht="28.95" customHeight="1" x14ac:dyDescent="0.3">
      <c r="A67" s="674" t="s">
        <v>434</v>
      </c>
      <c r="B67" s="674"/>
      <c r="C67" s="674"/>
      <c r="D67" s="674"/>
      <c r="E67" s="674"/>
      <c r="F67" s="11" t="s">
        <v>186</v>
      </c>
      <c r="G67" s="16" t="s">
        <v>378</v>
      </c>
      <c r="H67" s="17" t="s">
        <v>186</v>
      </c>
      <c r="I67" s="11" t="s">
        <v>804</v>
      </c>
    </row>
    <row r="68" spans="1:9" ht="17.55" customHeight="1" x14ac:dyDescent="0.3">
      <c r="A68" s="715" t="s">
        <v>435</v>
      </c>
      <c r="B68" s="715"/>
      <c r="C68" s="715"/>
      <c r="D68" s="715"/>
      <c r="E68" s="715"/>
      <c r="F68" s="16">
        <v>5</v>
      </c>
      <c r="G68" s="16" t="s">
        <v>378</v>
      </c>
      <c r="H68" s="17">
        <f>+F68/25</f>
        <v>0.2</v>
      </c>
      <c r="I68" s="11" t="s">
        <v>804</v>
      </c>
    </row>
    <row r="69" spans="1:9" s="452" customFormat="1" ht="17.55" customHeight="1" x14ac:dyDescent="0.3">
      <c r="A69" s="479"/>
      <c r="B69" s="479"/>
      <c r="C69" s="479"/>
      <c r="D69" s="479"/>
      <c r="E69" s="479"/>
      <c r="F69" s="486"/>
      <c r="G69" s="486"/>
      <c r="H69" s="487"/>
      <c r="I69" s="133"/>
    </row>
    <row r="71" spans="1:9" x14ac:dyDescent="0.3">
      <c r="A71" s="1" t="s">
        <v>348</v>
      </c>
      <c r="B71" s="8"/>
      <c r="C71" s="8"/>
      <c r="D71" s="8"/>
      <c r="E71" s="8"/>
      <c r="F71" s="8"/>
      <c r="G71" s="8"/>
      <c r="H71" s="8"/>
      <c r="I71" s="8"/>
    </row>
    <row r="72" spans="1:9" ht="17.55" customHeight="1" x14ac:dyDescent="0.3">
      <c r="A72" s="673" t="s">
        <v>2350</v>
      </c>
      <c r="B72" s="673"/>
      <c r="C72" s="673"/>
      <c r="D72" s="673"/>
      <c r="E72" s="673"/>
      <c r="F72" s="673"/>
      <c r="G72" s="673"/>
      <c r="H72" s="673"/>
      <c r="I72" s="673"/>
    </row>
    <row r="73" spans="1:9" ht="17.55" customHeight="1" x14ac:dyDescent="0.3">
      <c r="A73" s="670" t="s">
        <v>157</v>
      </c>
      <c r="B73" s="671"/>
      <c r="C73" s="671"/>
      <c r="D73" s="671">
        <v>1</v>
      </c>
      <c r="E73" s="671"/>
      <c r="F73" s="671"/>
      <c r="G73" s="671"/>
      <c r="H73" s="671"/>
      <c r="I73" s="672"/>
    </row>
    <row r="74" spans="1:9" ht="17.55" customHeight="1" x14ac:dyDescent="0.3">
      <c r="A74" s="670" t="s">
        <v>156</v>
      </c>
      <c r="B74" s="671"/>
      <c r="C74" s="671"/>
      <c r="D74" s="671" t="s">
        <v>787</v>
      </c>
      <c r="E74" s="671"/>
      <c r="F74" s="671"/>
      <c r="G74" s="671"/>
      <c r="H74" s="671"/>
      <c r="I74" s="672"/>
    </row>
    <row r="75" spans="1:9" ht="17.55" customHeight="1" x14ac:dyDescent="0.3">
      <c r="A75" s="670" t="s">
        <v>160</v>
      </c>
      <c r="B75" s="671"/>
      <c r="C75" s="671"/>
      <c r="D75" s="671" t="s">
        <v>487</v>
      </c>
      <c r="E75" s="671"/>
      <c r="F75" s="671"/>
      <c r="G75" s="671"/>
      <c r="H75" s="671"/>
      <c r="I75" s="672"/>
    </row>
    <row r="76" spans="1:9" ht="17.55" customHeight="1" x14ac:dyDescent="0.3">
      <c r="A76" s="670" t="s">
        <v>351</v>
      </c>
      <c r="B76" s="671"/>
      <c r="C76" s="671"/>
      <c r="D76" s="671" t="s">
        <v>772</v>
      </c>
      <c r="E76" s="671"/>
      <c r="F76" s="671"/>
      <c r="G76" s="671"/>
      <c r="H76" s="671"/>
      <c r="I76" s="672"/>
    </row>
    <row r="77" spans="1:9" ht="17.55" customHeight="1" x14ac:dyDescent="0.3"/>
    <row r="78" spans="1:9" x14ac:dyDescent="0.3">
      <c r="A78" s="676" t="s">
        <v>3</v>
      </c>
      <c r="B78" s="676"/>
      <c r="C78" s="676"/>
      <c r="D78" s="676"/>
      <c r="E78" s="676"/>
      <c r="F78" s="676"/>
      <c r="G78" s="676"/>
      <c r="H78" s="676"/>
      <c r="I78" s="676"/>
    </row>
    <row r="79" spans="1:9" ht="17.55" customHeight="1" x14ac:dyDescent="0.3">
      <c r="A79" s="677" t="s">
        <v>2330</v>
      </c>
      <c r="B79" s="677"/>
      <c r="C79" s="677"/>
      <c r="D79" s="677"/>
      <c r="E79" s="677"/>
      <c r="F79" s="677"/>
      <c r="G79" s="677"/>
      <c r="H79" s="677"/>
      <c r="I79" s="677"/>
    </row>
    <row r="80" spans="1:9" ht="17.55" customHeight="1" x14ac:dyDescent="0.3">
      <c r="A80" s="670" t="s">
        <v>11</v>
      </c>
      <c r="B80" s="671"/>
      <c r="C80" s="671"/>
      <c r="D80" s="671"/>
      <c r="E80" s="671"/>
      <c r="F80" s="671" t="s">
        <v>12</v>
      </c>
      <c r="G80" s="671"/>
      <c r="H80" s="671"/>
      <c r="I80" s="672"/>
    </row>
    <row r="81" spans="1:9" ht="17.55" customHeight="1" x14ac:dyDescent="0.3">
      <c r="A81" s="670" t="s">
        <v>354</v>
      </c>
      <c r="B81" s="671"/>
      <c r="C81" s="671"/>
      <c r="D81" s="671"/>
      <c r="E81" s="671"/>
      <c r="F81" s="671" t="s">
        <v>355</v>
      </c>
      <c r="G81" s="671"/>
      <c r="H81" s="671"/>
      <c r="I81" s="672"/>
    </row>
    <row r="82" spans="1:9" ht="17.55" customHeight="1" x14ac:dyDescent="0.3">
      <c r="A82" s="670" t="s">
        <v>356</v>
      </c>
      <c r="B82" s="671"/>
      <c r="C82" s="671"/>
      <c r="D82" s="671"/>
      <c r="E82" s="671"/>
      <c r="F82" s="671">
        <v>3</v>
      </c>
      <c r="G82" s="671"/>
      <c r="H82" s="671"/>
      <c r="I82" s="672"/>
    </row>
    <row r="83" spans="1:9" ht="17.55" customHeight="1" x14ac:dyDescent="0.3">
      <c r="A83" s="670" t="s">
        <v>17</v>
      </c>
      <c r="B83" s="671"/>
      <c r="C83" s="671"/>
      <c r="D83" s="671"/>
      <c r="E83" s="671"/>
      <c r="F83" s="671" t="s">
        <v>18</v>
      </c>
      <c r="G83" s="671"/>
      <c r="H83" s="671"/>
      <c r="I83" s="672"/>
    </row>
    <row r="84" spans="1:9" ht="17.7" customHeight="1" x14ac:dyDescent="0.3"/>
    <row r="85" spans="1:9" ht="17.7" customHeight="1" x14ac:dyDescent="0.3">
      <c r="A85" s="677" t="s">
        <v>357</v>
      </c>
      <c r="B85" s="677"/>
      <c r="C85" s="677"/>
      <c r="D85" s="677"/>
      <c r="E85" s="677"/>
      <c r="F85" s="677"/>
      <c r="G85" s="677"/>
      <c r="H85" s="677"/>
      <c r="I85" s="677"/>
    </row>
    <row r="86" spans="1:9" ht="21.75" customHeight="1" x14ac:dyDescent="0.3">
      <c r="A86" s="711" t="s">
        <v>358</v>
      </c>
      <c r="B86" s="830"/>
      <c r="C86" s="692" t="s">
        <v>788</v>
      </c>
      <c r="D86" s="692"/>
      <c r="E86" s="692"/>
      <c r="F86" s="692"/>
      <c r="G86" s="692"/>
      <c r="H86" s="692"/>
      <c r="I86" s="693"/>
    </row>
    <row r="87" spans="1:9" ht="21" customHeight="1" x14ac:dyDescent="0.3">
      <c r="A87" s="713"/>
      <c r="B87" s="842"/>
      <c r="C87" s="838" t="s">
        <v>789</v>
      </c>
      <c r="D87" s="838"/>
      <c r="E87" s="838"/>
      <c r="F87" s="838"/>
      <c r="G87" s="838"/>
      <c r="H87" s="838"/>
      <c r="I87" s="736"/>
    </row>
    <row r="88" spans="1:9" ht="17.7" customHeight="1" x14ac:dyDescent="0.3"/>
    <row r="89" spans="1:9" ht="31.2" customHeight="1" x14ac:dyDescent="0.3">
      <c r="A89" s="680" t="s">
        <v>360</v>
      </c>
      <c r="B89" s="680"/>
      <c r="C89" s="680"/>
      <c r="D89" s="680"/>
    </row>
    <row r="90" spans="1:9" ht="17.7" customHeight="1" x14ac:dyDescent="0.3">
      <c r="A90" s="681" t="s">
        <v>33</v>
      </c>
      <c r="B90" s="682" t="s">
        <v>34</v>
      </c>
      <c r="C90" s="682"/>
      <c r="D90" s="682"/>
      <c r="E90" s="682"/>
      <c r="F90" s="682"/>
      <c r="G90" s="682"/>
      <c r="H90" s="682" t="s">
        <v>361</v>
      </c>
      <c r="I90" s="683"/>
    </row>
    <row r="91" spans="1:9" ht="27.6" x14ac:dyDescent="0.3">
      <c r="A91" s="681"/>
      <c r="B91" s="682"/>
      <c r="C91" s="682"/>
      <c r="D91" s="682"/>
      <c r="E91" s="682"/>
      <c r="F91" s="682"/>
      <c r="G91" s="682"/>
      <c r="H91" s="272" t="s">
        <v>362</v>
      </c>
      <c r="I91" s="273" t="s">
        <v>37</v>
      </c>
    </row>
    <row r="92" spans="1:9" ht="19.5" customHeight="1" x14ac:dyDescent="0.3">
      <c r="A92" s="520" t="s">
        <v>38</v>
      </c>
      <c r="B92" s="678"/>
      <c r="C92" s="678"/>
      <c r="D92" s="678"/>
      <c r="E92" s="678"/>
      <c r="F92" s="678"/>
      <c r="G92" s="678"/>
      <c r="H92" s="678"/>
      <c r="I92" s="679"/>
    </row>
    <row r="93" spans="1:9" ht="27.75" customHeight="1" x14ac:dyDescent="0.3">
      <c r="A93" s="271" t="s">
        <v>2390</v>
      </c>
      <c r="B93" s="675" t="s">
        <v>805</v>
      </c>
      <c r="C93" s="674"/>
      <c r="D93" s="674"/>
      <c r="E93" s="674"/>
      <c r="F93" s="674"/>
      <c r="G93" s="755"/>
      <c r="H93" s="272" t="s">
        <v>77</v>
      </c>
      <c r="I93" s="273" t="s">
        <v>292</v>
      </c>
    </row>
    <row r="94" spans="1:9" ht="17.25" customHeight="1" x14ac:dyDescent="0.3">
      <c r="A94" s="520" t="s">
        <v>139</v>
      </c>
      <c r="B94" s="678"/>
      <c r="C94" s="678"/>
      <c r="D94" s="678"/>
      <c r="E94" s="678"/>
      <c r="F94" s="678"/>
      <c r="G94" s="678"/>
      <c r="H94" s="678"/>
      <c r="I94" s="679"/>
    </row>
    <row r="95" spans="1:9" ht="25.05" customHeight="1" x14ac:dyDescent="0.3">
      <c r="A95" s="271"/>
      <c r="B95" s="721"/>
      <c r="C95" s="721"/>
      <c r="D95" s="721"/>
      <c r="E95" s="721"/>
      <c r="F95" s="721"/>
      <c r="G95" s="721"/>
      <c r="H95" s="272"/>
      <c r="I95" s="273"/>
    </row>
    <row r="96" spans="1:9" ht="18" customHeight="1" x14ac:dyDescent="0.3">
      <c r="A96" s="520" t="s">
        <v>373</v>
      </c>
      <c r="B96" s="723"/>
      <c r="C96" s="723"/>
      <c r="D96" s="723"/>
      <c r="E96" s="723"/>
      <c r="F96" s="723"/>
      <c r="G96" s="723"/>
      <c r="H96" s="678"/>
      <c r="I96" s="679"/>
    </row>
    <row r="97" spans="1:9" s="452" customFormat="1" ht="20.100000000000001" customHeight="1" x14ac:dyDescent="0.3">
      <c r="A97" s="16" t="s">
        <v>2391</v>
      </c>
      <c r="B97" s="704" t="s">
        <v>2356</v>
      </c>
      <c r="C97" s="704"/>
      <c r="D97" s="704"/>
      <c r="E97" s="704"/>
      <c r="F97" s="704"/>
      <c r="G97" s="704"/>
      <c r="H97" s="480" t="s">
        <v>118</v>
      </c>
      <c r="I97" s="482" t="s">
        <v>292</v>
      </c>
    </row>
    <row r="98" spans="1:9" s="452" customFormat="1" ht="20.100000000000001" customHeight="1" x14ac:dyDescent="0.3">
      <c r="A98" s="16" t="s">
        <v>2392</v>
      </c>
      <c r="B98" s="704" t="s">
        <v>2357</v>
      </c>
      <c r="C98" s="704"/>
      <c r="D98" s="704"/>
      <c r="E98" s="704"/>
      <c r="F98" s="704"/>
      <c r="G98" s="704"/>
      <c r="H98" s="480" t="s">
        <v>130</v>
      </c>
      <c r="I98" s="482" t="s">
        <v>292</v>
      </c>
    </row>
    <row r="100" spans="1:9" x14ac:dyDescent="0.3">
      <c r="A100" s="1" t="s">
        <v>376</v>
      </c>
    </row>
    <row r="101" spans="1:9" ht="17.55" customHeight="1" x14ac:dyDescent="0.3">
      <c r="A101" s="687" t="s">
        <v>377</v>
      </c>
      <c r="B101" s="816"/>
      <c r="C101" s="816"/>
      <c r="D101" s="816"/>
      <c r="E101" s="816"/>
      <c r="F101" s="816"/>
      <c r="G101" s="816"/>
      <c r="H101" s="40">
        <v>9</v>
      </c>
      <c r="I101" s="41" t="s">
        <v>378</v>
      </c>
    </row>
    <row r="102" spans="1:9" ht="20.100000000000001" customHeight="1" x14ac:dyDescent="0.3">
      <c r="A102" s="843" t="s">
        <v>379</v>
      </c>
      <c r="B102" s="844" t="s">
        <v>806</v>
      </c>
      <c r="C102" s="845"/>
      <c r="D102" s="845"/>
      <c r="E102" s="845"/>
      <c r="F102" s="845"/>
      <c r="G102" s="845"/>
      <c r="H102" s="845"/>
      <c r="I102" s="845"/>
    </row>
    <row r="103" spans="1:9" ht="20.100000000000001" customHeight="1" x14ac:dyDescent="0.3">
      <c r="A103" s="762"/>
      <c r="B103" s="846" t="s">
        <v>807</v>
      </c>
      <c r="C103" s="847"/>
      <c r="D103" s="847"/>
      <c r="E103" s="847"/>
      <c r="F103" s="847"/>
      <c r="G103" s="847"/>
      <c r="H103" s="847"/>
      <c r="I103" s="847"/>
    </row>
    <row r="104" spans="1:9" ht="20.100000000000001" customHeight="1" x14ac:dyDescent="0.3">
      <c r="A104" s="762"/>
      <c r="B104" s="846" t="s">
        <v>808</v>
      </c>
      <c r="C104" s="847"/>
      <c r="D104" s="847"/>
      <c r="E104" s="847"/>
      <c r="F104" s="847"/>
      <c r="G104" s="847"/>
      <c r="H104" s="847"/>
      <c r="I104" s="847"/>
    </row>
    <row r="105" spans="1:9" ht="20.100000000000001" customHeight="1" x14ac:dyDescent="0.3">
      <c r="A105" s="762"/>
      <c r="B105" s="846" t="s">
        <v>809</v>
      </c>
      <c r="C105" s="847"/>
      <c r="D105" s="847"/>
      <c r="E105" s="847"/>
      <c r="F105" s="847"/>
      <c r="G105" s="847"/>
      <c r="H105" s="847"/>
      <c r="I105" s="847"/>
    </row>
    <row r="106" spans="1:9" ht="20.100000000000001" customHeight="1" x14ac:dyDescent="0.3">
      <c r="A106" s="762"/>
      <c r="B106" s="854" t="s">
        <v>810</v>
      </c>
      <c r="C106" s="855"/>
      <c r="D106" s="855"/>
      <c r="E106" s="855"/>
      <c r="F106" s="855"/>
      <c r="G106" s="855"/>
      <c r="H106" s="855"/>
      <c r="I106" s="855"/>
    </row>
    <row r="107" spans="1:9" ht="21" customHeight="1" x14ac:dyDescent="0.3">
      <c r="A107" s="714" t="s">
        <v>395</v>
      </c>
      <c r="B107" s="701"/>
      <c r="C107" s="701"/>
      <c r="D107" s="701" t="s">
        <v>2412</v>
      </c>
      <c r="E107" s="701"/>
      <c r="F107" s="701"/>
      <c r="G107" s="701"/>
      <c r="H107" s="701"/>
      <c r="I107" s="702"/>
    </row>
    <row r="108" spans="1:9" ht="33.75" customHeight="1" x14ac:dyDescent="0.3">
      <c r="A108" s="703" t="s">
        <v>397</v>
      </c>
      <c r="B108" s="704"/>
      <c r="C108" s="704"/>
      <c r="D108" s="734" t="s">
        <v>796</v>
      </c>
      <c r="E108" s="747"/>
      <c r="F108" s="747"/>
      <c r="G108" s="747"/>
      <c r="H108" s="747"/>
      <c r="I108" s="747"/>
    </row>
    <row r="109" spans="1:9" ht="17.55" customHeight="1" x14ac:dyDescent="0.3">
      <c r="A109" s="687" t="s">
        <v>506</v>
      </c>
      <c r="B109" s="687"/>
      <c r="C109" s="687"/>
      <c r="D109" s="687"/>
      <c r="E109" s="687"/>
      <c r="F109" s="687"/>
      <c r="G109" s="687"/>
      <c r="H109" s="261">
        <v>9</v>
      </c>
      <c r="I109" s="313" t="s">
        <v>378</v>
      </c>
    </row>
    <row r="110" spans="1:9" ht="20.100000000000001" customHeight="1" x14ac:dyDescent="0.3">
      <c r="A110" s="848" t="s">
        <v>379</v>
      </c>
      <c r="B110" s="726" t="s">
        <v>811</v>
      </c>
      <c r="C110" s="726"/>
      <c r="D110" s="726"/>
      <c r="E110" s="726"/>
      <c r="F110" s="726"/>
      <c r="G110" s="726"/>
      <c r="H110" s="726"/>
      <c r="I110" s="710"/>
    </row>
    <row r="111" spans="1:9" ht="20.100000000000001" customHeight="1" x14ac:dyDescent="0.3">
      <c r="A111" s="849"/>
      <c r="B111" s="696" t="s">
        <v>812</v>
      </c>
      <c r="C111" s="697"/>
      <c r="D111" s="697"/>
      <c r="E111" s="697"/>
      <c r="F111" s="697"/>
      <c r="G111" s="697"/>
      <c r="H111" s="697"/>
      <c r="I111" s="697"/>
    </row>
    <row r="112" spans="1:9" ht="20.100000000000001" customHeight="1" x14ac:dyDescent="0.3">
      <c r="A112" s="850"/>
      <c r="B112" s="696" t="s">
        <v>813</v>
      </c>
      <c r="C112" s="697"/>
      <c r="D112" s="697"/>
      <c r="E112" s="697"/>
      <c r="F112" s="697"/>
      <c r="G112" s="697"/>
      <c r="H112" s="697"/>
      <c r="I112" s="697"/>
    </row>
    <row r="113" spans="1:9" ht="18.75" customHeight="1" x14ac:dyDescent="0.3">
      <c r="A113" s="716" t="s">
        <v>395</v>
      </c>
      <c r="B113" s="716"/>
      <c r="C113" s="714"/>
      <c r="D113" s="705" t="s">
        <v>2393</v>
      </c>
      <c r="E113" s="705"/>
      <c r="F113" s="705"/>
      <c r="G113" s="705"/>
      <c r="H113" s="705"/>
      <c r="I113" s="706"/>
    </row>
    <row r="114" spans="1:9" ht="31.5" customHeight="1" x14ac:dyDescent="0.3">
      <c r="A114" s="747" t="s">
        <v>397</v>
      </c>
      <c r="B114" s="747"/>
      <c r="C114" s="703"/>
      <c r="D114" s="734" t="s">
        <v>2394</v>
      </c>
      <c r="E114" s="747"/>
      <c r="F114" s="747"/>
      <c r="G114" s="747"/>
      <c r="H114" s="747"/>
      <c r="I114" s="747"/>
    </row>
    <row r="116" spans="1:9" x14ac:dyDescent="0.3">
      <c r="A116" s="1" t="s">
        <v>416</v>
      </c>
    </row>
    <row r="117" spans="1:9" ht="23.25" customHeight="1" x14ac:dyDescent="0.3">
      <c r="A117" s="851" t="s">
        <v>417</v>
      </c>
      <c r="B117" s="692"/>
      <c r="C117" s="726" t="s">
        <v>2395</v>
      </c>
      <c r="D117" s="726"/>
      <c r="E117" s="726"/>
      <c r="F117" s="726"/>
      <c r="G117" s="726"/>
      <c r="H117" s="726"/>
      <c r="I117" s="710"/>
    </row>
    <row r="118" spans="1:9" ht="21" customHeight="1" x14ac:dyDescent="0.3">
      <c r="A118" s="852"/>
      <c r="B118" s="824"/>
      <c r="C118" s="763" t="s">
        <v>2396</v>
      </c>
      <c r="D118" s="763"/>
      <c r="E118" s="763"/>
      <c r="F118" s="763"/>
      <c r="G118" s="763"/>
      <c r="H118" s="763"/>
      <c r="I118" s="696"/>
    </row>
    <row r="119" spans="1:9" ht="39" customHeight="1" x14ac:dyDescent="0.3">
      <c r="A119" s="853"/>
      <c r="B119" s="838"/>
      <c r="C119" s="799" t="s">
        <v>801</v>
      </c>
      <c r="D119" s="799"/>
      <c r="E119" s="799"/>
      <c r="F119" s="799"/>
      <c r="G119" s="799"/>
      <c r="H119" s="799"/>
      <c r="I119" s="712"/>
    </row>
    <row r="120" spans="1:9" ht="21" customHeight="1" x14ac:dyDescent="0.3">
      <c r="A120" s="715" t="s">
        <v>419</v>
      </c>
      <c r="B120" s="670"/>
      <c r="C120" s="721" t="s">
        <v>2397</v>
      </c>
      <c r="D120" s="721"/>
      <c r="E120" s="721"/>
      <c r="F120" s="721"/>
      <c r="G120" s="721"/>
      <c r="H120" s="721"/>
      <c r="I120" s="675"/>
    </row>
    <row r="122" spans="1:9" x14ac:dyDescent="0.3">
      <c r="A122" s="8" t="s">
        <v>421</v>
      </c>
      <c r="B122" s="314"/>
      <c r="C122" s="314"/>
      <c r="D122" s="314"/>
      <c r="E122" s="314"/>
      <c r="F122" s="314"/>
      <c r="G122" s="314"/>
    </row>
    <row r="123" spans="1:9" ht="18.75" customHeight="1" x14ac:dyDescent="0.3">
      <c r="A123" s="282" t="s">
        <v>802</v>
      </c>
      <c r="B123" s="715" t="s">
        <v>803</v>
      </c>
      <c r="C123" s="715"/>
      <c r="D123" s="715"/>
      <c r="E123" s="715"/>
      <c r="F123" s="715"/>
      <c r="G123" s="715"/>
      <c r="H123" s="10" t="s">
        <v>186</v>
      </c>
      <c r="I123" s="11" t="s">
        <v>804</v>
      </c>
    </row>
    <row r="124" spans="1:9" ht="32.25" customHeight="1" x14ac:dyDescent="0.3">
      <c r="A124" s="674" t="s">
        <v>484</v>
      </c>
      <c r="B124" s="674"/>
      <c r="C124" s="674"/>
      <c r="D124" s="674"/>
      <c r="E124" s="674"/>
      <c r="F124" s="674"/>
      <c r="G124" s="674"/>
      <c r="H124" s="12">
        <v>1</v>
      </c>
      <c r="I124" s="13" t="s">
        <v>580</v>
      </c>
    </row>
    <row r="125" spans="1:9" x14ac:dyDescent="0.3">
      <c r="A125" s="60" t="s">
        <v>426</v>
      </c>
      <c r="B125" s="291"/>
      <c r="C125" s="291"/>
      <c r="D125" s="291"/>
      <c r="E125" s="291"/>
      <c r="F125" s="291"/>
      <c r="G125" s="291"/>
      <c r="H125" s="12" t="s">
        <v>425</v>
      </c>
      <c r="I125" s="13" t="s">
        <v>580</v>
      </c>
    </row>
    <row r="126" spans="1:9" x14ac:dyDescent="0.3">
      <c r="A126" s="60"/>
      <c r="B126" s="291"/>
      <c r="C126" s="291"/>
      <c r="D126" s="291"/>
      <c r="E126" s="291"/>
      <c r="F126" s="291"/>
      <c r="G126" s="291"/>
      <c r="H126" s="12"/>
      <c r="I126" s="13"/>
    </row>
    <row r="127" spans="1:9" x14ac:dyDescent="0.3">
      <c r="A127" s="719" t="s">
        <v>427</v>
      </c>
      <c r="B127" s="719"/>
      <c r="C127" s="719"/>
      <c r="D127" s="719"/>
      <c r="E127" s="719"/>
      <c r="F127" s="719"/>
      <c r="G127" s="719"/>
      <c r="H127" s="32"/>
      <c r="I127" s="29"/>
    </row>
    <row r="128" spans="1:9" ht="18" customHeight="1" x14ac:dyDescent="0.3">
      <c r="A128" s="674" t="s">
        <v>428</v>
      </c>
      <c r="B128" s="674"/>
      <c r="C128" s="674"/>
      <c r="D128" s="674"/>
      <c r="E128" s="674"/>
      <c r="F128" s="11">
        <f>SUM(F129:F134)</f>
        <v>21</v>
      </c>
      <c r="G128" s="16" t="s">
        <v>378</v>
      </c>
      <c r="H128" s="17">
        <f>+F128/25</f>
        <v>0.84</v>
      </c>
      <c r="I128" s="11" t="s">
        <v>804</v>
      </c>
    </row>
    <row r="129" spans="1:9" ht="18" customHeight="1" x14ac:dyDescent="0.3">
      <c r="A129" s="18" t="s">
        <v>159</v>
      </c>
      <c r="B129" s="715" t="s">
        <v>161</v>
      </c>
      <c r="C129" s="715"/>
      <c r="D129" s="715"/>
      <c r="E129" s="715"/>
      <c r="F129" s="11">
        <v>9</v>
      </c>
      <c r="G129" s="16" t="s">
        <v>378</v>
      </c>
      <c r="H129" s="33"/>
      <c r="I129" s="20"/>
    </row>
    <row r="130" spans="1:9" ht="18" customHeight="1" x14ac:dyDescent="0.3">
      <c r="B130" s="715" t="s">
        <v>429</v>
      </c>
      <c r="C130" s="715"/>
      <c r="D130" s="715"/>
      <c r="E130" s="715"/>
      <c r="F130" s="11">
        <v>9</v>
      </c>
      <c r="G130" s="16" t="s">
        <v>378</v>
      </c>
      <c r="H130" s="34"/>
      <c r="I130" s="30"/>
    </row>
    <row r="131" spans="1:9" ht="18" customHeight="1" x14ac:dyDescent="0.3">
      <c r="B131" s="715" t="s">
        <v>430</v>
      </c>
      <c r="C131" s="715"/>
      <c r="D131" s="715"/>
      <c r="E131" s="715"/>
      <c r="F131" s="11">
        <v>2</v>
      </c>
      <c r="G131" s="16" t="s">
        <v>378</v>
      </c>
      <c r="H131" s="34"/>
      <c r="I131" s="30"/>
    </row>
    <row r="132" spans="1:9" ht="18" customHeight="1" x14ac:dyDescent="0.3">
      <c r="B132" s="715" t="s">
        <v>431</v>
      </c>
      <c r="C132" s="715"/>
      <c r="D132" s="715"/>
      <c r="E132" s="715"/>
      <c r="F132" s="11" t="s">
        <v>186</v>
      </c>
      <c r="G132" s="16" t="s">
        <v>378</v>
      </c>
      <c r="H132" s="34"/>
      <c r="I132" s="30"/>
    </row>
    <row r="133" spans="1:9" ht="18" customHeight="1" x14ac:dyDescent="0.3">
      <c r="B133" s="715" t="s">
        <v>432</v>
      </c>
      <c r="C133" s="715"/>
      <c r="D133" s="715"/>
      <c r="E133" s="715"/>
      <c r="F133" s="11" t="s">
        <v>186</v>
      </c>
      <c r="G133" s="16" t="s">
        <v>378</v>
      </c>
      <c r="H133" s="34"/>
      <c r="I133" s="30"/>
    </row>
    <row r="134" spans="1:9" ht="18" customHeight="1" x14ac:dyDescent="0.3">
      <c r="B134" s="715" t="s">
        <v>433</v>
      </c>
      <c r="C134" s="715"/>
      <c r="D134" s="715"/>
      <c r="E134" s="715"/>
      <c r="F134" s="11">
        <v>1</v>
      </c>
      <c r="G134" s="16" t="s">
        <v>378</v>
      </c>
      <c r="H134" s="35"/>
      <c r="I134" s="318"/>
    </row>
    <row r="135" spans="1:9" ht="23.25" customHeight="1" x14ac:dyDescent="0.3">
      <c r="A135" s="674" t="s">
        <v>434</v>
      </c>
      <c r="B135" s="674"/>
      <c r="C135" s="674"/>
      <c r="D135" s="674"/>
      <c r="E135" s="674"/>
      <c r="F135" s="11" t="s">
        <v>186</v>
      </c>
      <c r="G135" s="16" t="s">
        <v>378</v>
      </c>
      <c r="H135" s="17" t="s">
        <v>186</v>
      </c>
      <c r="I135" s="11" t="s">
        <v>804</v>
      </c>
    </row>
    <row r="136" spans="1:9" ht="18" customHeight="1" x14ac:dyDescent="0.3">
      <c r="A136" s="715" t="s">
        <v>435</v>
      </c>
      <c r="B136" s="715"/>
      <c r="C136" s="715"/>
      <c r="D136" s="715"/>
      <c r="E136" s="715"/>
      <c r="F136" s="16">
        <v>5</v>
      </c>
      <c r="G136" s="16" t="s">
        <v>378</v>
      </c>
      <c r="H136" s="17">
        <f>+F136/25</f>
        <v>0.2</v>
      </c>
      <c r="I136" s="11" t="s">
        <v>804</v>
      </c>
    </row>
    <row r="138" spans="1:9" x14ac:dyDescent="0.3">
      <c r="A138" s="1" t="s">
        <v>348</v>
      </c>
      <c r="B138" s="8"/>
      <c r="C138" s="8"/>
      <c r="D138" s="8"/>
      <c r="E138" s="8"/>
      <c r="F138" s="8"/>
      <c r="G138" s="8"/>
      <c r="H138" s="8"/>
      <c r="I138" s="8"/>
    </row>
    <row r="139" spans="1:9" ht="17.55" customHeight="1" x14ac:dyDescent="0.3">
      <c r="A139" s="673" t="s">
        <v>2421</v>
      </c>
      <c r="B139" s="673"/>
      <c r="C139" s="673"/>
      <c r="D139" s="673"/>
      <c r="E139" s="673"/>
      <c r="F139" s="673"/>
      <c r="G139" s="673"/>
      <c r="H139" s="673"/>
      <c r="I139" s="673"/>
    </row>
    <row r="140" spans="1:9" ht="17.55" customHeight="1" x14ac:dyDescent="0.3">
      <c r="A140" s="670" t="s">
        <v>157</v>
      </c>
      <c r="B140" s="671"/>
      <c r="C140" s="671"/>
      <c r="D140" s="671">
        <v>1</v>
      </c>
      <c r="E140" s="671"/>
      <c r="F140" s="671"/>
      <c r="G140" s="671"/>
      <c r="H140" s="671"/>
      <c r="I140" s="672"/>
    </row>
    <row r="141" spans="1:9" ht="17.55" customHeight="1" x14ac:dyDescent="0.3">
      <c r="A141" s="670" t="s">
        <v>156</v>
      </c>
      <c r="B141" s="671"/>
      <c r="C141" s="671"/>
      <c r="D141" s="671" t="s">
        <v>787</v>
      </c>
      <c r="E141" s="671"/>
      <c r="F141" s="671"/>
      <c r="G141" s="671"/>
      <c r="H141" s="671"/>
      <c r="I141" s="672"/>
    </row>
    <row r="142" spans="1:9" ht="17.55" customHeight="1" x14ac:dyDescent="0.3">
      <c r="A142" s="670" t="s">
        <v>160</v>
      </c>
      <c r="B142" s="671"/>
      <c r="C142" s="671"/>
      <c r="D142" s="671" t="s">
        <v>487</v>
      </c>
      <c r="E142" s="671"/>
      <c r="F142" s="671"/>
      <c r="G142" s="671"/>
      <c r="H142" s="671"/>
      <c r="I142" s="672"/>
    </row>
    <row r="143" spans="1:9" ht="17.55" customHeight="1" x14ac:dyDescent="0.3">
      <c r="A143" s="670" t="s">
        <v>351</v>
      </c>
      <c r="B143" s="671"/>
      <c r="C143" s="671"/>
      <c r="D143" s="671" t="s">
        <v>772</v>
      </c>
      <c r="E143" s="671"/>
      <c r="F143" s="671"/>
      <c r="G143" s="671"/>
      <c r="H143" s="671"/>
      <c r="I143" s="672"/>
    </row>
    <row r="145" spans="1:9" x14ac:dyDescent="0.3">
      <c r="A145" s="676" t="s">
        <v>3</v>
      </c>
      <c r="B145" s="676"/>
      <c r="C145" s="676"/>
      <c r="D145" s="676"/>
      <c r="E145" s="676"/>
      <c r="F145" s="676"/>
      <c r="G145" s="676"/>
      <c r="H145" s="676"/>
      <c r="I145" s="676"/>
    </row>
    <row r="146" spans="1:9" x14ac:dyDescent="0.3">
      <c r="A146" s="677" t="s">
        <v>2330</v>
      </c>
      <c r="B146" s="677"/>
      <c r="C146" s="677"/>
      <c r="D146" s="677"/>
      <c r="E146" s="677"/>
      <c r="F146" s="677"/>
      <c r="G146" s="677"/>
      <c r="H146" s="677"/>
      <c r="I146" s="677"/>
    </row>
    <row r="147" spans="1:9" ht="17.55" customHeight="1" x14ac:dyDescent="0.3">
      <c r="A147" s="670" t="s">
        <v>11</v>
      </c>
      <c r="B147" s="671"/>
      <c r="C147" s="671"/>
      <c r="D147" s="671"/>
      <c r="E147" s="671"/>
      <c r="F147" s="671" t="s">
        <v>12</v>
      </c>
      <c r="G147" s="671"/>
      <c r="H147" s="671"/>
      <c r="I147" s="672"/>
    </row>
    <row r="148" spans="1:9" ht="17.55" customHeight="1" x14ac:dyDescent="0.3">
      <c r="A148" s="670" t="s">
        <v>354</v>
      </c>
      <c r="B148" s="671"/>
      <c r="C148" s="671"/>
      <c r="D148" s="671"/>
      <c r="E148" s="671"/>
      <c r="F148" s="671" t="s">
        <v>355</v>
      </c>
      <c r="G148" s="671"/>
      <c r="H148" s="671"/>
      <c r="I148" s="672"/>
    </row>
    <row r="149" spans="1:9" ht="17.55" customHeight="1" x14ac:dyDescent="0.3">
      <c r="A149" s="670" t="s">
        <v>356</v>
      </c>
      <c r="B149" s="671"/>
      <c r="C149" s="671"/>
      <c r="D149" s="671"/>
      <c r="E149" s="671"/>
      <c r="F149" s="671">
        <v>3</v>
      </c>
      <c r="G149" s="671"/>
      <c r="H149" s="671"/>
      <c r="I149" s="672"/>
    </row>
    <row r="150" spans="1:9" ht="17.55" customHeight="1" x14ac:dyDescent="0.3">
      <c r="A150" s="670" t="s">
        <v>17</v>
      </c>
      <c r="B150" s="671"/>
      <c r="C150" s="671"/>
      <c r="D150" s="671"/>
      <c r="E150" s="671"/>
      <c r="F150" s="671" t="s">
        <v>18</v>
      </c>
      <c r="G150" s="671"/>
      <c r="H150" s="671"/>
      <c r="I150" s="672"/>
    </row>
    <row r="152" spans="1:9" x14ac:dyDescent="0.3">
      <c r="A152" s="677" t="s">
        <v>357</v>
      </c>
      <c r="B152" s="677"/>
      <c r="C152" s="677"/>
      <c r="D152" s="677"/>
      <c r="E152" s="677"/>
      <c r="F152" s="677"/>
      <c r="G152" s="677"/>
      <c r="H152" s="677"/>
      <c r="I152" s="677"/>
    </row>
    <row r="153" spans="1:9" x14ac:dyDescent="0.3">
      <c r="A153" s="711" t="s">
        <v>358</v>
      </c>
      <c r="B153" s="830"/>
      <c r="C153" s="692" t="s">
        <v>788</v>
      </c>
      <c r="D153" s="692"/>
      <c r="E153" s="692"/>
      <c r="F153" s="692"/>
      <c r="G153" s="692"/>
      <c r="H153" s="692"/>
      <c r="I153" s="693"/>
    </row>
    <row r="154" spans="1:9" x14ac:dyDescent="0.3">
      <c r="A154" s="713"/>
      <c r="B154" s="842"/>
      <c r="C154" s="838" t="s">
        <v>789</v>
      </c>
      <c r="D154" s="838"/>
      <c r="E154" s="838"/>
      <c r="F154" s="838"/>
      <c r="G154" s="838"/>
      <c r="H154" s="838"/>
      <c r="I154" s="736"/>
    </row>
    <row r="156" spans="1:9" x14ac:dyDescent="0.3">
      <c r="A156" s="680" t="s">
        <v>360</v>
      </c>
      <c r="B156" s="680"/>
      <c r="C156" s="680"/>
      <c r="D156" s="680"/>
    </row>
    <row r="157" spans="1:9" x14ac:dyDescent="0.3">
      <c r="A157" s="681" t="s">
        <v>33</v>
      </c>
      <c r="B157" s="682" t="s">
        <v>34</v>
      </c>
      <c r="C157" s="682"/>
      <c r="D157" s="682"/>
      <c r="E157" s="682"/>
      <c r="F157" s="682"/>
      <c r="G157" s="682"/>
      <c r="H157" s="682" t="s">
        <v>361</v>
      </c>
      <c r="I157" s="683"/>
    </row>
    <row r="158" spans="1:9" ht="27.6" x14ac:dyDescent="0.3">
      <c r="A158" s="681"/>
      <c r="B158" s="682"/>
      <c r="C158" s="682"/>
      <c r="D158" s="682"/>
      <c r="E158" s="682"/>
      <c r="F158" s="682"/>
      <c r="G158" s="682"/>
      <c r="H158" s="272" t="s">
        <v>362</v>
      </c>
      <c r="I158" s="273" t="s">
        <v>37</v>
      </c>
    </row>
    <row r="159" spans="1:9" ht="21" customHeight="1" x14ac:dyDescent="0.3">
      <c r="A159" s="520" t="s">
        <v>38</v>
      </c>
      <c r="B159" s="678"/>
      <c r="C159" s="678"/>
      <c r="D159" s="678"/>
      <c r="E159" s="678"/>
      <c r="F159" s="678"/>
      <c r="G159" s="678"/>
      <c r="H159" s="678"/>
      <c r="I159" s="679"/>
    </row>
    <row r="160" spans="1:9" ht="25.05" customHeight="1" x14ac:dyDescent="0.3">
      <c r="A160" s="271" t="s">
        <v>2402</v>
      </c>
      <c r="B160" s="675" t="s">
        <v>2401</v>
      </c>
      <c r="C160" s="674"/>
      <c r="D160" s="674"/>
      <c r="E160" s="674"/>
      <c r="F160" s="674"/>
      <c r="G160" s="755"/>
      <c r="H160" s="272" t="s">
        <v>77</v>
      </c>
      <c r="I160" s="61" t="s">
        <v>292</v>
      </c>
    </row>
    <row r="161" spans="1:9" ht="19.5" customHeight="1" x14ac:dyDescent="0.3">
      <c r="A161" s="520" t="s">
        <v>139</v>
      </c>
      <c r="B161" s="678"/>
      <c r="C161" s="678"/>
      <c r="D161" s="678"/>
      <c r="E161" s="678"/>
      <c r="F161" s="678"/>
      <c r="G161" s="678"/>
      <c r="H161" s="678"/>
      <c r="I161" s="679"/>
    </row>
    <row r="162" spans="1:9" ht="25.05" customHeight="1" x14ac:dyDescent="0.3">
      <c r="A162" s="271"/>
      <c r="B162" s="721"/>
      <c r="C162" s="721"/>
      <c r="D162" s="721"/>
      <c r="E162" s="721"/>
      <c r="F162" s="721"/>
      <c r="G162" s="721"/>
      <c r="H162" s="272"/>
      <c r="I162" s="273"/>
    </row>
    <row r="163" spans="1:9" ht="21.75" customHeight="1" x14ac:dyDescent="0.3">
      <c r="A163" s="520" t="s">
        <v>373</v>
      </c>
      <c r="B163" s="723"/>
      <c r="C163" s="723"/>
      <c r="D163" s="723"/>
      <c r="E163" s="723"/>
      <c r="F163" s="723"/>
      <c r="G163" s="723"/>
      <c r="H163" s="678"/>
      <c r="I163" s="679"/>
    </row>
    <row r="164" spans="1:9" s="452" customFormat="1" ht="21.75" customHeight="1" x14ac:dyDescent="0.3">
      <c r="A164" s="16" t="s">
        <v>2403</v>
      </c>
      <c r="B164" s="704" t="s">
        <v>2358</v>
      </c>
      <c r="C164" s="704"/>
      <c r="D164" s="704"/>
      <c r="E164" s="704"/>
      <c r="F164" s="704"/>
      <c r="G164" s="704"/>
      <c r="H164" s="480" t="s">
        <v>118</v>
      </c>
      <c r="I164" s="482" t="s">
        <v>292</v>
      </c>
    </row>
    <row r="165" spans="1:9" ht="25.05" customHeight="1" x14ac:dyDescent="0.3">
      <c r="A165" s="16" t="s">
        <v>2404</v>
      </c>
      <c r="B165" s="704" t="s">
        <v>2359</v>
      </c>
      <c r="C165" s="704"/>
      <c r="D165" s="704"/>
      <c r="E165" s="704"/>
      <c r="F165" s="704"/>
      <c r="G165" s="704"/>
      <c r="H165" s="480" t="s">
        <v>130</v>
      </c>
      <c r="I165" s="482" t="s">
        <v>292</v>
      </c>
    </row>
    <row r="167" spans="1:9" x14ac:dyDescent="0.3">
      <c r="A167" s="1" t="s">
        <v>376</v>
      </c>
    </row>
    <row r="168" spans="1:9" x14ac:dyDescent="0.3">
      <c r="A168" s="687" t="s">
        <v>377</v>
      </c>
      <c r="B168" s="816"/>
      <c r="C168" s="816"/>
      <c r="D168" s="816"/>
      <c r="E168" s="816"/>
      <c r="F168" s="816"/>
      <c r="G168" s="816"/>
      <c r="H168" s="40">
        <v>9</v>
      </c>
      <c r="I168" s="41" t="s">
        <v>378</v>
      </c>
    </row>
    <row r="169" spans="1:9" ht="20.100000000000001" customHeight="1" x14ac:dyDescent="0.3">
      <c r="A169" s="843" t="s">
        <v>379</v>
      </c>
      <c r="B169" s="856" t="s">
        <v>2360</v>
      </c>
      <c r="C169" s="857"/>
      <c r="D169" s="857"/>
      <c r="E169" s="857"/>
      <c r="F169" s="857"/>
      <c r="G169" s="857"/>
      <c r="H169" s="857"/>
      <c r="I169" s="857"/>
    </row>
    <row r="170" spans="1:9" s="452" customFormat="1" ht="20.100000000000001" customHeight="1" x14ac:dyDescent="0.3">
      <c r="A170" s="762"/>
      <c r="B170" s="858" t="s">
        <v>2361</v>
      </c>
      <c r="C170" s="762"/>
      <c r="D170" s="762"/>
      <c r="E170" s="762"/>
      <c r="F170" s="762"/>
      <c r="G170" s="762"/>
      <c r="H170" s="762"/>
      <c r="I170" s="762"/>
    </row>
    <row r="171" spans="1:9" s="452" customFormat="1" ht="31.5" customHeight="1" x14ac:dyDescent="0.3">
      <c r="A171" s="762"/>
      <c r="B171" s="858" t="s">
        <v>2362</v>
      </c>
      <c r="C171" s="762"/>
      <c r="D171" s="762"/>
      <c r="E171" s="762"/>
      <c r="F171" s="762"/>
      <c r="G171" s="762"/>
      <c r="H171" s="762"/>
      <c r="I171" s="762"/>
    </row>
    <row r="172" spans="1:9" ht="27.75" customHeight="1" x14ac:dyDescent="0.3">
      <c r="A172" s="762"/>
      <c r="B172" s="858" t="s">
        <v>2363</v>
      </c>
      <c r="C172" s="762"/>
      <c r="D172" s="762"/>
      <c r="E172" s="762"/>
      <c r="F172" s="762"/>
      <c r="G172" s="762"/>
      <c r="H172" s="762"/>
      <c r="I172" s="762"/>
    </row>
    <row r="173" spans="1:9" ht="20.100000000000001" customHeight="1" x14ac:dyDescent="0.3">
      <c r="A173" s="762"/>
      <c r="B173" s="858" t="s">
        <v>2364</v>
      </c>
      <c r="C173" s="762"/>
      <c r="D173" s="762"/>
      <c r="E173" s="762"/>
      <c r="F173" s="762"/>
      <c r="G173" s="762"/>
      <c r="H173" s="762"/>
      <c r="I173" s="762"/>
    </row>
    <row r="174" spans="1:9" ht="20.100000000000001" customHeight="1" x14ac:dyDescent="0.3">
      <c r="A174" s="762"/>
      <c r="B174" s="820" t="s">
        <v>2365</v>
      </c>
      <c r="C174" s="859"/>
      <c r="D174" s="859"/>
      <c r="E174" s="859"/>
      <c r="F174" s="859"/>
      <c r="G174" s="859"/>
      <c r="H174" s="859"/>
      <c r="I174" s="859"/>
    </row>
    <row r="175" spans="1:9" ht="20.25" customHeight="1" x14ac:dyDescent="0.3">
      <c r="A175" s="714" t="s">
        <v>395</v>
      </c>
      <c r="B175" s="701"/>
      <c r="C175" s="701"/>
      <c r="D175" s="701" t="s">
        <v>2411</v>
      </c>
      <c r="E175" s="701"/>
      <c r="F175" s="701"/>
      <c r="G175" s="701"/>
      <c r="H175" s="701"/>
      <c r="I175" s="702"/>
    </row>
    <row r="176" spans="1:9" ht="39" customHeight="1" x14ac:dyDescent="0.3">
      <c r="A176" s="703" t="s">
        <v>397</v>
      </c>
      <c r="B176" s="704"/>
      <c r="C176" s="704"/>
      <c r="D176" s="734" t="s">
        <v>796</v>
      </c>
      <c r="E176" s="747"/>
      <c r="F176" s="747"/>
      <c r="G176" s="747"/>
      <c r="H176" s="747"/>
      <c r="I176" s="747"/>
    </row>
    <row r="177" spans="1:9" x14ac:dyDescent="0.3">
      <c r="A177" s="687" t="s">
        <v>506</v>
      </c>
      <c r="B177" s="816"/>
      <c r="C177" s="816"/>
      <c r="D177" s="816"/>
      <c r="E177" s="816"/>
      <c r="F177" s="816"/>
      <c r="G177" s="816"/>
      <c r="H177" s="40">
        <v>9</v>
      </c>
      <c r="I177" s="41" t="s">
        <v>378</v>
      </c>
    </row>
    <row r="178" spans="1:9" ht="17.55" customHeight="1" x14ac:dyDescent="0.3">
      <c r="A178" s="862" t="s">
        <v>379</v>
      </c>
      <c r="B178" s="860" t="s">
        <v>2366</v>
      </c>
      <c r="C178" s="861"/>
      <c r="D178" s="861"/>
      <c r="E178" s="861"/>
      <c r="F178" s="861"/>
      <c r="G178" s="861"/>
      <c r="H178" s="861"/>
      <c r="I178" s="861"/>
    </row>
    <row r="179" spans="1:9" ht="17.55" customHeight="1" x14ac:dyDescent="0.3">
      <c r="A179" s="863"/>
      <c r="B179" s="846" t="s">
        <v>2367</v>
      </c>
      <c r="C179" s="847"/>
      <c r="D179" s="847"/>
      <c r="E179" s="847"/>
      <c r="F179" s="847"/>
      <c r="G179" s="847"/>
      <c r="H179" s="847"/>
      <c r="I179" s="847"/>
    </row>
    <row r="180" spans="1:9" ht="17.55" customHeight="1" x14ac:dyDescent="0.3">
      <c r="A180" s="864"/>
      <c r="B180" s="854" t="s">
        <v>2368</v>
      </c>
      <c r="C180" s="855"/>
      <c r="D180" s="855"/>
      <c r="E180" s="855"/>
      <c r="F180" s="855"/>
      <c r="G180" s="855"/>
      <c r="H180" s="855"/>
      <c r="I180" s="855"/>
    </row>
    <row r="181" spans="1:9" ht="22.5" customHeight="1" x14ac:dyDescent="0.3">
      <c r="A181" s="716" t="s">
        <v>395</v>
      </c>
      <c r="B181" s="828"/>
      <c r="C181" s="700"/>
      <c r="D181" s="701" t="s">
        <v>2405</v>
      </c>
      <c r="E181" s="701"/>
      <c r="F181" s="701"/>
      <c r="G181" s="701"/>
      <c r="H181" s="701"/>
      <c r="I181" s="702"/>
    </row>
    <row r="182" spans="1:9" ht="31.5" customHeight="1" x14ac:dyDescent="0.3">
      <c r="A182" s="747" t="s">
        <v>397</v>
      </c>
      <c r="B182" s="747"/>
      <c r="C182" s="703"/>
      <c r="D182" s="734" t="s">
        <v>2422</v>
      </c>
      <c r="E182" s="747"/>
      <c r="F182" s="747"/>
      <c r="G182" s="747"/>
      <c r="H182" s="747"/>
      <c r="I182" s="747"/>
    </row>
    <row r="184" spans="1:9" x14ac:dyDescent="0.3">
      <c r="A184" s="1" t="s">
        <v>416</v>
      </c>
    </row>
    <row r="185" spans="1:9" ht="21" customHeight="1" x14ac:dyDescent="0.3">
      <c r="A185" s="851" t="s">
        <v>417</v>
      </c>
      <c r="B185" s="693"/>
      <c r="C185" s="860" t="s">
        <v>2370</v>
      </c>
      <c r="D185" s="861"/>
      <c r="E185" s="861"/>
      <c r="F185" s="861"/>
      <c r="G185" s="861"/>
      <c r="H185" s="861"/>
      <c r="I185" s="861"/>
    </row>
    <row r="186" spans="1:9" ht="15.75" customHeight="1" x14ac:dyDescent="0.3">
      <c r="A186" s="852"/>
      <c r="B186" s="694"/>
      <c r="C186" s="846" t="s">
        <v>2371</v>
      </c>
      <c r="D186" s="847"/>
      <c r="E186" s="847"/>
      <c r="F186" s="847"/>
      <c r="G186" s="847"/>
      <c r="H186" s="847"/>
      <c r="I186" s="847"/>
    </row>
    <row r="187" spans="1:9" ht="44.25" customHeight="1" x14ac:dyDescent="0.3">
      <c r="A187" s="853"/>
      <c r="B187" s="736"/>
      <c r="C187" s="854" t="s">
        <v>2369</v>
      </c>
      <c r="D187" s="855"/>
      <c r="E187" s="855"/>
      <c r="F187" s="855"/>
      <c r="G187" s="855"/>
      <c r="H187" s="855"/>
      <c r="I187" s="855"/>
    </row>
    <row r="188" spans="1:9" ht="31.5" customHeight="1" x14ac:dyDescent="0.3">
      <c r="A188" s="865" t="s">
        <v>419</v>
      </c>
      <c r="B188" s="866"/>
      <c r="C188" s="860" t="s">
        <v>2372</v>
      </c>
      <c r="D188" s="861"/>
      <c r="E188" s="861"/>
      <c r="F188" s="861"/>
      <c r="G188" s="861"/>
      <c r="H188" s="861"/>
      <c r="I188" s="861"/>
    </row>
    <row r="189" spans="1:9" ht="17.25" customHeight="1" x14ac:dyDescent="0.3">
      <c r="A189" s="560"/>
      <c r="B189" s="867"/>
      <c r="C189" s="846" t="s">
        <v>2373</v>
      </c>
      <c r="D189" s="847"/>
      <c r="E189" s="847"/>
      <c r="F189" s="847"/>
      <c r="G189" s="847"/>
      <c r="H189" s="847"/>
      <c r="I189" s="847"/>
    </row>
    <row r="190" spans="1:9" ht="17.25" customHeight="1" x14ac:dyDescent="0.3">
      <c r="A190" s="868"/>
      <c r="B190" s="869"/>
      <c r="C190" s="854" t="s">
        <v>2374</v>
      </c>
      <c r="D190" s="855"/>
      <c r="E190" s="855"/>
      <c r="F190" s="855"/>
      <c r="G190" s="855"/>
      <c r="H190" s="855"/>
      <c r="I190" s="855"/>
    </row>
    <row r="191" spans="1:9" s="452" customFormat="1" ht="17.25" customHeight="1" x14ac:dyDescent="0.3">
      <c r="A191" s="477"/>
      <c r="B191" s="477"/>
      <c r="C191" s="184"/>
      <c r="D191" s="184"/>
      <c r="E191" s="184"/>
      <c r="F191" s="184"/>
      <c r="G191" s="184"/>
      <c r="H191" s="184"/>
      <c r="I191" s="184"/>
    </row>
    <row r="192" spans="1:9" x14ac:dyDescent="0.3">
      <c r="A192" s="8" t="s">
        <v>421</v>
      </c>
      <c r="B192" s="314"/>
      <c r="C192" s="314"/>
      <c r="D192" s="314"/>
      <c r="E192" s="314"/>
      <c r="F192" s="314"/>
      <c r="G192" s="314"/>
    </row>
    <row r="193" spans="1:9" ht="19.5" customHeight="1" x14ac:dyDescent="0.3">
      <c r="A193" s="282" t="s">
        <v>802</v>
      </c>
      <c r="B193" s="715" t="s">
        <v>803</v>
      </c>
      <c r="C193" s="715"/>
      <c r="D193" s="715"/>
      <c r="E193" s="715"/>
      <c r="F193" s="715"/>
      <c r="G193" s="715"/>
      <c r="H193" s="10" t="s">
        <v>186</v>
      </c>
      <c r="I193" s="11" t="s">
        <v>804</v>
      </c>
    </row>
    <row r="194" spans="1:9" ht="27" customHeight="1" x14ac:dyDescent="0.3">
      <c r="A194" s="674" t="s">
        <v>484</v>
      </c>
      <c r="B194" s="674"/>
      <c r="C194" s="674"/>
      <c r="D194" s="674"/>
      <c r="E194" s="674"/>
      <c r="F194" s="674"/>
      <c r="G194" s="674"/>
      <c r="H194" s="12">
        <v>1</v>
      </c>
      <c r="I194" s="13" t="s">
        <v>580</v>
      </c>
    </row>
    <row r="195" spans="1:9" ht="21.75" customHeight="1" x14ac:dyDescent="0.3">
      <c r="A195" s="60" t="s">
        <v>426</v>
      </c>
      <c r="B195" s="291"/>
      <c r="C195" s="291"/>
      <c r="D195" s="291"/>
      <c r="E195" s="291"/>
      <c r="F195" s="291"/>
      <c r="G195" s="291"/>
      <c r="H195" s="12" t="s">
        <v>425</v>
      </c>
      <c r="I195" s="13" t="s">
        <v>580</v>
      </c>
    </row>
    <row r="196" spans="1:9" x14ac:dyDescent="0.3">
      <c r="A196" s="60"/>
      <c r="B196" s="291"/>
      <c r="C196" s="291"/>
      <c r="D196" s="291"/>
      <c r="E196" s="291"/>
      <c r="F196" s="291"/>
      <c r="G196" s="291"/>
      <c r="H196" s="12"/>
      <c r="I196" s="13"/>
    </row>
    <row r="197" spans="1:9" x14ac:dyDescent="0.3">
      <c r="A197" s="719" t="s">
        <v>427</v>
      </c>
      <c r="B197" s="719"/>
      <c r="C197" s="719"/>
      <c r="D197" s="719"/>
      <c r="E197" s="719"/>
      <c r="F197" s="719"/>
      <c r="G197" s="719"/>
      <c r="H197" s="32"/>
      <c r="I197" s="29"/>
    </row>
    <row r="198" spans="1:9" ht="18" customHeight="1" x14ac:dyDescent="0.3">
      <c r="A198" s="674" t="s">
        <v>428</v>
      </c>
      <c r="B198" s="674"/>
      <c r="C198" s="674"/>
      <c r="D198" s="674"/>
      <c r="E198" s="674"/>
      <c r="F198" s="11">
        <f>SUM(F199:F204)</f>
        <v>21</v>
      </c>
      <c r="G198" s="16" t="s">
        <v>378</v>
      </c>
      <c r="H198" s="17">
        <f>+F198/25</f>
        <v>0.84</v>
      </c>
      <c r="I198" s="11" t="s">
        <v>804</v>
      </c>
    </row>
    <row r="199" spans="1:9" ht="18" customHeight="1" x14ac:dyDescent="0.3">
      <c r="A199" s="18" t="s">
        <v>159</v>
      </c>
      <c r="B199" s="715" t="s">
        <v>161</v>
      </c>
      <c r="C199" s="715"/>
      <c r="D199" s="715"/>
      <c r="E199" s="715"/>
      <c r="F199" s="11">
        <v>9</v>
      </c>
      <c r="G199" s="16" t="s">
        <v>378</v>
      </c>
      <c r="H199" s="33"/>
      <c r="I199" s="20"/>
    </row>
    <row r="200" spans="1:9" ht="18" customHeight="1" x14ac:dyDescent="0.3">
      <c r="B200" s="715" t="s">
        <v>429</v>
      </c>
      <c r="C200" s="715"/>
      <c r="D200" s="715"/>
      <c r="E200" s="715"/>
      <c r="F200" s="11">
        <v>9</v>
      </c>
      <c r="G200" s="16" t="s">
        <v>378</v>
      </c>
      <c r="H200" s="34"/>
      <c r="I200" s="30"/>
    </row>
    <row r="201" spans="1:9" ht="18" customHeight="1" x14ac:dyDescent="0.3">
      <c r="B201" s="715" t="s">
        <v>430</v>
      </c>
      <c r="C201" s="715"/>
      <c r="D201" s="715"/>
      <c r="E201" s="715"/>
      <c r="F201" s="11">
        <v>2</v>
      </c>
      <c r="G201" s="16" t="s">
        <v>378</v>
      </c>
      <c r="H201" s="34"/>
      <c r="I201" s="30"/>
    </row>
    <row r="202" spans="1:9" ht="18" customHeight="1" x14ac:dyDescent="0.3">
      <c r="B202" s="715" t="s">
        <v>431</v>
      </c>
      <c r="C202" s="715"/>
      <c r="D202" s="715"/>
      <c r="E202" s="715"/>
      <c r="F202" s="11" t="s">
        <v>186</v>
      </c>
      <c r="G202" s="16" t="s">
        <v>378</v>
      </c>
      <c r="H202" s="34"/>
      <c r="I202" s="30"/>
    </row>
    <row r="203" spans="1:9" ht="18" customHeight="1" x14ac:dyDescent="0.3">
      <c r="B203" s="715" t="s">
        <v>432</v>
      </c>
      <c r="C203" s="715"/>
      <c r="D203" s="715"/>
      <c r="E203" s="715"/>
      <c r="F203" s="11" t="s">
        <v>186</v>
      </c>
      <c r="G203" s="16" t="s">
        <v>378</v>
      </c>
      <c r="H203" s="34"/>
      <c r="I203" s="30"/>
    </row>
    <row r="204" spans="1:9" ht="18" customHeight="1" x14ac:dyDescent="0.3">
      <c r="B204" s="715" t="s">
        <v>433</v>
      </c>
      <c r="C204" s="715"/>
      <c r="D204" s="715"/>
      <c r="E204" s="715"/>
      <c r="F204" s="11">
        <v>1</v>
      </c>
      <c r="G204" s="16" t="s">
        <v>378</v>
      </c>
      <c r="H204" s="35"/>
      <c r="I204" s="318"/>
    </row>
    <row r="205" spans="1:9" ht="27.75" customHeight="1" x14ac:dyDescent="0.3">
      <c r="A205" s="674" t="s">
        <v>434</v>
      </c>
      <c r="B205" s="674"/>
      <c r="C205" s="674"/>
      <c r="D205" s="674"/>
      <c r="E205" s="674"/>
      <c r="F205" s="11" t="s">
        <v>186</v>
      </c>
      <c r="G205" s="16" t="s">
        <v>378</v>
      </c>
      <c r="H205" s="17" t="s">
        <v>186</v>
      </c>
      <c r="I205" s="11" t="s">
        <v>804</v>
      </c>
    </row>
    <row r="206" spans="1:9" ht="18" customHeight="1" x14ac:dyDescent="0.3">
      <c r="A206" s="715" t="s">
        <v>435</v>
      </c>
      <c r="B206" s="715"/>
      <c r="C206" s="715"/>
      <c r="D206" s="715"/>
      <c r="E206" s="715"/>
      <c r="F206" s="16">
        <v>5</v>
      </c>
      <c r="G206" s="16" t="s">
        <v>378</v>
      </c>
      <c r="H206" s="17">
        <f>+F206/25</f>
        <v>0.2</v>
      </c>
      <c r="I206" s="11" t="s">
        <v>804</v>
      </c>
    </row>
    <row r="208" spans="1:9" x14ac:dyDescent="0.3">
      <c r="A208" s="1" t="s">
        <v>348</v>
      </c>
      <c r="B208" s="8"/>
      <c r="C208" s="8"/>
      <c r="D208" s="8"/>
      <c r="E208" s="8"/>
      <c r="F208" s="8"/>
      <c r="G208" s="8"/>
      <c r="H208" s="8"/>
      <c r="I208" s="8"/>
    </row>
    <row r="209" spans="1:9" ht="17.55" customHeight="1" x14ac:dyDescent="0.3">
      <c r="A209" s="673" t="s">
        <v>2375</v>
      </c>
      <c r="B209" s="673"/>
      <c r="C209" s="673"/>
      <c r="D209" s="673"/>
      <c r="E209" s="673"/>
      <c r="F209" s="673"/>
      <c r="G209" s="673"/>
      <c r="H209" s="673"/>
      <c r="I209" s="673"/>
    </row>
    <row r="210" spans="1:9" ht="17.55" customHeight="1" x14ac:dyDescent="0.3">
      <c r="A210" s="670" t="s">
        <v>157</v>
      </c>
      <c r="B210" s="671"/>
      <c r="C210" s="671"/>
      <c r="D210" s="671">
        <v>1</v>
      </c>
      <c r="E210" s="671"/>
      <c r="F210" s="671"/>
      <c r="G210" s="671"/>
      <c r="H210" s="671"/>
      <c r="I210" s="672"/>
    </row>
    <row r="211" spans="1:9" ht="17.55" customHeight="1" x14ac:dyDescent="0.3">
      <c r="A211" s="670" t="s">
        <v>156</v>
      </c>
      <c r="B211" s="671"/>
      <c r="C211" s="671"/>
      <c r="D211" s="671" t="s">
        <v>787</v>
      </c>
      <c r="E211" s="671"/>
      <c r="F211" s="671"/>
      <c r="G211" s="671"/>
      <c r="H211" s="671"/>
      <c r="I211" s="672"/>
    </row>
    <row r="212" spans="1:9" ht="17.55" customHeight="1" x14ac:dyDescent="0.3">
      <c r="A212" s="670" t="s">
        <v>160</v>
      </c>
      <c r="B212" s="671"/>
      <c r="C212" s="671"/>
      <c r="D212" s="671" t="s">
        <v>487</v>
      </c>
      <c r="E212" s="671"/>
      <c r="F212" s="671"/>
      <c r="G212" s="671"/>
      <c r="H212" s="671"/>
      <c r="I212" s="672"/>
    </row>
    <row r="213" spans="1:9" ht="17.55" customHeight="1" x14ac:dyDescent="0.3">
      <c r="A213" s="670" t="s">
        <v>351</v>
      </c>
      <c r="B213" s="671"/>
      <c r="C213" s="671"/>
      <c r="D213" s="671" t="s">
        <v>772</v>
      </c>
      <c r="E213" s="671"/>
      <c r="F213" s="671"/>
      <c r="G213" s="671"/>
      <c r="H213" s="671"/>
      <c r="I213" s="672"/>
    </row>
    <row r="214" spans="1:9" x14ac:dyDescent="0.3">
      <c r="A214" s="452"/>
      <c r="B214" s="452"/>
      <c r="C214" s="452"/>
      <c r="D214" s="452"/>
      <c r="E214" s="452"/>
      <c r="F214" s="452"/>
      <c r="G214" s="452"/>
      <c r="H214" s="452"/>
      <c r="I214" s="452"/>
    </row>
    <row r="215" spans="1:9" x14ac:dyDescent="0.3">
      <c r="A215" s="676" t="s">
        <v>3</v>
      </c>
      <c r="B215" s="676"/>
      <c r="C215" s="676"/>
      <c r="D215" s="676"/>
      <c r="E215" s="676"/>
      <c r="F215" s="676"/>
      <c r="G215" s="676"/>
      <c r="H215" s="676"/>
      <c r="I215" s="676"/>
    </row>
    <row r="216" spans="1:9" ht="17.55" customHeight="1" x14ac:dyDescent="0.3">
      <c r="A216" s="677" t="s">
        <v>2330</v>
      </c>
      <c r="B216" s="677"/>
      <c r="C216" s="677"/>
      <c r="D216" s="677"/>
      <c r="E216" s="677"/>
      <c r="F216" s="677"/>
      <c r="G216" s="677"/>
      <c r="H216" s="677"/>
      <c r="I216" s="677"/>
    </row>
    <row r="217" spans="1:9" ht="17.55" customHeight="1" x14ac:dyDescent="0.3">
      <c r="A217" s="670" t="s">
        <v>11</v>
      </c>
      <c r="B217" s="671"/>
      <c r="C217" s="671"/>
      <c r="D217" s="671"/>
      <c r="E217" s="671"/>
      <c r="F217" s="671" t="s">
        <v>12</v>
      </c>
      <c r="G217" s="671"/>
      <c r="H217" s="671"/>
      <c r="I217" s="672"/>
    </row>
    <row r="218" spans="1:9" ht="17.55" customHeight="1" x14ac:dyDescent="0.3">
      <c r="A218" s="670" t="s">
        <v>354</v>
      </c>
      <c r="B218" s="671"/>
      <c r="C218" s="671"/>
      <c r="D218" s="671"/>
      <c r="E218" s="671"/>
      <c r="F218" s="671" t="s">
        <v>355</v>
      </c>
      <c r="G218" s="671"/>
      <c r="H218" s="671"/>
      <c r="I218" s="672"/>
    </row>
    <row r="219" spans="1:9" ht="17.55" customHeight="1" x14ac:dyDescent="0.3">
      <c r="A219" s="670" t="s">
        <v>356</v>
      </c>
      <c r="B219" s="671"/>
      <c r="C219" s="671"/>
      <c r="D219" s="671"/>
      <c r="E219" s="671"/>
      <c r="F219" s="671">
        <v>3</v>
      </c>
      <c r="G219" s="671"/>
      <c r="H219" s="671"/>
      <c r="I219" s="672"/>
    </row>
    <row r="220" spans="1:9" ht="17.55" customHeight="1" x14ac:dyDescent="0.3">
      <c r="A220" s="670" t="s">
        <v>17</v>
      </c>
      <c r="B220" s="671"/>
      <c r="C220" s="671"/>
      <c r="D220" s="671"/>
      <c r="E220" s="671"/>
      <c r="F220" s="671" t="s">
        <v>18</v>
      </c>
      <c r="G220" s="671"/>
      <c r="H220" s="671"/>
      <c r="I220" s="672"/>
    </row>
    <row r="221" spans="1:9" x14ac:dyDescent="0.3">
      <c r="A221" s="452"/>
      <c r="B221" s="452"/>
      <c r="C221" s="452"/>
      <c r="D221" s="452"/>
      <c r="E221" s="452"/>
      <c r="F221" s="452"/>
      <c r="G221" s="452"/>
      <c r="H221" s="452"/>
      <c r="I221" s="452"/>
    </row>
    <row r="222" spans="1:9" x14ac:dyDescent="0.3">
      <c r="A222" s="677" t="s">
        <v>357</v>
      </c>
      <c r="B222" s="677"/>
      <c r="C222" s="677"/>
      <c r="D222" s="677"/>
      <c r="E222" s="677"/>
      <c r="F222" s="677"/>
      <c r="G222" s="677"/>
      <c r="H222" s="677"/>
      <c r="I222" s="677"/>
    </row>
    <row r="223" spans="1:9" ht="21" customHeight="1" x14ac:dyDescent="0.3">
      <c r="A223" s="711" t="s">
        <v>358</v>
      </c>
      <c r="B223" s="830"/>
      <c r="C223" s="692" t="s">
        <v>788</v>
      </c>
      <c r="D223" s="692"/>
      <c r="E223" s="692"/>
      <c r="F223" s="692"/>
      <c r="G223" s="692"/>
      <c r="H223" s="692"/>
      <c r="I223" s="693"/>
    </row>
    <row r="224" spans="1:9" ht="17.25" customHeight="1" x14ac:dyDescent="0.3">
      <c r="A224" s="713"/>
      <c r="B224" s="842"/>
      <c r="C224" s="838" t="s">
        <v>789</v>
      </c>
      <c r="D224" s="838"/>
      <c r="E224" s="838"/>
      <c r="F224" s="838"/>
      <c r="G224" s="838"/>
      <c r="H224" s="838"/>
      <c r="I224" s="736"/>
    </row>
    <row r="225" spans="1:9" x14ac:dyDescent="0.3">
      <c r="A225" s="452"/>
      <c r="B225" s="452"/>
      <c r="C225" s="452"/>
      <c r="D225" s="452"/>
      <c r="E225" s="452"/>
      <c r="F225" s="452"/>
      <c r="G225" s="452"/>
      <c r="H225" s="452"/>
      <c r="I225" s="452"/>
    </row>
    <row r="226" spans="1:9" x14ac:dyDescent="0.3">
      <c r="A226" s="680" t="s">
        <v>360</v>
      </c>
      <c r="B226" s="680"/>
      <c r="C226" s="680"/>
      <c r="D226" s="680"/>
      <c r="E226" s="452"/>
      <c r="F226" s="452"/>
      <c r="G226" s="452"/>
      <c r="H226" s="452"/>
      <c r="I226" s="452"/>
    </row>
    <row r="227" spans="1:9" x14ac:dyDescent="0.3">
      <c r="A227" s="681" t="s">
        <v>33</v>
      </c>
      <c r="B227" s="682" t="s">
        <v>34</v>
      </c>
      <c r="C227" s="682"/>
      <c r="D227" s="682"/>
      <c r="E227" s="682"/>
      <c r="F227" s="682"/>
      <c r="G227" s="682"/>
      <c r="H227" s="682" t="s">
        <v>361</v>
      </c>
      <c r="I227" s="683"/>
    </row>
    <row r="228" spans="1:9" ht="27.6" x14ac:dyDescent="0.3">
      <c r="A228" s="681"/>
      <c r="B228" s="682"/>
      <c r="C228" s="682"/>
      <c r="D228" s="682"/>
      <c r="E228" s="682"/>
      <c r="F228" s="682"/>
      <c r="G228" s="682"/>
      <c r="H228" s="481" t="s">
        <v>362</v>
      </c>
      <c r="I228" s="482" t="s">
        <v>37</v>
      </c>
    </row>
    <row r="229" spans="1:9" ht="21" customHeight="1" x14ac:dyDescent="0.3">
      <c r="A229" s="520" t="s">
        <v>38</v>
      </c>
      <c r="B229" s="678"/>
      <c r="C229" s="678"/>
      <c r="D229" s="678"/>
      <c r="E229" s="678"/>
      <c r="F229" s="678"/>
      <c r="G229" s="678"/>
      <c r="H229" s="678"/>
      <c r="I229" s="679"/>
    </row>
    <row r="230" spans="1:9" ht="20.100000000000001" customHeight="1" x14ac:dyDescent="0.3">
      <c r="A230" s="480" t="s">
        <v>2406</v>
      </c>
      <c r="B230" s="675" t="s">
        <v>814</v>
      </c>
      <c r="C230" s="674"/>
      <c r="D230" s="674"/>
      <c r="E230" s="674"/>
      <c r="F230" s="674"/>
      <c r="G230" s="755"/>
      <c r="H230" s="481" t="s">
        <v>77</v>
      </c>
      <c r="I230" s="61" t="s">
        <v>292</v>
      </c>
    </row>
    <row r="231" spans="1:9" ht="18" customHeight="1" x14ac:dyDescent="0.3">
      <c r="A231" s="520" t="s">
        <v>139</v>
      </c>
      <c r="B231" s="678"/>
      <c r="C231" s="678"/>
      <c r="D231" s="678"/>
      <c r="E231" s="678"/>
      <c r="F231" s="678"/>
      <c r="G231" s="678"/>
      <c r="H231" s="678"/>
      <c r="I231" s="679"/>
    </row>
    <row r="232" spans="1:9" ht="20.100000000000001" customHeight="1" x14ac:dyDescent="0.3">
      <c r="A232" s="480"/>
      <c r="B232" s="721"/>
      <c r="C232" s="721"/>
      <c r="D232" s="721"/>
      <c r="E232" s="721"/>
      <c r="F232" s="721"/>
      <c r="G232" s="721"/>
      <c r="H232" s="481"/>
      <c r="I232" s="482"/>
    </row>
    <row r="233" spans="1:9" ht="24.75" customHeight="1" x14ac:dyDescent="0.3">
      <c r="A233" s="520" t="s">
        <v>373</v>
      </c>
      <c r="B233" s="723"/>
      <c r="C233" s="723"/>
      <c r="D233" s="723"/>
      <c r="E233" s="723"/>
      <c r="F233" s="723"/>
      <c r="G233" s="723"/>
      <c r="H233" s="678"/>
      <c r="I233" s="679"/>
    </row>
    <row r="234" spans="1:9" ht="27.75" customHeight="1" x14ac:dyDescent="0.3">
      <c r="A234" s="16" t="s">
        <v>2407</v>
      </c>
      <c r="B234" s="704" t="s">
        <v>2384</v>
      </c>
      <c r="C234" s="704"/>
      <c r="D234" s="704"/>
      <c r="E234" s="704"/>
      <c r="F234" s="704"/>
      <c r="G234" s="704"/>
      <c r="H234" s="480" t="s">
        <v>118</v>
      </c>
      <c r="I234" s="482" t="s">
        <v>292</v>
      </c>
    </row>
    <row r="235" spans="1:9" ht="27.75" customHeight="1" x14ac:dyDescent="0.3">
      <c r="A235" s="16" t="s">
        <v>2408</v>
      </c>
      <c r="B235" s="704" t="s">
        <v>2385</v>
      </c>
      <c r="C235" s="704"/>
      <c r="D235" s="704"/>
      <c r="E235" s="704"/>
      <c r="F235" s="704"/>
      <c r="G235" s="704"/>
      <c r="H235" s="480" t="s">
        <v>130</v>
      </c>
      <c r="I235" s="482" t="s">
        <v>292</v>
      </c>
    </row>
    <row r="236" spans="1:9" x14ac:dyDescent="0.3">
      <c r="A236" s="452"/>
      <c r="B236" s="452"/>
      <c r="C236" s="452"/>
      <c r="D236" s="452"/>
      <c r="E236" s="452"/>
      <c r="F236" s="452"/>
      <c r="G236" s="452"/>
      <c r="H236" s="452"/>
      <c r="I236" s="452"/>
    </row>
    <row r="237" spans="1:9" x14ac:dyDescent="0.3">
      <c r="A237" s="1" t="s">
        <v>376</v>
      </c>
      <c r="B237" s="452"/>
      <c r="C237" s="452"/>
      <c r="D237" s="452"/>
      <c r="E237" s="452"/>
      <c r="F237" s="452"/>
      <c r="G237" s="452"/>
      <c r="H237" s="452"/>
      <c r="I237" s="452"/>
    </row>
    <row r="238" spans="1:9" ht="18" customHeight="1" x14ac:dyDescent="0.3">
      <c r="A238" s="687" t="s">
        <v>377</v>
      </c>
      <c r="B238" s="816"/>
      <c r="C238" s="816"/>
      <c r="D238" s="816"/>
      <c r="E238" s="816"/>
      <c r="F238" s="816"/>
      <c r="G238" s="816"/>
      <c r="H238" s="40">
        <v>9</v>
      </c>
      <c r="I238" s="41" t="s">
        <v>378</v>
      </c>
    </row>
    <row r="239" spans="1:9" ht="17.55" customHeight="1" x14ac:dyDescent="0.3">
      <c r="A239" s="843" t="s">
        <v>379</v>
      </c>
      <c r="B239" s="844" t="s">
        <v>2376</v>
      </c>
      <c r="C239" s="845"/>
      <c r="D239" s="845"/>
      <c r="E239" s="845"/>
      <c r="F239" s="845"/>
      <c r="G239" s="845"/>
      <c r="H239" s="845"/>
      <c r="I239" s="845"/>
    </row>
    <row r="240" spans="1:9" ht="17.55" customHeight="1" x14ac:dyDescent="0.3">
      <c r="A240" s="762"/>
      <c r="B240" s="846" t="s">
        <v>815</v>
      </c>
      <c r="C240" s="847"/>
      <c r="D240" s="847"/>
      <c r="E240" s="847"/>
      <c r="F240" s="847"/>
      <c r="G240" s="847"/>
      <c r="H240" s="847"/>
      <c r="I240" s="847"/>
    </row>
    <row r="241" spans="1:9" ht="17.55" customHeight="1" x14ac:dyDescent="0.3">
      <c r="A241" s="762"/>
      <c r="B241" s="846" t="s">
        <v>816</v>
      </c>
      <c r="C241" s="847"/>
      <c r="D241" s="847"/>
      <c r="E241" s="847"/>
      <c r="F241" s="847"/>
      <c r="G241" s="847"/>
      <c r="H241" s="847"/>
      <c r="I241" s="847"/>
    </row>
    <row r="242" spans="1:9" ht="17.55" customHeight="1" x14ac:dyDescent="0.3">
      <c r="A242" s="762"/>
      <c r="B242" s="854" t="s">
        <v>817</v>
      </c>
      <c r="C242" s="855"/>
      <c r="D242" s="855"/>
      <c r="E242" s="855"/>
      <c r="F242" s="855"/>
      <c r="G242" s="855"/>
      <c r="H242" s="855"/>
      <c r="I242" s="855"/>
    </row>
    <row r="243" spans="1:9" ht="17.55" customHeight="1" x14ac:dyDescent="0.3">
      <c r="A243" s="714" t="s">
        <v>395</v>
      </c>
      <c r="B243" s="701"/>
      <c r="C243" s="701"/>
      <c r="D243" s="701" t="s">
        <v>2413</v>
      </c>
      <c r="E243" s="701"/>
      <c r="F243" s="701"/>
      <c r="G243" s="701"/>
      <c r="H243" s="701"/>
      <c r="I243" s="702"/>
    </row>
    <row r="244" spans="1:9" ht="33" customHeight="1" x14ac:dyDescent="0.3">
      <c r="A244" s="703" t="s">
        <v>397</v>
      </c>
      <c r="B244" s="704"/>
      <c r="C244" s="704"/>
      <c r="D244" s="734" t="s">
        <v>796</v>
      </c>
      <c r="E244" s="747"/>
      <c r="F244" s="747"/>
      <c r="G244" s="747"/>
      <c r="H244" s="747"/>
      <c r="I244" s="747"/>
    </row>
    <row r="245" spans="1:9" ht="17.55" customHeight="1" x14ac:dyDescent="0.3">
      <c r="A245" s="687" t="s">
        <v>506</v>
      </c>
      <c r="B245" s="816"/>
      <c r="C245" s="816"/>
      <c r="D245" s="816"/>
      <c r="E245" s="816"/>
      <c r="F245" s="816"/>
      <c r="G245" s="816"/>
      <c r="H245" s="40">
        <v>9</v>
      </c>
      <c r="I245" s="41" t="s">
        <v>378</v>
      </c>
    </row>
    <row r="246" spans="1:9" ht="17.55" customHeight="1" x14ac:dyDescent="0.3">
      <c r="A246" s="862" t="s">
        <v>379</v>
      </c>
      <c r="B246" s="860" t="s">
        <v>2377</v>
      </c>
      <c r="C246" s="861"/>
      <c r="D246" s="861"/>
      <c r="E246" s="861"/>
      <c r="F246" s="861"/>
      <c r="G246" s="861"/>
      <c r="H246" s="861"/>
      <c r="I246" s="861"/>
    </row>
    <row r="247" spans="1:9" ht="17.55" customHeight="1" x14ac:dyDescent="0.3">
      <c r="A247" s="863"/>
      <c r="B247" s="846" t="s">
        <v>2378</v>
      </c>
      <c r="C247" s="847"/>
      <c r="D247" s="847"/>
      <c r="E247" s="847"/>
      <c r="F247" s="847"/>
      <c r="G247" s="847"/>
      <c r="H247" s="847"/>
      <c r="I247" s="847"/>
    </row>
    <row r="248" spans="1:9" s="452" customFormat="1" ht="17.55" customHeight="1" x14ac:dyDescent="0.3">
      <c r="A248" s="863"/>
      <c r="B248" s="846" t="s">
        <v>2379</v>
      </c>
      <c r="C248" s="847"/>
      <c r="D248" s="847"/>
      <c r="E248" s="847"/>
      <c r="F248" s="847"/>
      <c r="G248" s="847"/>
      <c r="H248" s="847"/>
      <c r="I248" s="847"/>
    </row>
    <row r="249" spans="1:9" s="452" customFormat="1" ht="17.55" customHeight="1" x14ac:dyDescent="0.3">
      <c r="A249" s="863"/>
      <c r="B249" s="846" t="s">
        <v>2380</v>
      </c>
      <c r="C249" s="847"/>
      <c r="D249" s="847"/>
      <c r="E249" s="847"/>
      <c r="F249" s="847"/>
      <c r="G249" s="847"/>
      <c r="H249" s="847"/>
      <c r="I249" s="847"/>
    </row>
    <row r="250" spans="1:9" s="452" customFormat="1" ht="17.55" customHeight="1" x14ac:dyDescent="0.3">
      <c r="A250" s="863"/>
      <c r="B250" s="846" t="s">
        <v>818</v>
      </c>
      <c r="C250" s="847"/>
      <c r="D250" s="847"/>
      <c r="E250" s="847"/>
      <c r="F250" s="847"/>
      <c r="G250" s="847"/>
      <c r="H250" s="847"/>
      <c r="I250" s="847"/>
    </row>
    <row r="251" spans="1:9" ht="17.55" customHeight="1" x14ac:dyDescent="0.3">
      <c r="A251" s="864"/>
      <c r="B251" s="854" t="s">
        <v>2381</v>
      </c>
      <c r="C251" s="855"/>
      <c r="D251" s="855"/>
      <c r="E251" s="855"/>
      <c r="F251" s="855"/>
      <c r="G251" s="855"/>
      <c r="H251" s="855"/>
      <c r="I251" s="855"/>
    </row>
    <row r="252" spans="1:9" ht="17.55" customHeight="1" x14ac:dyDescent="0.3">
      <c r="A252" s="716" t="s">
        <v>395</v>
      </c>
      <c r="B252" s="828"/>
      <c r="C252" s="700"/>
      <c r="D252" s="701" t="s">
        <v>2409</v>
      </c>
      <c r="E252" s="701"/>
      <c r="F252" s="701"/>
      <c r="G252" s="701"/>
      <c r="H252" s="701"/>
      <c r="I252" s="702"/>
    </row>
    <row r="253" spans="1:9" ht="31.5" customHeight="1" x14ac:dyDescent="0.3">
      <c r="A253" s="747" t="s">
        <v>397</v>
      </c>
      <c r="B253" s="747"/>
      <c r="C253" s="703"/>
      <c r="D253" s="734" t="s">
        <v>800</v>
      </c>
      <c r="E253" s="747"/>
      <c r="F253" s="747"/>
      <c r="G253" s="747"/>
      <c r="H253" s="747"/>
      <c r="I253" s="747"/>
    </row>
    <row r="254" spans="1:9" x14ac:dyDescent="0.3">
      <c r="A254" s="452"/>
      <c r="B254" s="452"/>
      <c r="C254" s="452"/>
      <c r="D254" s="452"/>
      <c r="E254" s="452"/>
      <c r="F254" s="452"/>
      <c r="G254" s="452"/>
      <c r="H254" s="452"/>
      <c r="I254" s="452"/>
    </row>
    <row r="255" spans="1:9" x14ac:dyDescent="0.3">
      <c r="A255" s="1" t="s">
        <v>416</v>
      </c>
      <c r="B255" s="452"/>
      <c r="C255" s="452"/>
      <c r="D255" s="452"/>
      <c r="E255" s="452"/>
      <c r="F255" s="452"/>
      <c r="G255" s="452"/>
      <c r="H255" s="452"/>
      <c r="I255" s="452"/>
    </row>
    <row r="256" spans="1:9" ht="30.75" customHeight="1" x14ac:dyDescent="0.3">
      <c r="A256" s="851" t="s">
        <v>417</v>
      </c>
      <c r="B256" s="693"/>
      <c r="C256" s="860" t="s">
        <v>2382</v>
      </c>
      <c r="D256" s="861"/>
      <c r="E256" s="861"/>
      <c r="F256" s="861"/>
      <c r="G256" s="861"/>
      <c r="H256" s="861"/>
      <c r="I256" s="861"/>
    </row>
    <row r="257" spans="1:9" ht="20.100000000000001" customHeight="1" x14ac:dyDescent="0.3">
      <c r="A257" s="852"/>
      <c r="B257" s="694"/>
      <c r="C257" s="846" t="s">
        <v>2383</v>
      </c>
      <c r="D257" s="847"/>
      <c r="E257" s="847"/>
      <c r="F257" s="847"/>
      <c r="G257" s="847"/>
      <c r="H257" s="847"/>
      <c r="I257" s="847"/>
    </row>
    <row r="258" spans="1:9" ht="29.25" customHeight="1" x14ac:dyDescent="0.3">
      <c r="A258" s="735" t="s">
        <v>419</v>
      </c>
      <c r="B258" s="851"/>
      <c r="C258" s="860" t="s">
        <v>819</v>
      </c>
      <c r="D258" s="861"/>
      <c r="E258" s="861"/>
      <c r="F258" s="861"/>
      <c r="G258" s="861"/>
      <c r="H258" s="861"/>
      <c r="I258" s="861"/>
    </row>
    <row r="259" spans="1:9" ht="45" customHeight="1" x14ac:dyDescent="0.3">
      <c r="A259" s="737"/>
      <c r="B259" s="853"/>
      <c r="C259" s="870" t="s">
        <v>820</v>
      </c>
      <c r="D259" s="871"/>
      <c r="E259" s="871"/>
      <c r="F259" s="871"/>
      <c r="G259" s="871"/>
      <c r="H259" s="871"/>
      <c r="I259" s="871"/>
    </row>
    <row r="260" spans="1:9" x14ac:dyDescent="0.3">
      <c r="A260" s="477"/>
      <c r="B260" s="477"/>
      <c r="C260" s="184"/>
      <c r="D260" s="184"/>
      <c r="E260" s="184"/>
      <c r="F260" s="184"/>
      <c r="G260" s="184"/>
      <c r="H260" s="184"/>
      <c r="I260" s="184"/>
    </row>
    <row r="261" spans="1:9" x14ac:dyDescent="0.3">
      <c r="A261" s="8" t="s">
        <v>421</v>
      </c>
      <c r="B261" s="485"/>
      <c r="C261" s="485"/>
      <c r="D261" s="485"/>
      <c r="E261" s="485"/>
      <c r="F261" s="485"/>
      <c r="G261" s="485"/>
      <c r="H261" s="452"/>
      <c r="I261" s="452"/>
    </row>
    <row r="262" spans="1:9" ht="17.55" customHeight="1" x14ac:dyDescent="0.3">
      <c r="A262" s="478" t="s">
        <v>802</v>
      </c>
      <c r="B262" s="715" t="s">
        <v>803</v>
      </c>
      <c r="C262" s="715"/>
      <c r="D262" s="715"/>
      <c r="E262" s="715"/>
      <c r="F262" s="715"/>
      <c r="G262" s="715"/>
      <c r="H262" s="10" t="s">
        <v>186</v>
      </c>
      <c r="I262" s="11" t="s">
        <v>804</v>
      </c>
    </row>
    <row r="263" spans="1:9" ht="27.75" customHeight="1" x14ac:dyDescent="0.3">
      <c r="A263" s="674" t="s">
        <v>484</v>
      </c>
      <c r="B263" s="674"/>
      <c r="C263" s="674"/>
      <c r="D263" s="674"/>
      <c r="E263" s="674"/>
      <c r="F263" s="674"/>
      <c r="G263" s="674"/>
      <c r="H263" s="12">
        <v>1</v>
      </c>
      <c r="I263" s="13" t="s">
        <v>580</v>
      </c>
    </row>
    <row r="264" spans="1:9" ht="17.55" customHeight="1" x14ac:dyDescent="0.3">
      <c r="A264" s="60" t="s">
        <v>426</v>
      </c>
      <c r="B264" s="483"/>
      <c r="C264" s="483"/>
      <c r="D264" s="483"/>
      <c r="E264" s="483"/>
      <c r="F264" s="483"/>
      <c r="G264" s="483"/>
      <c r="H264" s="12" t="s">
        <v>425</v>
      </c>
      <c r="I264" s="13" t="s">
        <v>580</v>
      </c>
    </row>
    <row r="265" spans="1:9" x14ac:dyDescent="0.3">
      <c r="A265" s="60"/>
      <c r="B265" s="483"/>
      <c r="C265" s="483"/>
      <c r="D265" s="483"/>
      <c r="E265" s="483"/>
      <c r="F265" s="483"/>
      <c r="G265" s="483"/>
      <c r="H265" s="12"/>
      <c r="I265" s="13"/>
    </row>
    <row r="266" spans="1:9" ht="17.55" customHeight="1" x14ac:dyDescent="0.3">
      <c r="A266" s="719" t="s">
        <v>427</v>
      </c>
      <c r="B266" s="719"/>
      <c r="C266" s="719"/>
      <c r="D266" s="719"/>
      <c r="E266" s="719"/>
      <c r="F266" s="719"/>
      <c r="G266" s="719"/>
      <c r="H266" s="32"/>
      <c r="I266" s="29"/>
    </row>
    <row r="267" spans="1:9" ht="17.55" customHeight="1" x14ac:dyDescent="0.3">
      <c r="A267" s="674" t="s">
        <v>428</v>
      </c>
      <c r="B267" s="674"/>
      <c r="C267" s="674"/>
      <c r="D267" s="674"/>
      <c r="E267" s="674"/>
      <c r="F267" s="11">
        <f>SUM(F268:F273)</f>
        <v>21</v>
      </c>
      <c r="G267" s="16" t="s">
        <v>378</v>
      </c>
      <c r="H267" s="17">
        <f>+F267/25</f>
        <v>0.84</v>
      </c>
      <c r="I267" s="11" t="s">
        <v>804</v>
      </c>
    </row>
    <row r="268" spans="1:9" ht="17.55" customHeight="1" x14ac:dyDescent="0.3">
      <c r="A268" s="18" t="s">
        <v>159</v>
      </c>
      <c r="B268" s="715" t="s">
        <v>161</v>
      </c>
      <c r="C268" s="715"/>
      <c r="D268" s="715"/>
      <c r="E268" s="715"/>
      <c r="F268" s="11">
        <v>9</v>
      </c>
      <c r="G268" s="16" t="s">
        <v>378</v>
      </c>
      <c r="H268" s="33"/>
      <c r="I268" s="20"/>
    </row>
    <row r="269" spans="1:9" ht="17.55" customHeight="1" x14ac:dyDescent="0.3">
      <c r="A269" s="452"/>
      <c r="B269" s="715" t="s">
        <v>429</v>
      </c>
      <c r="C269" s="715"/>
      <c r="D269" s="715"/>
      <c r="E269" s="715"/>
      <c r="F269" s="11">
        <v>9</v>
      </c>
      <c r="G269" s="16" t="s">
        <v>378</v>
      </c>
      <c r="H269" s="34"/>
      <c r="I269" s="30"/>
    </row>
    <row r="270" spans="1:9" ht="17.55" customHeight="1" x14ac:dyDescent="0.3">
      <c r="A270" s="452"/>
      <c r="B270" s="715" t="s">
        <v>430</v>
      </c>
      <c r="C270" s="715"/>
      <c r="D270" s="715"/>
      <c r="E270" s="715"/>
      <c r="F270" s="11">
        <v>2</v>
      </c>
      <c r="G270" s="16" t="s">
        <v>378</v>
      </c>
      <c r="H270" s="34"/>
      <c r="I270" s="30"/>
    </row>
    <row r="271" spans="1:9" ht="17.55" customHeight="1" x14ac:dyDescent="0.3">
      <c r="A271" s="452"/>
      <c r="B271" s="715" t="s">
        <v>431</v>
      </c>
      <c r="C271" s="715"/>
      <c r="D271" s="715"/>
      <c r="E271" s="715"/>
      <c r="F271" s="11" t="s">
        <v>186</v>
      </c>
      <c r="G271" s="16" t="s">
        <v>378</v>
      </c>
      <c r="H271" s="34"/>
      <c r="I271" s="30"/>
    </row>
    <row r="272" spans="1:9" ht="17.55" customHeight="1" x14ac:dyDescent="0.3">
      <c r="A272" s="452"/>
      <c r="B272" s="715" t="s">
        <v>432</v>
      </c>
      <c r="C272" s="715"/>
      <c r="D272" s="715"/>
      <c r="E272" s="715"/>
      <c r="F272" s="11" t="s">
        <v>186</v>
      </c>
      <c r="G272" s="16" t="s">
        <v>378</v>
      </c>
      <c r="H272" s="34"/>
      <c r="I272" s="30"/>
    </row>
    <row r="273" spans="1:9" ht="17.55" customHeight="1" x14ac:dyDescent="0.3">
      <c r="A273" s="452"/>
      <c r="B273" s="715" t="s">
        <v>433</v>
      </c>
      <c r="C273" s="715"/>
      <c r="D273" s="715"/>
      <c r="E273" s="715"/>
      <c r="F273" s="11">
        <v>1</v>
      </c>
      <c r="G273" s="16" t="s">
        <v>378</v>
      </c>
      <c r="H273" s="35"/>
      <c r="I273" s="486"/>
    </row>
    <row r="274" spans="1:9" ht="30" customHeight="1" x14ac:dyDescent="0.3">
      <c r="A274" s="674" t="s">
        <v>434</v>
      </c>
      <c r="B274" s="674"/>
      <c r="C274" s="674"/>
      <c r="D274" s="674"/>
      <c r="E274" s="674"/>
      <c r="F274" s="11" t="s">
        <v>186</v>
      </c>
      <c r="G274" s="16" t="s">
        <v>378</v>
      </c>
      <c r="H274" s="17" t="s">
        <v>186</v>
      </c>
      <c r="I274" s="11" t="s">
        <v>804</v>
      </c>
    </row>
    <row r="275" spans="1:9" ht="17.55" customHeight="1" x14ac:dyDescent="0.3">
      <c r="A275" s="715" t="s">
        <v>435</v>
      </c>
      <c r="B275" s="715"/>
      <c r="C275" s="715"/>
      <c r="D275" s="715"/>
      <c r="E275" s="715"/>
      <c r="F275" s="16">
        <v>5</v>
      </c>
      <c r="G275" s="16" t="s">
        <v>378</v>
      </c>
      <c r="H275" s="17">
        <f>+F275/25</f>
        <v>0.2</v>
      </c>
      <c r="I275" s="11" t="s">
        <v>804</v>
      </c>
    </row>
  </sheetData>
  <mergeCells count="294">
    <mergeCell ref="B273:E273"/>
    <mergeCell ref="A274:E274"/>
    <mergeCell ref="A275:E275"/>
    <mergeCell ref="B250:I250"/>
    <mergeCell ref="B249:I249"/>
    <mergeCell ref="B248:I248"/>
    <mergeCell ref="B262:G262"/>
    <mergeCell ref="A263:G263"/>
    <mergeCell ref="A266:G266"/>
    <mergeCell ref="A267:E267"/>
    <mergeCell ref="B268:E268"/>
    <mergeCell ref="B269:E269"/>
    <mergeCell ref="B270:E270"/>
    <mergeCell ref="B271:E271"/>
    <mergeCell ref="B272:E272"/>
    <mergeCell ref="A252:C252"/>
    <mergeCell ref="D252:I252"/>
    <mergeCell ref="A253:C253"/>
    <mergeCell ref="D253:I253"/>
    <mergeCell ref="A256:B257"/>
    <mergeCell ref="C256:I256"/>
    <mergeCell ref="C257:I257"/>
    <mergeCell ref="C258:I258"/>
    <mergeCell ref="A258:B259"/>
    <mergeCell ref="C259:I259"/>
    <mergeCell ref="A243:C243"/>
    <mergeCell ref="D243:I243"/>
    <mergeCell ref="A244:C244"/>
    <mergeCell ref="D244:I244"/>
    <mergeCell ref="A245:G245"/>
    <mergeCell ref="A246:A251"/>
    <mergeCell ref="B246:I246"/>
    <mergeCell ref="B247:I247"/>
    <mergeCell ref="B251:I251"/>
    <mergeCell ref="B230:G230"/>
    <mergeCell ref="A231:I231"/>
    <mergeCell ref="B232:G232"/>
    <mergeCell ref="A233:I233"/>
    <mergeCell ref="B234:G234"/>
    <mergeCell ref="B235:G235"/>
    <mergeCell ref="A238:G238"/>
    <mergeCell ref="A239:A242"/>
    <mergeCell ref="B239:I239"/>
    <mergeCell ref="B240:I240"/>
    <mergeCell ref="B241:I241"/>
    <mergeCell ref="B242:I242"/>
    <mergeCell ref="A222:I222"/>
    <mergeCell ref="A223:B224"/>
    <mergeCell ref="C223:I223"/>
    <mergeCell ref="C224:I224"/>
    <mergeCell ref="A226:D226"/>
    <mergeCell ref="A227:A228"/>
    <mergeCell ref="B227:G228"/>
    <mergeCell ref="H227:I227"/>
    <mergeCell ref="A229:I229"/>
    <mergeCell ref="A216:I216"/>
    <mergeCell ref="A217:E217"/>
    <mergeCell ref="F217:I217"/>
    <mergeCell ref="A218:E218"/>
    <mergeCell ref="F218:I218"/>
    <mergeCell ref="A219:E219"/>
    <mergeCell ref="F219:I219"/>
    <mergeCell ref="A220:E220"/>
    <mergeCell ref="F220:I220"/>
    <mergeCell ref="A210:C210"/>
    <mergeCell ref="D210:I210"/>
    <mergeCell ref="A211:C211"/>
    <mergeCell ref="D211:I211"/>
    <mergeCell ref="A212:C212"/>
    <mergeCell ref="D212:I212"/>
    <mergeCell ref="A213:C213"/>
    <mergeCell ref="D213:I213"/>
    <mergeCell ref="A215:I215"/>
    <mergeCell ref="B38:I38"/>
    <mergeCell ref="B97:G97"/>
    <mergeCell ref="B98:G98"/>
    <mergeCell ref="B164:G164"/>
    <mergeCell ref="B170:I170"/>
    <mergeCell ref="B171:I171"/>
    <mergeCell ref="C190:I190"/>
    <mergeCell ref="A188:B190"/>
    <mergeCell ref="A209:I209"/>
    <mergeCell ref="B204:E204"/>
    <mergeCell ref="A205:E205"/>
    <mergeCell ref="A206:E206"/>
    <mergeCell ref="A198:E198"/>
    <mergeCell ref="B199:E199"/>
    <mergeCell ref="B200:E200"/>
    <mergeCell ref="B201:E201"/>
    <mergeCell ref="B202:E202"/>
    <mergeCell ref="B203:E203"/>
    <mergeCell ref="C188:I188"/>
    <mergeCell ref="C189:I189"/>
    <mergeCell ref="B193:G193"/>
    <mergeCell ref="A194:G194"/>
    <mergeCell ref="A197:G197"/>
    <mergeCell ref="A181:C181"/>
    <mergeCell ref="D181:I181"/>
    <mergeCell ref="A182:C182"/>
    <mergeCell ref="D182:I182"/>
    <mergeCell ref="A185:B187"/>
    <mergeCell ref="C185:I185"/>
    <mergeCell ref="C186:I186"/>
    <mergeCell ref="C187:I187"/>
    <mergeCell ref="A175:C175"/>
    <mergeCell ref="D175:I175"/>
    <mergeCell ref="A176:C176"/>
    <mergeCell ref="D176:I176"/>
    <mergeCell ref="A177:G177"/>
    <mergeCell ref="A178:A180"/>
    <mergeCell ref="B178:I178"/>
    <mergeCell ref="B179:I179"/>
    <mergeCell ref="B180:I180"/>
    <mergeCell ref="A161:I161"/>
    <mergeCell ref="B162:G162"/>
    <mergeCell ref="A163:I163"/>
    <mergeCell ref="B165:G165"/>
    <mergeCell ref="A168:G168"/>
    <mergeCell ref="A169:A174"/>
    <mergeCell ref="B169:I169"/>
    <mergeCell ref="B172:I172"/>
    <mergeCell ref="B173:I173"/>
    <mergeCell ref="B174:I174"/>
    <mergeCell ref="A156:D156"/>
    <mergeCell ref="A157:A158"/>
    <mergeCell ref="B157:G158"/>
    <mergeCell ref="H157:I157"/>
    <mergeCell ref="A159:I159"/>
    <mergeCell ref="B160:G160"/>
    <mergeCell ref="A150:E150"/>
    <mergeCell ref="F150:I150"/>
    <mergeCell ref="A152:I152"/>
    <mergeCell ref="A153:B154"/>
    <mergeCell ref="C153:I153"/>
    <mergeCell ref="C154:I154"/>
    <mergeCell ref="A147:E147"/>
    <mergeCell ref="F147:I147"/>
    <mergeCell ref="A148:E148"/>
    <mergeCell ref="F148:I148"/>
    <mergeCell ref="A149:E149"/>
    <mergeCell ref="F149:I149"/>
    <mergeCell ref="A142:C142"/>
    <mergeCell ref="D142:I142"/>
    <mergeCell ref="A143:C143"/>
    <mergeCell ref="D143:I143"/>
    <mergeCell ref="A145:I145"/>
    <mergeCell ref="A146:I146"/>
    <mergeCell ref="A135:E135"/>
    <mergeCell ref="A136:E136"/>
    <mergeCell ref="A139:I139"/>
    <mergeCell ref="A140:C140"/>
    <mergeCell ref="D140:I140"/>
    <mergeCell ref="A141:C141"/>
    <mergeCell ref="D141:I141"/>
    <mergeCell ref="B129:E129"/>
    <mergeCell ref="B130:E130"/>
    <mergeCell ref="B131:E131"/>
    <mergeCell ref="B132:E132"/>
    <mergeCell ref="B133:E133"/>
    <mergeCell ref="B134:E134"/>
    <mergeCell ref="A120:B120"/>
    <mergeCell ref="C120:I120"/>
    <mergeCell ref="B123:G123"/>
    <mergeCell ref="A124:G124"/>
    <mergeCell ref="A127:G127"/>
    <mergeCell ref="A128:E128"/>
    <mergeCell ref="A114:C114"/>
    <mergeCell ref="D114:I114"/>
    <mergeCell ref="A117:B119"/>
    <mergeCell ref="C117:I117"/>
    <mergeCell ref="C118:I118"/>
    <mergeCell ref="C119:I119"/>
    <mergeCell ref="A109:G109"/>
    <mergeCell ref="A110:A112"/>
    <mergeCell ref="B110:I110"/>
    <mergeCell ref="B111:I111"/>
    <mergeCell ref="B112:I112"/>
    <mergeCell ref="A113:C113"/>
    <mergeCell ref="D113:I113"/>
    <mergeCell ref="B106:I106"/>
    <mergeCell ref="A107:C107"/>
    <mergeCell ref="D107:I107"/>
    <mergeCell ref="A108:C108"/>
    <mergeCell ref="D108:I108"/>
    <mergeCell ref="A94:I94"/>
    <mergeCell ref="B95:G95"/>
    <mergeCell ref="A96:I96"/>
    <mergeCell ref="A101:G101"/>
    <mergeCell ref="A102:A106"/>
    <mergeCell ref="B102:I102"/>
    <mergeCell ref="B103:I103"/>
    <mergeCell ref="B104:I104"/>
    <mergeCell ref="B105:I105"/>
    <mergeCell ref="A89:D89"/>
    <mergeCell ref="A90:A91"/>
    <mergeCell ref="B90:G91"/>
    <mergeCell ref="H90:I90"/>
    <mergeCell ref="A92:I92"/>
    <mergeCell ref="B93:G93"/>
    <mergeCell ref="A83:E83"/>
    <mergeCell ref="F83:I83"/>
    <mergeCell ref="A85:I85"/>
    <mergeCell ref="A86:B87"/>
    <mergeCell ref="C86:I86"/>
    <mergeCell ref="C87:I87"/>
    <mergeCell ref="A80:E80"/>
    <mergeCell ref="F80:I80"/>
    <mergeCell ref="A81:E81"/>
    <mergeCell ref="F81:I81"/>
    <mergeCell ref="A82:E82"/>
    <mergeCell ref="F82:I82"/>
    <mergeCell ref="A75:C75"/>
    <mergeCell ref="D75:I75"/>
    <mergeCell ref="A76:C76"/>
    <mergeCell ref="D76:I76"/>
    <mergeCell ref="A78:I78"/>
    <mergeCell ref="A79:I79"/>
    <mergeCell ref="A68:E68"/>
    <mergeCell ref="A72:I72"/>
    <mergeCell ref="A73:C73"/>
    <mergeCell ref="D73:I73"/>
    <mergeCell ref="A74:C74"/>
    <mergeCell ref="D74:I74"/>
    <mergeCell ref="B62:E62"/>
    <mergeCell ref="B63:E63"/>
    <mergeCell ref="B64:E64"/>
    <mergeCell ref="B65:E65"/>
    <mergeCell ref="B66:E66"/>
    <mergeCell ref="A67:E67"/>
    <mergeCell ref="A52:B52"/>
    <mergeCell ref="C52:I52"/>
    <mergeCell ref="B55:G55"/>
    <mergeCell ref="A59:G59"/>
    <mergeCell ref="A60:E60"/>
    <mergeCell ref="B61:E61"/>
    <mergeCell ref="A45:C45"/>
    <mergeCell ref="D45:I45"/>
    <mergeCell ref="A46:C46"/>
    <mergeCell ref="D46:I46"/>
    <mergeCell ref="A49:B51"/>
    <mergeCell ref="C49:I49"/>
    <mergeCell ref="C50:I50"/>
    <mergeCell ref="C51:I51"/>
    <mergeCell ref="A39:C39"/>
    <mergeCell ref="D39:I39"/>
    <mergeCell ref="A40:C40"/>
    <mergeCell ref="D40:I40"/>
    <mergeCell ref="A41:G41"/>
    <mergeCell ref="A42:A44"/>
    <mergeCell ref="B42:I42"/>
    <mergeCell ref="B43:I43"/>
    <mergeCell ref="B44:I44"/>
    <mergeCell ref="A31:G31"/>
    <mergeCell ref="A32:A37"/>
    <mergeCell ref="B32:I32"/>
    <mergeCell ref="B33:I33"/>
    <mergeCell ref="B34:I34"/>
    <mergeCell ref="B35:I35"/>
    <mergeCell ref="B36:I36"/>
    <mergeCell ref="B37:I37"/>
    <mergeCell ref="A22:I22"/>
    <mergeCell ref="B23:G23"/>
    <mergeCell ref="A24:I24"/>
    <mergeCell ref="B25:G25"/>
    <mergeCell ref="A26:I26"/>
    <mergeCell ref="B27:G27"/>
    <mergeCell ref="B28:G28"/>
    <mergeCell ref="A15:I15"/>
    <mergeCell ref="A16:B17"/>
    <mergeCell ref="C16:I16"/>
    <mergeCell ref="C17:I17"/>
    <mergeCell ref="A19:D19"/>
    <mergeCell ref="A20:A21"/>
    <mergeCell ref="B20:G21"/>
    <mergeCell ref="H20:I20"/>
    <mergeCell ref="A11:E11"/>
    <mergeCell ref="F11:I11"/>
    <mergeCell ref="A12:E12"/>
    <mergeCell ref="F12:I12"/>
    <mergeCell ref="A13:E13"/>
    <mergeCell ref="F13:I13"/>
    <mergeCell ref="A6:C6"/>
    <mergeCell ref="D6:I6"/>
    <mergeCell ref="A8:I8"/>
    <mergeCell ref="A9:I9"/>
    <mergeCell ref="A10:E10"/>
    <mergeCell ref="F10:I10"/>
    <mergeCell ref="A2:I2"/>
    <mergeCell ref="A3:C3"/>
    <mergeCell ref="D3:I3"/>
    <mergeCell ref="A4:C4"/>
    <mergeCell ref="D4:I4"/>
    <mergeCell ref="A5:C5"/>
    <mergeCell ref="D5:I5"/>
  </mergeCells>
  <pageMargins left="0.7" right="0.7" top="0.75" bottom="0.75" header="0.3" footer="0.3"/>
  <pageSetup paperSize="9" orientation="portrait" r:id="rId1"/>
  <rowBreaks count="3" manualBreakCount="3">
    <brk id="69" max="16383" man="1"/>
    <brk id="136" max="16383" man="1"/>
    <brk id="20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heetViews>
  <sheetFormatPr defaultColWidth="8.77734375" defaultRowHeight="13.8" x14ac:dyDescent="0.3"/>
  <cols>
    <col min="1" max="1" width="10.77734375" style="81" customWidth="1"/>
    <col min="2" max="2" width="9.77734375" style="81" customWidth="1"/>
    <col min="3" max="3" width="9.5546875" style="81" customWidth="1"/>
    <col min="4" max="4" width="8.77734375" style="81" customWidth="1"/>
    <col min="5" max="5" width="9.77734375" style="81" customWidth="1"/>
    <col min="6" max="6" width="9.21875" style="81" customWidth="1"/>
    <col min="7" max="7" width="8.77734375" style="81" customWidth="1"/>
    <col min="8" max="8" width="11.5546875" style="81" customWidth="1"/>
    <col min="9" max="9" width="8.77734375" style="81" customWidth="1"/>
    <col min="10" max="10" width="2.77734375" style="81" customWidth="1"/>
    <col min="11" max="16384" width="8.77734375" style="81"/>
  </cols>
  <sheetData>
    <row r="1" spans="1:9" x14ac:dyDescent="0.3">
      <c r="A1" s="72" t="s">
        <v>348</v>
      </c>
    </row>
    <row r="2" spans="1:9" x14ac:dyDescent="0.3">
      <c r="A2" s="875" t="s">
        <v>206</v>
      </c>
      <c r="B2" s="876"/>
      <c r="C2" s="876"/>
      <c r="D2" s="876"/>
      <c r="E2" s="876"/>
      <c r="F2" s="876"/>
      <c r="G2" s="876"/>
      <c r="H2" s="876"/>
      <c r="I2" s="876"/>
    </row>
    <row r="3" spans="1:9" ht="15.75" customHeight="1" x14ac:dyDescent="0.3">
      <c r="A3" s="872" t="s">
        <v>157</v>
      </c>
      <c r="B3" s="873"/>
      <c r="C3" s="873"/>
      <c r="D3" s="873">
        <v>5</v>
      </c>
      <c r="E3" s="873"/>
      <c r="F3" s="873"/>
      <c r="G3" s="873"/>
      <c r="H3" s="873"/>
      <c r="I3" s="874"/>
    </row>
    <row r="4" spans="1:9" ht="14.25" customHeight="1" x14ac:dyDescent="0.3">
      <c r="A4" s="872" t="s">
        <v>156</v>
      </c>
      <c r="B4" s="873"/>
      <c r="C4" s="873"/>
      <c r="D4" s="873" t="s">
        <v>349</v>
      </c>
      <c r="E4" s="873"/>
      <c r="F4" s="873"/>
      <c r="G4" s="873"/>
      <c r="H4" s="873"/>
      <c r="I4" s="874"/>
    </row>
    <row r="5" spans="1:9" ht="16.5" customHeight="1" x14ac:dyDescent="0.3">
      <c r="A5" s="872" t="s">
        <v>160</v>
      </c>
      <c r="B5" s="873"/>
      <c r="C5" s="873"/>
      <c r="D5" s="873" t="s">
        <v>350</v>
      </c>
      <c r="E5" s="873"/>
      <c r="F5" s="873"/>
      <c r="G5" s="873"/>
      <c r="H5" s="873"/>
      <c r="I5" s="874"/>
    </row>
    <row r="6" spans="1:9" ht="41.25" customHeight="1" x14ac:dyDescent="0.3">
      <c r="A6" s="872" t="s">
        <v>351</v>
      </c>
      <c r="B6" s="873"/>
      <c r="C6" s="873"/>
      <c r="D6" s="688" t="s">
        <v>1258</v>
      </c>
      <c r="E6" s="873"/>
      <c r="F6" s="873"/>
      <c r="G6" s="873"/>
      <c r="H6" s="873"/>
      <c r="I6" s="874"/>
    </row>
    <row r="8" spans="1:9" x14ac:dyDescent="0.3">
      <c r="A8" s="879" t="s">
        <v>353</v>
      </c>
      <c r="B8" s="879"/>
      <c r="C8" s="879"/>
      <c r="D8" s="879"/>
      <c r="E8" s="879"/>
      <c r="F8" s="879"/>
      <c r="G8" s="879"/>
      <c r="H8" s="879"/>
      <c r="I8" s="879"/>
    </row>
    <row r="9" spans="1:9" x14ac:dyDescent="0.3">
      <c r="A9" s="296" t="s">
        <v>2330</v>
      </c>
      <c r="B9" s="296"/>
      <c r="C9" s="296"/>
      <c r="D9" s="296"/>
      <c r="E9" s="296"/>
      <c r="F9" s="296"/>
      <c r="G9" s="296"/>
      <c r="H9" s="296"/>
      <c r="I9" s="296"/>
    </row>
    <row r="10" spans="1:9" x14ac:dyDescent="0.3">
      <c r="A10" s="872" t="s">
        <v>11</v>
      </c>
      <c r="B10" s="873"/>
      <c r="C10" s="873"/>
      <c r="D10" s="873"/>
      <c r="E10" s="873"/>
      <c r="F10" s="873" t="s">
        <v>12</v>
      </c>
      <c r="G10" s="873"/>
      <c r="H10" s="873"/>
      <c r="I10" s="874"/>
    </row>
    <row r="11" spans="1:9" x14ac:dyDescent="0.3">
      <c r="A11" s="872" t="s">
        <v>354</v>
      </c>
      <c r="B11" s="873"/>
      <c r="C11" s="873"/>
      <c r="D11" s="873"/>
      <c r="E11" s="873"/>
      <c r="F11" s="873" t="s">
        <v>355</v>
      </c>
      <c r="G11" s="873"/>
      <c r="H11" s="873"/>
      <c r="I11" s="874"/>
    </row>
    <row r="12" spans="1:9" x14ac:dyDescent="0.3">
      <c r="A12" s="872" t="s">
        <v>356</v>
      </c>
      <c r="B12" s="873"/>
      <c r="C12" s="873"/>
      <c r="D12" s="873"/>
      <c r="E12" s="873"/>
      <c r="F12" s="873">
        <v>4</v>
      </c>
      <c r="G12" s="873"/>
      <c r="H12" s="873"/>
      <c r="I12" s="874"/>
    </row>
    <row r="13" spans="1:9" x14ac:dyDescent="0.3">
      <c r="A13" s="872" t="s">
        <v>17</v>
      </c>
      <c r="B13" s="873"/>
      <c r="C13" s="873"/>
      <c r="D13" s="873"/>
      <c r="E13" s="873"/>
      <c r="F13" s="873" t="s">
        <v>18</v>
      </c>
      <c r="G13" s="873"/>
      <c r="H13" s="873"/>
      <c r="I13" s="874"/>
    </row>
    <row r="15" spans="1:9" x14ac:dyDescent="0.3">
      <c r="A15" s="880" t="s">
        <v>357</v>
      </c>
      <c r="B15" s="880"/>
      <c r="C15" s="880"/>
      <c r="D15" s="880"/>
      <c r="E15" s="880"/>
      <c r="F15" s="880"/>
      <c r="G15" s="880"/>
      <c r="H15" s="880"/>
      <c r="I15" s="880"/>
    </row>
    <row r="16" spans="1:9" ht="33.75" customHeight="1" x14ac:dyDescent="0.3">
      <c r="A16" s="877" t="s">
        <v>358</v>
      </c>
      <c r="B16" s="877"/>
      <c r="C16" s="878" t="s">
        <v>2423</v>
      </c>
      <c r="D16" s="877"/>
      <c r="E16" s="877"/>
      <c r="F16" s="877"/>
      <c r="G16" s="877"/>
      <c r="H16" s="877"/>
      <c r="I16" s="877"/>
    </row>
    <row r="18" spans="1:9" x14ac:dyDescent="0.3">
      <c r="A18" s="884" t="s">
        <v>360</v>
      </c>
      <c r="B18" s="884"/>
      <c r="C18" s="884"/>
      <c r="D18" s="884"/>
    </row>
    <row r="19" spans="1:9" ht="20.25" customHeight="1" x14ac:dyDescent="0.3">
      <c r="A19" s="885" t="s">
        <v>33</v>
      </c>
      <c r="B19" s="886" t="s">
        <v>34</v>
      </c>
      <c r="C19" s="886"/>
      <c r="D19" s="886"/>
      <c r="E19" s="886"/>
      <c r="F19" s="886"/>
      <c r="G19" s="886"/>
      <c r="H19" s="886" t="s">
        <v>361</v>
      </c>
      <c r="I19" s="887"/>
    </row>
    <row r="20" spans="1:9" ht="33" customHeight="1" x14ac:dyDescent="0.3">
      <c r="A20" s="885"/>
      <c r="B20" s="886"/>
      <c r="C20" s="886"/>
      <c r="D20" s="886"/>
      <c r="E20" s="886"/>
      <c r="F20" s="886"/>
      <c r="G20" s="886"/>
      <c r="H20" s="298" t="s">
        <v>362</v>
      </c>
      <c r="I20" s="299" t="s">
        <v>37</v>
      </c>
    </row>
    <row r="21" spans="1:9" s="72" customFormat="1" ht="17.7" customHeight="1" x14ac:dyDescent="0.3">
      <c r="A21" s="888" t="s">
        <v>38</v>
      </c>
      <c r="B21" s="889"/>
      <c r="C21" s="889"/>
      <c r="D21" s="889"/>
      <c r="E21" s="889"/>
      <c r="F21" s="889"/>
      <c r="G21" s="889"/>
      <c r="H21" s="889"/>
      <c r="I21" s="890"/>
    </row>
    <row r="22" spans="1:9" ht="36.75" customHeight="1" x14ac:dyDescent="0.3">
      <c r="A22" s="297" t="s">
        <v>1259</v>
      </c>
      <c r="B22" s="684" t="s">
        <v>1260</v>
      </c>
      <c r="C22" s="684"/>
      <c r="D22" s="684"/>
      <c r="E22" s="684"/>
      <c r="F22" s="684"/>
      <c r="G22" s="684"/>
      <c r="H22" s="82" t="s">
        <v>57</v>
      </c>
      <c r="I22" s="83" t="s">
        <v>59</v>
      </c>
    </row>
    <row r="23" spans="1:9" ht="35.25" customHeight="1" x14ac:dyDescent="0.3">
      <c r="A23" s="297" t="s">
        <v>1261</v>
      </c>
      <c r="B23" s="891" t="s">
        <v>1262</v>
      </c>
      <c r="C23" s="892"/>
      <c r="D23" s="892"/>
      <c r="E23" s="892"/>
      <c r="F23" s="892"/>
      <c r="G23" s="893"/>
      <c r="H23" s="82" t="s">
        <v>57</v>
      </c>
      <c r="I23" s="83" t="s">
        <v>59</v>
      </c>
    </row>
    <row r="24" spans="1:9" ht="30" customHeight="1" x14ac:dyDescent="0.3">
      <c r="A24" s="297" t="s">
        <v>1263</v>
      </c>
      <c r="B24" s="891" t="s">
        <v>1264</v>
      </c>
      <c r="C24" s="892"/>
      <c r="D24" s="892"/>
      <c r="E24" s="892"/>
      <c r="F24" s="892"/>
      <c r="G24" s="893"/>
      <c r="H24" s="298" t="s">
        <v>1265</v>
      </c>
      <c r="I24" s="83" t="s">
        <v>42</v>
      </c>
    </row>
    <row r="25" spans="1:9" s="72" customFormat="1" ht="17.7" customHeight="1" x14ac:dyDescent="0.3">
      <c r="A25" s="888" t="s">
        <v>139</v>
      </c>
      <c r="B25" s="889"/>
      <c r="C25" s="889"/>
      <c r="D25" s="889"/>
      <c r="E25" s="889"/>
      <c r="F25" s="889"/>
      <c r="G25" s="889"/>
      <c r="H25" s="889"/>
      <c r="I25" s="890"/>
    </row>
    <row r="26" spans="1:9" ht="45" customHeight="1" x14ac:dyDescent="0.3">
      <c r="A26" s="297" t="s">
        <v>1266</v>
      </c>
      <c r="B26" s="686" t="s">
        <v>1267</v>
      </c>
      <c r="C26" s="686"/>
      <c r="D26" s="686"/>
      <c r="E26" s="686"/>
      <c r="F26" s="686"/>
      <c r="G26" s="686"/>
      <c r="H26" s="82" t="s">
        <v>100</v>
      </c>
      <c r="I26" s="83" t="s">
        <v>42</v>
      </c>
    </row>
    <row r="27" spans="1:9" ht="45" customHeight="1" x14ac:dyDescent="0.3">
      <c r="A27" s="297" t="s">
        <v>1268</v>
      </c>
      <c r="B27" s="881" t="s">
        <v>1269</v>
      </c>
      <c r="C27" s="882"/>
      <c r="D27" s="882"/>
      <c r="E27" s="882"/>
      <c r="F27" s="882"/>
      <c r="G27" s="883"/>
      <c r="H27" s="298" t="s">
        <v>1270</v>
      </c>
      <c r="I27" s="83" t="s">
        <v>59</v>
      </c>
    </row>
    <row r="28" spans="1:9" ht="45" customHeight="1" x14ac:dyDescent="0.3">
      <c r="A28" s="297" t="s">
        <v>1271</v>
      </c>
      <c r="B28" s="881" t="s">
        <v>1272</v>
      </c>
      <c r="C28" s="882"/>
      <c r="D28" s="882"/>
      <c r="E28" s="882"/>
      <c r="F28" s="882"/>
      <c r="G28" s="883"/>
      <c r="H28" s="298" t="s">
        <v>1270</v>
      </c>
      <c r="I28" s="83" t="s">
        <v>59</v>
      </c>
    </row>
    <row r="29" spans="1:9" s="72" customFormat="1" ht="17.7" customHeight="1" x14ac:dyDescent="0.3">
      <c r="A29" s="888" t="s">
        <v>373</v>
      </c>
      <c r="B29" s="889"/>
      <c r="C29" s="889"/>
      <c r="D29" s="889"/>
      <c r="E29" s="889"/>
      <c r="F29" s="889"/>
      <c r="G29" s="889"/>
      <c r="H29" s="889"/>
      <c r="I29" s="890"/>
    </row>
    <row r="30" spans="1:9" ht="36.75" customHeight="1" x14ac:dyDescent="0.3">
      <c r="A30" s="297" t="s">
        <v>1273</v>
      </c>
      <c r="B30" s="688" t="s">
        <v>1274</v>
      </c>
      <c r="C30" s="688"/>
      <c r="D30" s="688"/>
      <c r="E30" s="688"/>
      <c r="F30" s="688"/>
      <c r="G30" s="688"/>
      <c r="H30" s="82" t="s">
        <v>123</v>
      </c>
      <c r="I30" s="83" t="s">
        <v>59</v>
      </c>
    </row>
    <row r="32" spans="1:9" x14ac:dyDescent="0.3">
      <c r="A32" s="72" t="s">
        <v>376</v>
      </c>
    </row>
    <row r="33" spans="1:9" s="72" customFormat="1" ht="17.7" customHeight="1" x14ac:dyDescent="0.3">
      <c r="A33" s="776" t="s">
        <v>377</v>
      </c>
      <c r="B33" s="776"/>
      <c r="C33" s="776"/>
      <c r="D33" s="776"/>
      <c r="E33" s="776"/>
      <c r="F33" s="776"/>
      <c r="G33" s="776"/>
      <c r="H33" s="70">
        <v>30</v>
      </c>
      <c r="I33" s="71" t="s">
        <v>378</v>
      </c>
    </row>
    <row r="34" spans="1:9" ht="89.25" customHeight="1" x14ac:dyDescent="0.3">
      <c r="A34" s="777" t="s">
        <v>379</v>
      </c>
      <c r="B34" s="780" t="s">
        <v>1275</v>
      </c>
      <c r="C34" s="896"/>
      <c r="D34" s="896"/>
      <c r="E34" s="896"/>
      <c r="F34" s="896"/>
      <c r="G34" s="896"/>
      <c r="H34" s="896"/>
      <c r="I34" s="764"/>
    </row>
    <row r="35" spans="1:9" ht="79.5" customHeight="1" x14ac:dyDescent="0.3">
      <c r="A35" s="778"/>
      <c r="B35" s="768" t="s">
        <v>1276</v>
      </c>
      <c r="C35" s="897"/>
      <c r="D35" s="897"/>
      <c r="E35" s="897"/>
      <c r="F35" s="897"/>
      <c r="G35" s="897"/>
      <c r="H35" s="897"/>
      <c r="I35" s="897"/>
    </row>
    <row r="36" spans="1:9" ht="33.75" customHeight="1" x14ac:dyDescent="0.3">
      <c r="A36" s="778"/>
      <c r="B36" s="768" t="s">
        <v>1277</v>
      </c>
      <c r="C36" s="770"/>
      <c r="D36" s="770"/>
      <c r="E36" s="770"/>
      <c r="F36" s="770"/>
      <c r="G36" s="770"/>
      <c r="H36" s="770"/>
      <c r="I36" s="770"/>
    </row>
    <row r="37" spans="1:9" ht="38.25" customHeight="1" x14ac:dyDescent="0.3">
      <c r="A37" s="894"/>
      <c r="B37" s="772" t="s">
        <v>2424</v>
      </c>
      <c r="C37" s="895"/>
      <c r="D37" s="895"/>
      <c r="E37" s="895"/>
      <c r="F37" s="895"/>
      <c r="G37" s="895"/>
      <c r="H37" s="895"/>
      <c r="I37" s="895"/>
    </row>
    <row r="38" spans="1:9" ht="18.75" customHeight="1" x14ac:dyDescent="0.3">
      <c r="A38" s="898" t="s">
        <v>395</v>
      </c>
      <c r="B38" s="795"/>
      <c r="C38" s="795"/>
      <c r="D38" s="795" t="s">
        <v>1278</v>
      </c>
      <c r="E38" s="795"/>
      <c r="F38" s="795"/>
      <c r="G38" s="795"/>
      <c r="H38" s="795"/>
      <c r="I38" s="796"/>
    </row>
    <row r="39" spans="1:9" ht="31.5" customHeight="1" x14ac:dyDescent="0.3">
      <c r="A39" s="883" t="s">
        <v>397</v>
      </c>
      <c r="B39" s="686"/>
      <c r="C39" s="686"/>
      <c r="D39" s="686" t="s">
        <v>1279</v>
      </c>
      <c r="E39" s="786"/>
      <c r="F39" s="786"/>
      <c r="G39" s="786"/>
      <c r="H39" s="786"/>
      <c r="I39" s="787"/>
    </row>
    <row r="40" spans="1:9" s="72" customFormat="1" ht="17.7" customHeight="1" x14ac:dyDescent="0.3">
      <c r="A40" s="776" t="s">
        <v>502</v>
      </c>
      <c r="B40" s="776"/>
      <c r="C40" s="776"/>
      <c r="D40" s="776"/>
      <c r="E40" s="776"/>
      <c r="F40" s="776"/>
      <c r="G40" s="776"/>
      <c r="H40" s="70">
        <v>30</v>
      </c>
      <c r="I40" s="71" t="s">
        <v>378</v>
      </c>
    </row>
    <row r="41" spans="1:9" ht="33" customHeight="1" x14ac:dyDescent="0.3">
      <c r="A41" s="777" t="s">
        <v>379</v>
      </c>
      <c r="B41" s="750" t="s">
        <v>1280</v>
      </c>
      <c r="C41" s="750"/>
      <c r="D41" s="750"/>
      <c r="E41" s="750"/>
      <c r="F41" s="750"/>
      <c r="G41" s="750"/>
      <c r="H41" s="750"/>
      <c r="I41" s="751"/>
    </row>
    <row r="42" spans="1:9" ht="42.75" customHeight="1" x14ac:dyDescent="0.3">
      <c r="A42" s="894"/>
      <c r="B42" s="772" t="s">
        <v>2201</v>
      </c>
      <c r="C42" s="895"/>
      <c r="D42" s="895"/>
      <c r="E42" s="895"/>
      <c r="F42" s="895"/>
      <c r="G42" s="895"/>
      <c r="H42" s="895"/>
      <c r="I42" s="895"/>
    </row>
    <row r="43" spans="1:9" ht="18.75" customHeight="1" x14ac:dyDescent="0.3">
      <c r="A43" s="898" t="s">
        <v>395</v>
      </c>
      <c r="B43" s="795"/>
      <c r="C43" s="795"/>
      <c r="D43" s="795" t="s">
        <v>1281</v>
      </c>
      <c r="E43" s="795"/>
      <c r="F43" s="795"/>
      <c r="G43" s="795"/>
      <c r="H43" s="795"/>
      <c r="I43" s="796"/>
    </row>
    <row r="44" spans="1:9" ht="66.75" customHeight="1" x14ac:dyDescent="0.3">
      <c r="A44" s="883" t="s">
        <v>397</v>
      </c>
      <c r="B44" s="686"/>
      <c r="C44" s="686"/>
      <c r="D44" s="686" t="s">
        <v>1282</v>
      </c>
      <c r="E44" s="786"/>
      <c r="F44" s="786"/>
      <c r="G44" s="786"/>
      <c r="H44" s="786"/>
      <c r="I44" s="787"/>
    </row>
    <row r="46" spans="1:9" x14ac:dyDescent="0.3">
      <c r="A46" s="72" t="s">
        <v>416</v>
      </c>
    </row>
    <row r="47" spans="1:9" ht="202.5" customHeight="1" x14ac:dyDescent="0.3">
      <c r="A47" s="785" t="s">
        <v>417</v>
      </c>
      <c r="B47" s="786"/>
      <c r="C47" s="494" t="s">
        <v>2202</v>
      </c>
      <c r="D47" s="494"/>
      <c r="E47" s="494"/>
      <c r="F47" s="494"/>
      <c r="G47" s="494"/>
      <c r="H47" s="494"/>
      <c r="I47" s="761"/>
    </row>
    <row r="48" spans="1:9" ht="81.75" customHeight="1" x14ac:dyDescent="0.3">
      <c r="A48" s="785" t="s">
        <v>419</v>
      </c>
      <c r="B48" s="786"/>
      <c r="C48" s="494" t="s">
        <v>2203</v>
      </c>
      <c r="D48" s="494"/>
      <c r="E48" s="494"/>
      <c r="F48" s="494"/>
      <c r="G48" s="494"/>
      <c r="H48" s="494"/>
      <c r="I48" s="761"/>
    </row>
    <row r="50" spans="1:9" x14ac:dyDescent="0.3">
      <c r="A50" s="72" t="s">
        <v>421</v>
      </c>
      <c r="B50" s="296"/>
      <c r="C50" s="296"/>
      <c r="D50" s="296"/>
      <c r="E50" s="296"/>
      <c r="F50" s="296"/>
      <c r="G50" s="296"/>
    </row>
    <row r="51" spans="1:9" ht="21" customHeight="1" x14ac:dyDescent="0.3">
      <c r="A51" s="900" t="s">
        <v>422</v>
      </c>
      <c r="B51" s="900"/>
      <c r="C51" s="900"/>
      <c r="D51" s="900"/>
      <c r="E51" s="900"/>
      <c r="F51" s="900"/>
      <c r="G51" s="900"/>
      <c r="H51" s="419">
        <v>3</v>
      </c>
      <c r="I51" s="84" t="s">
        <v>1283</v>
      </c>
    </row>
    <row r="52" spans="1:9" ht="30" customHeight="1" x14ac:dyDescent="0.3">
      <c r="A52" s="877" t="s">
        <v>484</v>
      </c>
      <c r="B52" s="877"/>
      <c r="C52" s="877"/>
      <c r="D52" s="877"/>
      <c r="E52" s="877"/>
      <c r="F52" s="877"/>
      <c r="G52" s="877"/>
      <c r="H52" s="419">
        <v>2</v>
      </c>
      <c r="I52" s="84" t="s">
        <v>1283</v>
      </c>
    </row>
    <row r="53" spans="1:9" ht="23.25" customHeight="1" x14ac:dyDescent="0.3">
      <c r="A53" s="900" t="s">
        <v>426</v>
      </c>
      <c r="B53" s="900"/>
      <c r="C53" s="900"/>
      <c r="D53" s="900"/>
      <c r="E53" s="900"/>
      <c r="F53" s="900"/>
      <c r="G53" s="900"/>
      <c r="H53" s="85" t="s">
        <v>425</v>
      </c>
      <c r="I53" s="84" t="s">
        <v>1283</v>
      </c>
    </row>
    <row r="54" spans="1:9" x14ac:dyDescent="0.3">
      <c r="A54" s="295"/>
      <c r="B54" s="295"/>
      <c r="C54" s="295"/>
      <c r="D54" s="295"/>
      <c r="E54" s="295"/>
      <c r="F54" s="295"/>
      <c r="G54" s="295"/>
      <c r="H54" s="85"/>
      <c r="I54" s="86"/>
    </row>
    <row r="55" spans="1:9" x14ac:dyDescent="0.3">
      <c r="A55" s="899" t="s">
        <v>427</v>
      </c>
      <c r="B55" s="899"/>
      <c r="C55" s="899"/>
      <c r="D55" s="899"/>
      <c r="E55" s="899"/>
      <c r="F55" s="899"/>
      <c r="G55" s="899"/>
      <c r="H55" s="87"/>
      <c r="I55" s="88"/>
    </row>
    <row r="56" spans="1:9" ht="17.7" customHeight="1" x14ac:dyDescent="0.3">
      <c r="A56" s="877" t="s">
        <v>428</v>
      </c>
      <c r="B56" s="877"/>
      <c r="C56" s="877"/>
      <c r="D56" s="877"/>
      <c r="E56" s="877"/>
      <c r="F56" s="84">
        <v>75</v>
      </c>
      <c r="G56" s="84" t="s">
        <v>378</v>
      </c>
      <c r="H56" s="89">
        <v>3</v>
      </c>
      <c r="I56" s="84" t="s">
        <v>1283</v>
      </c>
    </row>
    <row r="57" spans="1:9" ht="17.7" customHeight="1" x14ac:dyDescent="0.3">
      <c r="A57" s="81" t="s">
        <v>159</v>
      </c>
      <c r="B57" s="900" t="s">
        <v>161</v>
      </c>
      <c r="C57" s="900"/>
      <c r="D57" s="900"/>
      <c r="E57" s="900"/>
      <c r="F57" s="84">
        <v>30</v>
      </c>
      <c r="G57" s="84" t="s">
        <v>378</v>
      </c>
      <c r="H57" s="90"/>
      <c r="I57" s="91"/>
    </row>
    <row r="58" spans="1:9" ht="17.7" customHeight="1" x14ac:dyDescent="0.3">
      <c r="B58" s="900" t="s">
        <v>429</v>
      </c>
      <c r="C58" s="900"/>
      <c r="D58" s="900"/>
      <c r="E58" s="900"/>
      <c r="F58" s="84">
        <v>30</v>
      </c>
      <c r="G58" s="84" t="s">
        <v>378</v>
      </c>
      <c r="H58" s="90"/>
      <c r="I58" s="91"/>
    </row>
    <row r="59" spans="1:9" ht="17.7" customHeight="1" x14ac:dyDescent="0.3">
      <c r="B59" s="900" t="s">
        <v>430</v>
      </c>
      <c r="C59" s="900"/>
      <c r="D59" s="900"/>
      <c r="E59" s="900"/>
      <c r="F59" s="84">
        <v>10</v>
      </c>
      <c r="G59" s="84" t="s">
        <v>378</v>
      </c>
      <c r="H59" s="90"/>
      <c r="I59" s="91"/>
    </row>
    <row r="60" spans="1:9" ht="17.7" customHeight="1" x14ac:dyDescent="0.3">
      <c r="B60" s="900" t="s">
        <v>431</v>
      </c>
      <c r="C60" s="900"/>
      <c r="D60" s="900"/>
      <c r="E60" s="900"/>
      <c r="F60" s="84" t="s">
        <v>425</v>
      </c>
      <c r="G60" s="84" t="s">
        <v>378</v>
      </c>
      <c r="H60" s="90"/>
      <c r="I60" s="91"/>
    </row>
    <row r="61" spans="1:9" ht="17.7" customHeight="1" x14ac:dyDescent="0.3">
      <c r="B61" s="900" t="s">
        <v>432</v>
      </c>
      <c r="C61" s="900"/>
      <c r="D61" s="900"/>
      <c r="E61" s="900"/>
      <c r="F61" s="84" t="s">
        <v>425</v>
      </c>
      <c r="G61" s="84" t="s">
        <v>378</v>
      </c>
      <c r="H61" s="90"/>
      <c r="I61" s="91"/>
    </row>
    <row r="62" spans="1:9" ht="17.7" customHeight="1" x14ac:dyDescent="0.3">
      <c r="B62" s="900" t="s">
        <v>433</v>
      </c>
      <c r="C62" s="900"/>
      <c r="D62" s="900"/>
      <c r="E62" s="900"/>
      <c r="F62" s="84">
        <v>5</v>
      </c>
      <c r="G62" s="84" t="s">
        <v>378</v>
      </c>
      <c r="H62" s="92"/>
      <c r="I62" s="93"/>
    </row>
    <row r="63" spans="1:9" ht="24.75" customHeight="1" x14ac:dyDescent="0.3">
      <c r="A63" s="877" t="s">
        <v>434</v>
      </c>
      <c r="B63" s="877"/>
      <c r="C63" s="877"/>
      <c r="D63" s="877"/>
      <c r="E63" s="877"/>
      <c r="F63" s="84" t="s">
        <v>425</v>
      </c>
      <c r="G63" s="84" t="s">
        <v>378</v>
      </c>
      <c r="H63" s="84" t="s">
        <v>186</v>
      </c>
      <c r="I63" s="84" t="s">
        <v>1283</v>
      </c>
    </row>
    <row r="64" spans="1:9" ht="17.7" customHeight="1" x14ac:dyDescent="0.3">
      <c r="A64" s="900" t="s">
        <v>435</v>
      </c>
      <c r="B64" s="900"/>
      <c r="C64" s="900"/>
      <c r="D64" s="900"/>
      <c r="E64" s="900"/>
      <c r="F64" s="84">
        <v>50</v>
      </c>
      <c r="G64" s="84" t="s">
        <v>378</v>
      </c>
      <c r="H64" s="89">
        <v>2</v>
      </c>
      <c r="I64" s="84" t="s">
        <v>1283</v>
      </c>
    </row>
  </sheetData>
  <mergeCells count="70">
    <mergeCell ref="B62:E62"/>
    <mergeCell ref="A63:E63"/>
    <mergeCell ref="A64:E64"/>
    <mergeCell ref="A56:E56"/>
    <mergeCell ref="B57:E57"/>
    <mergeCell ref="B58:E58"/>
    <mergeCell ref="B59:E59"/>
    <mergeCell ref="B60:E60"/>
    <mergeCell ref="B61:E61"/>
    <mergeCell ref="A55:G55"/>
    <mergeCell ref="A43:C43"/>
    <mergeCell ref="D43:I43"/>
    <mergeCell ref="A44:C44"/>
    <mergeCell ref="D44:I44"/>
    <mergeCell ref="A47:B47"/>
    <mergeCell ref="A48:B48"/>
    <mergeCell ref="A51:G51"/>
    <mergeCell ref="A52:G52"/>
    <mergeCell ref="A53:G53"/>
    <mergeCell ref="C47:I47"/>
    <mergeCell ref="C48:I48"/>
    <mergeCell ref="A41:A42"/>
    <mergeCell ref="B41:I41"/>
    <mergeCell ref="B42:I42"/>
    <mergeCell ref="A29:I29"/>
    <mergeCell ref="B30:G30"/>
    <mergeCell ref="A33:G33"/>
    <mergeCell ref="A34:A37"/>
    <mergeCell ref="B34:I34"/>
    <mergeCell ref="B35:I35"/>
    <mergeCell ref="B36:I36"/>
    <mergeCell ref="B37:I37"/>
    <mergeCell ref="A38:C38"/>
    <mergeCell ref="D38:I38"/>
    <mergeCell ref="A39:C39"/>
    <mergeCell ref="D39:I39"/>
    <mergeCell ref="A40:G40"/>
    <mergeCell ref="B28:G28"/>
    <mergeCell ref="A18:D18"/>
    <mergeCell ref="A19:A20"/>
    <mergeCell ref="B19:G20"/>
    <mergeCell ref="H19:I19"/>
    <mergeCell ref="A21:I21"/>
    <mergeCell ref="B22:G22"/>
    <mergeCell ref="B23:G23"/>
    <mergeCell ref="B24:G24"/>
    <mergeCell ref="A25:I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Normal="100" workbookViewId="0"/>
  </sheetViews>
  <sheetFormatPr defaultColWidth="8.77734375" defaultRowHeight="13.8" x14ac:dyDescent="0.3"/>
  <cols>
    <col min="1" max="2" width="9.77734375" style="100" customWidth="1"/>
    <col min="3" max="3" width="8.77734375" style="100" customWidth="1"/>
    <col min="4" max="6" width="9.77734375" style="100" customWidth="1"/>
    <col min="7" max="7" width="6.77734375" style="100" customWidth="1"/>
    <col min="8" max="8" width="10.77734375" style="100" customWidth="1"/>
    <col min="9" max="9" width="8.77734375" style="100" customWidth="1"/>
    <col min="10" max="10" width="2.77734375" style="100" customWidth="1"/>
    <col min="11" max="16384" width="8.77734375" style="100"/>
  </cols>
  <sheetData>
    <row r="1" spans="1:9" ht="15.45" customHeight="1" x14ac:dyDescent="0.3">
      <c r="A1" s="101" t="s">
        <v>348</v>
      </c>
    </row>
    <row r="2" spans="1:9" s="101" customFormat="1" ht="15.45" customHeight="1" x14ac:dyDescent="0.3">
      <c r="A2" s="515" t="s">
        <v>207</v>
      </c>
      <c r="B2" s="515"/>
      <c r="C2" s="515"/>
      <c r="D2" s="515"/>
      <c r="E2" s="515"/>
      <c r="F2" s="515"/>
      <c r="G2" s="515"/>
      <c r="H2" s="515"/>
      <c r="I2" s="515"/>
    </row>
    <row r="3" spans="1:9" ht="15.45" customHeight="1" x14ac:dyDescent="0.3">
      <c r="A3" s="491" t="s">
        <v>157</v>
      </c>
      <c r="B3" s="492"/>
      <c r="C3" s="492"/>
      <c r="D3" s="492">
        <v>3</v>
      </c>
      <c r="E3" s="492"/>
      <c r="F3" s="492"/>
      <c r="G3" s="492"/>
      <c r="H3" s="492"/>
      <c r="I3" s="901"/>
    </row>
    <row r="4" spans="1:9" ht="15.45" customHeight="1" x14ac:dyDescent="0.3">
      <c r="A4" s="491" t="s">
        <v>156</v>
      </c>
      <c r="B4" s="492"/>
      <c r="C4" s="492"/>
      <c r="D4" s="492" t="s">
        <v>349</v>
      </c>
      <c r="E4" s="492"/>
      <c r="F4" s="492"/>
      <c r="G4" s="492"/>
      <c r="H4" s="492"/>
      <c r="I4" s="901"/>
    </row>
    <row r="5" spans="1:9" ht="15.45" customHeight="1" x14ac:dyDescent="0.3">
      <c r="A5" s="491" t="s">
        <v>160</v>
      </c>
      <c r="B5" s="492"/>
      <c r="C5" s="492"/>
      <c r="D5" s="492" t="s">
        <v>350</v>
      </c>
      <c r="E5" s="492"/>
      <c r="F5" s="492"/>
      <c r="G5" s="492"/>
      <c r="H5" s="492"/>
      <c r="I5" s="901"/>
    </row>
    <row r="6" spans="1:9" ht="19.5" customHeight="1" x14ac:dyDescent="0.3">
      <c r="A6" s="491" t="s">
        <v>351</v>
      </c>
      <c r="B6" s="492"/>
      <c r="C6" s="492"/>
      <c r="D6" s="761" t="s">
        <v>1500</v>
      </c>
      <c r="E6" s="808"/>
      <c r="F6" s="808"/>
      <c r="G6" s="808"/>
      <c r="H6" s="808"/>
      <c r="I6" s="808"/>
    </row>
    <row r="8" spans="1:9" ht="15.45" customHeight="1" x14ac:dyDescent="0.3">
      <c r="A8" s="902" t="s">
        <v>3</v>
      </c>
      <c r="B8" s="902"/>
      <c r="C8" s="902"/>
      <c r="D8" s="902"/>
      <c r="E8" s="902"/>
      <c r="F8" s="902"/>
      <c r="G8" s="902"/>
      <c r="H8" s="902"/>
      <c r="I8" s="902"/>
    </row>
    <row r="9" spans="1:9" s="101" customFormat="1" ht="15.45" customHeight="1" x14ac:dyDescent="0.3">
      <c r="A9" s="311" t="s">
        <v>2330</v>
      </c>
      <c r="B9" s="311"/>
      <c r="C9" s="311"/>
      <c r="D9" s="311"/>
      <c r="E9" s="311"/>
      <c r="F9" s="311"/>
      <c r="G9" s="311"/>
      <c r="H9" s="311"/>
      <c r="I9" s="311"/>
    </row>
    <row r="10" spans="1:9" ht="15.45" customHeight="1" x14ac:dyDescent="0.3">
      <c r="A10" s="491" t="s">
        <v>11</v>
      </c>
      <c r="B10" s="492"/>
      <c r="C10" s="492"/>
      <c r="D10" s="492"/>
      <c r="E10" s="492"/>
      <c r="F10" s="492" t="s">
        <v>12</v>
      </c>
      <c r="G10" s="492"/>
      <c r="H10" s="492"/>
      <c r="I10" s="901"/>
    </row>
    <row r="11" spans="1:9" ht="15.45" customHeight="1" x14ac:dyDescent="0.3">
      <c r="A11" s="491" t="s">
        <v>354</v>
      </c>
      <c r="B11" s="492"/>
      <c r="C11" s="492"/>
      <c r="D11" s="492"/>
      <c r="E11" s="492"/>
      <c r="F11" s="492" t="s">
        <v>355</v>
      </c>
      <c r="G11" s="492"/>
      <c r="H11" s="492"/>
      <c r="I11" s="901"/>
    </row>
    <row r="12" spans="1:9" ht="15.45" customHeight="1" x14ac:dyDescent="0.3">
      <c r="A12" s="491" t="s">
        <v>356</v>
      </c>
      <c r="B12" s="492"/>
      <c r="C12" s="492"/>
      <c r="D12" s="492"/>
      <c r="E12" s="492"/>
      <c r="F12" s="492">
        <v>4</v>
      </c>
      <c r="G12" s="492"/>
      <c r="H12" s="492"/>
      <c r="I12" s="901"/>
    </row>
    <row r="13" spans="1:9" ht="15.45" customHeight="1" x14ac:dyDescent="0.3">
      <c r="A13" s="491" t="s">
        <v>17</v>
      </c>
      <c r="B13" s="492"/>
      <c r="C13" s="492"/>
      <c r="D13" s="492"/>
      <c r="E13" s="492"/>
      <c r="F13" s="492" t="s">
        <v>18</v>
      </c>
      <c r="G13" s="492"/>
      <c r="H13" s="492"/>
      <c r="I13" s="901"/>
    </row>
    <row r="15" spans="1:9" x14ac:dyDescent="0.3">
      <c r="A15" s="514" t="s">
        <v>357</v>
      </c>
      <c r="B15" s="514"/>
      <c r="C15" s="514"/>
      <c r="D15" s="514"/>
      <c r="E15" s="514"/>
      <c r="F15" s="514"/>
      <c r="G15" s="514"/>
      <c r="H15" s="514"/>
      <c r="I15" s="514"/>
    </row>
    <row r="16" spans="1:9" ht="41.25" customHeight="1" x14ac:dyDescent="0.3">
      <c r="A16" s="808" t="s">
        <v>358</v>
      </c>
      <c r="B16" s="493"/>
      <c r="C16" s="761" t="s">
        <v>552</v>
      </c>
      <c r="D16" s="808"/>
      <c r="E16" s="808"/>
      <c r="F16" s="808"/>
      <c r="G16" s="808"/>
      <c r="H16" s="808"/>
      <c r="I16" s="808"/>
    </row>
    <row r="18" spans="1:9" x14ac:dyDescent="0.3">
      <c r="A18" s="903" t="s">
        <v>360</v>
      </c>
      <c r="B18" s="903"/>
      <c r="C18" s="903"/>
      <c r="D18" s="903"/>
    </row>
    <row r="19" spans="1:9" ht="16.5" customHeight="1" x14ac:dyDescent="0.3">
      <c r="A19" s="904" t="s">
        <v>33</v>
      </c>
      <c r="B19" s="905" t="s">
        <v>34</v>
      </c>
      <c r="C19" s="905"/>
      <c r="D19" s="905"/>
      <c r="E19" s="905"/>
      <c r="F19" s="905"/>
      <c r="G19" s="905"/>
      <c r="H19" s="905" t="s">
        <v>361</v>
      </c>
      <c r="I19" s="906"/>
    </row>
    <row r="20" spans="1:9" ht="27.6" x14ac:dyDescent="0.3">
      <c r="A20" s="904"/>
      <c r="B20" s="905"/>
      <c r="C20" s="905"/>
      <c r="D20" s="905"/>
      <c r="E20" s="905"/>
      <c r="F20" s="905"/>
      <c r="G20" s="905"/>
      <c r="H20" s="304" t="s">
        <v>362</v>
      </c>
      <c r="I20" s="305" t="s">
        <v>37</v>
      </c>
    </row>
    <row r="21" spans="1:9" s="101" customFormat="1" ht="17.7" customHeight="1" x14ac:dyDescent="0.3">
      <c r="A21" s="907" t="s">
        <v>38</v>
      </c>
      <c r="B21" s="745"/>
      <c r="C21" s="745"/>
      <c r="D21" s="745"/>
      <c r="E21" s="745"/>
      <c r="F21" s="745"/>
      <c r="G21" s="745"/>
      <c r="H21" s="745"/>
      <c r="I21" s="746"/>
    </row>
    <row r="22" spans="1:9" s="111" customFormat="1" ht="35.25" customHeight="1" x14ac:dyDescent="0.3">
      <c r="A22" s="303" t="s">
        <v>1501</v>
      </c>
      <c r="B22" s="908" t="s">
        <v>1502</v>
      </c>
      <c r="C22" s="685"/>
      <c r="D22" s="685"/>
      <c r="E22" s="685"/>
      <c r="F22" s="685"/>
      <c r="G22" s="685"/>
      <c r="H22" s="110" t="s">
        <v>52</v>
      </c>
      <c r="I22" s="94" t="s">
        <v>59</v>
      </c>
    </row>
    <row r="23" spans="1:9" s="111" customFormat="1" ht="32.25" customHeight="1" x14ac:dyDescent="0.3">
      <c r="A23" s="303" t="s">
        <v>1503</v>
      </c>
      <c r="B23" s="494" t="s">
        <v>1504</v>
      </c>
      <c r="C23" s="494"/>
      <c r="D23" s="494"/>
      <c r="E23" s="494"/>
      <c r="F23" s="494"/>
      <c r="G23" s="494"/>
      <c r="H23" s="110" t="s">
        <v>52</v>
      </c>
      <c r="I23" s="94" t="s">
        <v>59</v>
      </c>
    </row>
    <row r="24" spans="1:9" s="111" customFormat="1" ht="31.2" customHeight="1" x14ac:dyDescent="0.3">
      <c r="A24" s="303" t="s">
        <v>1505</v>
      </c>
      <c r="B24" s="494" t="s">
        <v>1506</v>
      </c>
      <c r="C24" s="494"/>
      <c r="D24" s="494"/>
      <c r="E24" s="494"/>
      <c r="F24" s="494"/>
      <c r="G24" s="494"/>
      <c r="H24" s="110" t="s">
        <v>1507</v>
      </c>
      <c r="I24" s="94" t="s">
        <v>59</v>
      </c>
    </row>
    <row r="25" spans="1:9" s="101" customFormat="1" ht="17.7" customHeight="1" x14ac:dyDescent="0.3">
      <c r="A25" s="907" t="s">
        <v>139</v>
      </c>
      <c r="B25" s="745"/>
      <c r="C25" s="745"/>
      <c r="D25" s="745"/>
      <c r="E25" s="745"/>
      <c r="F25" s="745"/>
      <c r="G25" s="745"/>
      <c r="H25" s="745"/>
      <c r="I25" s="746"/>
    </row>
    <row r="26" spans="1:9" s="111" customFormat="1" ht="35.25" customHeight="1" x14ac:dyDescent="0.3">
      <c r="A26" s="303" t="s">
        <v>1508</v>
      </c>
      <c r="B26" s="685" t="s">
        <v>1509</v>
      </c>
      <c r="C26" s="685"/>
      <c r="D26" s="685"/>
      <c r="E26" s="685"/>
      <c r="F26" s="685"/>
      <c r="G26" s="685"/>
      <c r="H26" s="110" t="s">
        <v>1510</v>
      </c>
      <c r="I26" s="94" t="s">
        <v>59</v>
      </c>
    </row>
    <row r="27" spans="1:9" s="111" customFormat="1" ht="39" customHeight="1" x14ac:dyDescent="0.3">
      <c r="A27" s="303" t="s">
        <v>1511</v>
      </c>
      <c r="B27" s="685" t="s">
        <v>1512</v>
      </c>
      <c r="C27" s="685"/>
      <c r="D27" s="685"/>
      <c r="E27" s="685"/>
      <c r="F27" s="685"/>
      <c r="G27" s="685"/>
      <c r="H27" s="110" t="s">
        <v>98</v>
      </c>
      <c r="I27" s="94" t="s">
        <v>59</v>
      </c>
    </row>
    <row r="28" spans="1:9" s="111" customFormat="1" ht="31.2" customHeight="1" x14ac:dyDescent="0.3">
      <c r="A28" s="303" t="s">
        <v>1513</v>
      </c>
      <c r="B28" s="685" t="s">
        <v>1514</v>
      </c>
      <c r="C28" s="685"/>
      <c r="D28" s="685"/>
      <c r="E28" s="685"/>
      <c r="F28" s="685"/>
      <c r="G28" s="685"/>
      <c r="H28" s="110" t="s">
        <v>115</v>
      </c>
      <c r="I28" s="94" t="s">
        <v>59</v>
      </c>
    </row>
    <row r="29" spans="1:9" s="101" customFormat="1" ht="17.7" customHeight="1" x14ac:dyDescent="0.3">
      <c r="A29" s="909" t="s">
        <v>373</v>
      </c>
      <c r="B29" s="745"/>
      <c r="C29" s="745"/>
      <c r="D29" s="745"/>
      <c r="E29" s="745"/>
      <c r="F29" s="745"/>
      <c r="G29" s="745"/>
      <c r="H29" s="745"/>
      <c r="I29" s="746"/>
    </row>
    <row r="30" spans="1:9" s="111" customFormat="1" ht="35.25" customHeight="1" x14ac:dyDescent="0.3">
      <c r="A30" s="303" t="s">
        <v>1515</v>
      </c>
      <c r="B30" s="494" t="s">
        <v>1516</v>
      </c>
      <c r="C30" s="494"/>
      <c r="D30" s="494"/>
      <c r="E30" s="494"/>
      <c r="F30" s="494"/>
      <c r="G30" s="494"/>
      <c r="H30" s="110" t="s">
        <v>1517</v>
      </c>
      <c r="I30" s="94" t="s">
        <v>59</v>
      </c>
    </row>
    <row r="31" spans="1:9" s="111" customFormat="1" ht="41.25" customHeight="1" x14ac:dyDescent="0.3">
      <c r="A31" s="303" t="s">
        <v>1518</v>
      </c>
      <c r="B31" s="494" t="s">
        <v>1519</v>
      </c>
      <c r="C31" s="494"/>
      <c r="D31" s="494"/>
      <c r="E31" s="494"/>
      <c r="F31" s="494"/>
      <c r="G31" s="494"/>
      <c r="H31" s="110" t="s">
        <v>1520</v>
      </c>
      <c r="I31" s="94" t="s">
        <v>59</v>
      </c>
    </row>
    <row r="32" spans="1:9" x14ac:dyDescent="0.3">
      <c r="A32" s="112"/>
    </row>
    <row r="33" spans="1:9" x14ac:dyDescent="0.3">
      <c r="A33" s="101" t="s">
        <v>376</v>
      </c>
    </row>
    <row r="34" spans="1:9" s="101" customFormat="1" ht="17.7" customHeight="1" x14ac:dyDescent="0.3">
      <c r="A34" s="910" t="s">
        <v>377</v>
      </c>
      <c r="B34" s="910"/>
      <c r="C34" s="910"/>
      <c r="D34" s="910"/>
      <c r="E34" s="910"/>
      <c r="F34" s="910"/>
      <c r="G34" s="910"/>
      <c r="H34" s="113">
        <v>15</v>
      </c>
      <c r="I34" s="114" t="s">
        <v>378</v>
      </c>
    </row>
    <row r="35" spans="1:9" ht="20.25" customHeight="1" x14ac:dyDescent="0.3">
      <c r="A35" s="911" t="s">
        <v>379</v>
      </c>
      <c r="B35" s="914" t="s">
        <v>1521</v>
      </c>
      <c r="C35" s="915"/>
      <c r="D35" s="915"/>
      <c r="E35" s="915"/>
      <c r="F35" s="915"/>
      <c r="G35" s="915"/>
      <c r="H35" s="915"/>
      <c r="I35" s="915"/>
    </row>
    <row r="36" spans="1:9" ht="18.75" customHeight="1" x14ac:dyDescent="0.3">
      <c r="A36" s="912"/>
      <c r="B36" s="916" t="s">
        <v>1522</v>
      </c>
      <c r="C36" s="917"/>
      <c r="D36" s="917"/>
      <c r="E36" s="917"/>
      <c r="F36" s="917"/>
      <c r="G36" s="917"/>
      <c r="H36" s="917"/>
      <c r="I36" s="917"/>
    </row>
    <row r="37" spans="1:9" ht="18" customHeight="1" x14ac:dyDescent="0.3">
      <c r="A37" s="912"/>
      <c r="B37" s="916" t="s">
        <v>1523</v>
      </c>
      <c r="C37" s="917"/>
      <c r="D37" s="917"/>
      <c r="E37" s="917"/>
      <c r="F37" s="917"/>
      <c r="G37" s="917"/>
      <c r="H37" s="917"/>
      <c r="I37" s="917"/>
    </row>
    <row r="38" spans="1:9" ht="31.2" customHeight="1" x14ac:dyDescent="0.3">
      <c r="A38" s="912"/>
      <c r="B38" s="916" t="s">
        <v>1524</v>
      </c>
      <c r="C38" s="917"/>
      <c r="D38" s="917"/>
      <c r="E38" s="917"/>
      <c r="F38" s="917"/>
      <c r="G38" s="917"/>
      <c r="H38" s="917"/>
      <c r="I38" s="917"/>
    </row>
    <row r="39" spans="1:9" ht="19.5" customHeight="1" x14ac:dyDescent="0.3">
      <c r="A39" s="912"/>
      <c r="B39" s="916" t="s">
        <v>1525</v>
      </c>
      <c r="C39" s="917"/>
      <c r="D39" s="917"/>
      <c r="E39" s="917"/>
      <c r="F39" s="917"/>
      <c r="G39" s="917"/>
      <c r="H39" s="917"/>
      <c r="I39" s="917"/>
    </row>
    <row r="40" spans="1:9" ht="18.75" customHeight="1" x14ac:dyDescent="0.3">
      <c r="A40" s="912"/>
      <c r="B40" s="916" t="s">
        <v>1526</v>
      </c>
      <c r="C40" s="917"/>
      <c r="D40" s="917"/>
      <c r="E40" s="917"/>
      <c r="F40" s="917"/>
      <c r="G40" s="917"/>
      <c r="H40" s="917"/>
      <c r="I40" s="917"/>
    </row>
    <row r="41" spans="1:9" ht="18" customHeight="1" x14ac:dyDescent="0.3">
      <c r="A41" s="913"/>
      <c r="B41" s="918" t="s">
        <v>1527</v>
      </c>
      <c r="C41" s="919"/>
      <c r="D41" s="919"/>
      <c r="E41" s="919"/>
      <c r="F41" s="919"/>
      <c r="G41" s="919"/>
      <c r="H41" s="919"/>
      <c r="I41" s="919"/>
    </row>
    <row r="42" spans="1:9" ht="31.2" customHeight="1" x14ac:dyDescent="0.3">
      <c r="A42" s="499" t="s">
        <v>395</v>
      </c>
      <c r="B42" s="808"/>
      <c r="C42" s="761" t="s">
        <v>1528</v>
      </c>
      <c r="D42" s="808"/>
      <c r="E42" s="808"/>
      <c r="F42" s="808"/>
      <c r="G42" s="808"/>
      <c r="H42" s="808"/>
      <c r="I42" s="808"/>
    </row>
    <row r="43" spans="1:9" ht="31.2" customHeight="1" x14ac:dyDescent="0.3">
      <c r="A43" s="496" t="s">
        <v>397</v>
      </c>
      <c r="B43" s="750"/>
      <c r="C43" s="923" t="s">
        <v>1529</v>
      </c>
      <c r="D43" s="750"/>
      <c r="E43" s="750"/>
      <c r="F43" s="750"/>
      <c r="G43" s="750"/>
      <c r="H43" s="750"/>
      <c r="I43" s="751"/>
    </row>
    <row r="44" spans="1:9" ht="15.45" customHeight="1" x14ac:dyDescent="0.3">
      <c r="A44" s="498"/>
      <c r="B44" s="920"/>
      <c r="C44" s="924" t="s">
        <v>1530</v>
      </c>
      <c r="D44" s="924"/>
      <c r="E44" s="924"/>
      <c r="F44" s="924"/>
      <c r="G44" s="924"/>
      <c r="H44" s="924"/>
      <c r="I44" s="925"/>
    </row>
    <row r="45" spans="1:9" ht="15.45" customHeight="1" x14ac:dyDescent="0.3">
      <c r="A45" s="498"/>
      <c r="B45" s="920"/>
      <c r="C45" s="924" t="s">
        <v>1531</v>
      </c>
      <c r="D45" s="924"/>
      <c r="E45" s="924"/>
      <c r="F45" s="924"/>
      <c r="G45" s="924"/>
      <c r="H45" s="924"/>
      <c r="I45" s="925"/>
    </row>
    <row r="46" spans="1:9" ht="15.45" customHeight="1" x14ac:dyDescent="0.3">
      <c r="A46" s="498"/>
      <c r="B46" s="920"/>
      <c r="C46" s="926" t="s">
        <v>1532</v>
      </c>
      <c r="D46" s="924"/>
      <c r="E46" s="924"/>
      <c r="F46" s="924"/>
      <c r="G46" s="924"/>
      <c r="H46" s="924"/>
      <c r="I46" s="925"/>
    </row>
    <row r="47" spans="1:9" ht="15.45" customHeight="1" x14ac:dyDescent="0.3">
      <c r="A47" s="498"/>
      <c r="B47" s="920"/>
      <c r="C47" s="924" t="s">
        <v>1533</v>
      </c>
      <c r="D47" s="924"/>
      <c r="E47" s="924"/>
      <c r="F47" s="924"/>
      <c r="G47" s="924"/>
      <c r="H47" s="924"/>
      <c r="I47" s="925"/>
    </row>
    <row r="48" spans="1:9" ht="15.45" customHeight="1" x14ac:dyDescent="0.3">
      <c r="A48" s="498"/>
      <c r="B48" s="920"/>
      <c r="C48" s="926" t="s">
        <v>1534</v>
      </c>
      <c r="D48" s="924"/>
      <c r="E48" s="924"/>
      <c r="F48" s="924"/>
      <c r="G48" s="924"/>
      <c r="H48" s="924"/>
      <c r="I48" s="925"/>
    </row>
    <row r="49" spans="1:10" ht="15.45" customHeight="1" x14ac:dyDescent="0.3">
      <c r="A49" s="498"/>
      <c r="B49" s="920"/>
      <c r="C49" s="924" t="s">
        <v>1535</v>
      </c>
      <c r="D49" s="924"/>
      <c r="E49" s="924"/>
      <c r="F49" s="924"/>
      <c r="G49" s="924"/>
      <c r="H49" s="924"/>
      <c r="I49" s="925"/>
    </row>
    <row r="50" spans="1:10" ht="15.45" customHeight="1" x14ac:dyDescent="0.3">
      <c r="A50" s="921"/>
      <c r="B50" s="922"/>
      <c r="C50" s="927" t="s">
        <v>1536</v>
      </c>
      <c r="D50" s="928"/>
      <c r="E50" s="928"/>
      <c r="F50" s="928"/>
      <c r="G50" s="928"/>
      <c r="H50" s="928"/>
      <c r="I50" s="929"/>
    </row>
    <row r="51" spans="1:10" s="101" customFormat="1" ht="17.7" customHeight="1" x14ac:dyDescent="0.3">
      <c r="A51" s="515" t="s">
        <v>506</v>
      </c>
      <c r="B51" s="514"/>
      <c r="C51" s="930"/>
      <c r="D51" s="930"/>
      <c r="E51" s="930"/>
      <c r="F51" s="930"/>
      <c r="G51" s="930"/>
      <c r="H51" s="115">
        <v>30</v>
      </c>
      <c r="I51" s="116" t="s">
        <v>378</v>
      </c>
    </row>
    <row r="52" spans="1:10" ht="20.100000000000001" customHeight="1" x14ac:dyDescent="0.3">
      <c r="A52" s="912" t="s">
        <v>379</v>
      </c>
      <c r="B52" s="931" t="s">
        <v>1537</v>
      </c>
      <c r="C52" s="932"/>
      <c r="D52" s="932"/>
      <c r="E52" s="932"/>
      <c r="F52" s="932"/>
      <c r="G52" s="932"/>
      <c r="H52" s="932"/>
      <c r="I52" s="932"/>
      <c r="J52" s="117"/>
    </row>
    <row r="53" spans="1:10" ht="20.100000000000001" customHeight="1" x14ac:dyDescent="0.3">
      <c r="A53" s="912"/>
      <c r="B53" s="752" t="s">
        <v>1538</v>
      </c>
      <c r="C53" s="753"/>
      <c r="D53" s="753"/>
      <c r="E53" s="753"/>
      <c r="F53" s="753"/>
      <c r="G53" s="753"/>
      <c r="H53" s="753"/>
      <c r="I53" s="497"/>
      <c r="J53" s="117"/>
    </row>
    <row r="54" spans="1:10" ht="20.100000000000001" customHeight="1" x14ac:dyDescent="0.3">
      <c r="A54" s="912"/>
      <c r="B54" s="752" t="s">
        <v>1539</v>
      </c>
      <c r="C54" s="753"/>
      <c r="D54" s="753"/>
      <c r="E54" s="753"/>
      <c r="F54" s="753"/>
      <c r="G54" s="753"/>
      <c r="H54" s="753"/>
      <c r="I54" s="497"/>
      <c r="J54" s="117"/>
    </row>
    <row r="55" spans="1:10" ht="20.100000000000001" customHeight="1" x14ac:dyDescent="0.3">
      <c r="A55" s="912"/>
      <c r="B55" s="752" t="s">
        <v>1540</v>
      </c>
      <c r="C55" s="753"/>
      <c r="D55" s="753"/>
      <c r="E55" s="753"/>
      <c r="F55" s="753"/>
      <c r="G55" s="753"/>
      <c r="H55" s="753"/>
      <c r="I55" s="497"/>
      <c r="J55" s="117"/>
    </row>
    <row r="56" spans="1:10" ht="20.100000000000001" customHeight="1" x14ac:dyDescent="0.3">
      <c r="A56" s="912"/>
      <c r="B56" s="752" t="s">
        <v>1541</v>
      </c>
      <c r="C56" s="753"/>
      <c r="D56" s="753"/>
      <c r="E56" s="753"/>
      <c r="F56" s="753"/>
      <c r="G56" s="753"/>
      <c r="H56" s="753"/>
      <c r="I56" s="497"/>
      <c r="J56" s="117"/>
    </row>
    <row r="57" spans="1:10" ht="20.100000000000001" customHeight="1" x14ac:dyDescent="0.3">
      <c r="A57" s="912"/>
      <c r="B57" s="752" t="s">
        <v>1542</v>
      </c>
      <c r="C57" s="753"/>
      <c r="D57" s="753"/>
      <c r="E57" s="753"/>
      <c r="F57" s="753"/>
      <c r="G57" s="753"/>
      <c r="H57" s="753"/>
      <c r="I57" s="497"/>
      <c r="J57" s="117"/>
    </row>
    <row r="58" spans="1:10" ht="20.100000000000001" customHeight="1" x14ac:dyDescent="0.3">
      <c r="A58" s="912"/>
      <c r="B58" s="752" t="s">
        <v>1543</v>
      </c>
      <c r="C58" s="753"/>
      <c r="D58" s="753"/>
      <c r="E58" s="753"/>
      <c r="F58" s="753"/>
      <c r="G58" s="753"/>
      <c r="H58" s="753"/>
      <c r="I58" s="497"/>
      <c r="J58" s="117"/>
    </row>
    <row r="59" spans="1:10" ht="20.100000000000001" customHeight="1" x14ac:dyDescent="0.3">
      <c r="A59" s="913"/>
      <c r="B59" s="933" t="s">
        <v>1544</v>
      </c>
      <c r="C59" s="499"/>
      <c r="D59" s="499"/>
      <c r="E59" s="499"/>
      <c r="F59" s="499"/>
      <c r="G59" s="499"/>
      <c r="H59" s="499"/>
      <c r="I59" s="499"/>
      <c r="J59" s="117"/>
    </row>
    <row r="60" spans="1:10" ht="31.2" customHeight="1" x14ac:dyDescent="0.3">
      <c r="A60" s="499" t="s">
        <v>395</v>
      </c>
      <c r="B60" s="808"/>
      <c r="C60" s="934" t="s">
        <v>1545</v>
      </c>
      <c r="D60" s="808"/>
      <c r="E60" s="808"/>
      <c r="F60" s="808"/>
      <c r="G60" s="808"/>
      <c r="H60" s="808"/>
      <c r="I60" s="808"/>
    </row>
    <row r="61" spans="1:10" ht="15" customHeight="1" x14ac:dyDescent="0.3">
      <c r="A61" s="496" t="s">
        <v>397</v>
      </c>
      <c r="B61" s="750"/>
      <c r="C61" s="947" t="s">
        <v>1546</v>
      </c>
      <c r="D61" s="948"/>
      <c r="E61" s="948"/>
      <c r="F61" s="948"/>
      <c r="G61" s="948"/>
      <c r="H61" s="948"/>
      <c r="I61" s="948"/>
    </row>
    <row r="62" spans="1:10" ht="45" customHeight="1" x14ac:dyDescent="0.3">
      <c r="A62" s="498"/>
      <c r="B62" s="920"/>
      <c r="C62" s="949" t="s">
        <v>1547</v>
      </c>
      <c r="D62" s="950"/>
      <c r="E62" s="950"/>
      <c r="F62" s="950"/>
      <c r="G62" s="950"/>
      <c r="H62" s="950"/>
      <c r="I62" s="950"/>
    </row>
    <row r="63" spans="1:10" ht="15.45" customHeight="1" x14ac:dyDescent="0.3">
      <c r="A63" s="498"/>
      <c r="B63" s="920"/>
      <c r="C63" s="949" t="s">
        <v>1548</v>
      </c>
      <c r="D63" s="950"/>
      <c r="E63" s="950"/>
      <c r="F63" s="950"/>
      <c r="G63" s="950"/>
      <c r="H63" s="950"/>
      <c r="I63" s="950"/>
    </row>
    <row r="64" spans="1:10" ht="15.45" customHeight="1" x14ac:dyDescent="0.3">
      <c r="A64" s="498"/>
      <c r="B64" s="920"/>
      <c r="C64" s="951" t="s">
        <v>1549</v>
      </c>
      <c r="D64" s="950"/>
      <c r="E64" s="950"/>
      <c r="F64" s="950"/>
      <c r="G64" s="950"/>
      <c r="H64" s="950"/>
      <c r="I64" s="950"/>
    </row>
    <row r="65" spans="1:9" ht="45" customHeight="1" x14ac:dyDescent="0.3">
      <c r="A65" s="498"/>
      <c r="B65" s="920"/>
      <c r="C65" s="936" t="s">
        <v>1550</v>
      </c>
      <c r="D65" s="937"/>
      <c r="E65" s="937"/>
      <c r="F65" s="937"/>
      <c r="G65" s="937"/>
      <c r="H65" s="937"/>
      <c r="I65" s="937"/>
    </row>
    <row r="66" spans="1:9" ht="18" customHeight="1" x14ac:dyDescent="0.3">
      <c r="A66" s="500"/>
      <c r="B66" s="946"/>
      <c r="C66" s="938" t="s">
        <v>1548</v>
      </c>
      <c r="D66" s="939"/>
      <c r="E66" s="939"/>
      <c r="F66" s="939"/>
      <c r="G66" s="939"/>
      <c r="H66" s="939"/>
      <c r="I66" s="939"/>
    </row>
    <row r="68" spans="1:9" x14ac:dyDescent="0.3">
      <c r="A68" s="101" t="s">
        <v>416</v>
      </c>
    </row>
    <row r="69" spans="1:9" s="111" customFormat="1" ht="31.2" customHeight="1" x14ac:dyDescent="0.3">
      <c r="A69" s="940" t="s">
        <v>417</v>
      </c>
      <c r="B69" s="941"/>
      <c r="C69" s="923" t="s">
        <v>1551</v>
      </c>
      <c r="D69" s="750"/>
      <c r="E69" s="750"/>
      <c r="F69" s="750"/>
      <c r="G69" s="750"/>
      <c r="H69" s="750"/>
      <c r="I69" s="751"/>
    </row>
    <row r="70" spans="1:9" s="111" customFormat="1" ht="31.2" customHeight="1" x14ac:dyDescent="0.3">
      <c r="A70" s="942"/>
      <c r="B70" s="943"/>
      <c r="C70" s="920" t="s">
        <v>1552</v>
      </c>
      <c r="D70" s="920"/>
      <c r="E70" s="920"/>
      <c r="F70" s="920"/>
      <c r="G70" s="920"/>
      <c r="H70" s="920"/>
      <c r="I70" s="752"/>
    </row>
    <row r="71" spans="1:9" s="111" customFormat="1" ht="31.2" customHeight="1" x14ac:dyDescent="0.3">
      <c r="A71" s="944"/>
      <c r="B71" s="945"/>
      <c r="C71" s="946" t="s">
        <v>1553</v>
      </c>
      <c r="D71" s="946"/>
      <c r="E71" s="946"/>
      <c r="F71" s="946"/>
      <c r="G71" s="946"/>
      <c r="H71" s="946"/>
      <c r="I71" s="754"/>
    </row>
    <row r="72" spans="1:9" s="111" customFormat="1" ht="15.45" customHeight="1" x14ac:dyDescent="0.3">
      <c r="A72" s="940" t="s">
        <v>419</v>
      </c>
      <c r="B72" s="941"/>
      <c r="C72" s="952" t="s">
        <v>1554</v>
      </c>
      <c r="D72" s="952"/>
      <c r="E72" s="952"/>
      <c r="F72" s="952"/>
      <c r="G72" s="952"/>
      <c r="H72" s="952"/>
      <c r="I72" s="953"/>
    </row>
    <row r="73" spans="1:9" s="111" customFormat="1" ht="15.45" customHeight="1" x14ac:dyDescent="0.3">
      <c r="A73" s="944"/>
      <c r="B73" s="945"/>
      <c r="C73" s="954" t="s">
        <v>1375</v>
      </c>
      <c r="D73" s="954"/>
      <c r="E73" s="954"/>
      <c r="F73" s="954"/>
      <c r="G73" s="954"/>
      <c r="H73" s="954"/>
      <c r="I73" s="955"/>
    </row>
    <row r="75" spans="1:9" x14ac:dyDescent="0.3">
      <c r="A75" s="101" t="s">
        <v>421</v>
      </c>
      <c r="B75" s="118"/>
      <c r="C75" s="118"/>
      <c r="D75" s="118"/>
      <c r="E75" s="118"/>
      <c r="F75" s="118"/>
      <c r="G75" s="118"/>
    </row>
    <row r="76" spans="1:9" ht="15.6" x14ac:dyDescent="0.3">
      <c r="A76" s="308" t="s">
        <v>1555</v>
      </c>
      <c r="B76" s="935" t="s">
        <v>1556</v>
      </c>
      <c r="C76" s="935"/>
      <c r="D76" s="935"/>
      <c r="E76" s="935"/>
      <c r="F76" s="935"/>
      <c r="G76" s="935"/>
      <c r="H76" s="119">
        <v>1.5</v>
      </c>
      <c r="I76" s="120" t="s">
        <v>1557</v>
      </c>
    </row>
    <row r="77" spans="1:9" ht="26.25" customHeight="1" x14ac:dyDescent="0.3">
      <c r="A77" s="806" t="s">
        <v>484</v>
      </c>
      <c r="B77" s="806"/>
      <c r="C77" s="806"/>
      <c r="D77" s="806"/>
      <c r="E77" s="806"/>
      <c r="F77" s="806"/>
      <c r="G77" s="806"/>
      <c r="H77" s="121">
        <v>1.5</v>
      </c>
      <c r="I77" s="120" t="s">
        <v>1557</v>
      </c>
    </row>
    <row r="78" spans="1:9" ht="15.6" x14ac:dyDescent="0.3">
      <c r="A78" s="935" t="s">
        <v>426</v>
      </c>
      <c r="B78" s="935"/>
      <c r="C78" s="935"/>
      <c r="D78" s="935"/>
      <c r="E78" s="935"/>
      <c r="F78" s="935"/>
      <c r="G78" s="935"/>
      <c r="H78" s="121" t="s">
        <v>186</v>
      </c>
      <c r="I78" s="120" t="s">
        <v>1557</v>
      </c>
    </row>
    <row r="79" spans="1:9" x14ac:dyDescent="0.3">
      <c r="A79" s="112"/>
      <c r="B79" s="112"/>
      <c r="C79" s="112"/>
      <c r="D79" s="112"/>
      <c r="E79" s="112"/>
      <c r="F79" s="112"/>
      <c r="G79" s="112"/>
      <c r="H79" s="121"/>
      <c r="I79" s="122"/>
    </row>
    <row r="80" spans="1:9" x14ac:dyDescent="0.3">
      <c r="A80" s="957" t="s">
        <v>427</v>
      </c>
      <c r="B80" s="957"/>
      <c r="C80" s="957"/>
      <c r="D80" s="957"/>
      <c r="E80" s="957"/>
      <c r="F80" s="957"/>
      <c r="G80" s="957"/>
      <c r="H80" s="123"/>
      <c r="I80" s="124"/>
    </row>
    <row r="81" spans="1:9" ht="17.7" customHeight="1" x14ac:dyDescent="0.3">
      <c r="A81" s="808" t="s">
        <v>428</v>
      </c>
      <c r="B81" s="808"/>
      <c r="C81" s="808"/>
      <c r="D81" s="808"/>
      <c r="E81" s="808"/>
      <c r="F81" s="120">
        <f>SUM(F82:F87)</f>
        <v>50</v>
      </c>
      <c r="G81" s="120" t="s">
        <v>378</v>
      </c>
      <c r="H81" s="125">
        <f>ROUND(+F81/25,1)</f>
        <v>2</v>
      </c>
      <c r="I81" s="120" t="s">
        <v>1557</v>
      </c>
    </row>
    <row r="82" spans="1:9" ht="17.7" customHeight="1" x14ac:dyDescent="0.3">
      <c r="A82" s="100" t="s">
        <v>159</v>
      </c>
      <c r="B82" s="956" t="s">
        <v>161</v>
      </c>
      <c r="C82" s="956"/>
      <c r="D82" s="956"/>
      <c r="E82" s="956"/>
      <c r="F82" s="120">
        <v>15</v>
      </c>
      <c r="G82" s="120" t="s">
        <v>378</v>
      </c>
      <c r="H82" s="126"/>
      <c r="I82" s="127"/>
    </row>
    <row r="83" spans="1:9" ht="17.7" customHeight="1" x14ac:dyDescent="0.3">
      <c r="B83" s="956" t="s">
        <v>429</v>
      </c>
      <c r="C83" s="956"/>
      <c r="D83" s="956"/>
      <c r="E83" s="956"/>
      <c r="F83" s="120">
        <v>30</v>
      </c>
      <c r="G83" s="120" t="s">
        <v>378</v>
      </c>
      <c r="H83" s="126"/>
      <c r="I83" s="127"/>
    </row>
    <row r="84" spans="1:9" ht="17.7" customHeight="1" x14ac:dyDescent="0.3">
      <c r="B84" s="956" t="s">
        <v>430</v>
      </c>
      <c r="C84" s="956"/>
      <c r="D84" s="956"/>
      <c r="E84" s="956"/>
      <c r="F84" s="120">
        <v>3</v>
      </c>
      <c r="G84" s="120" t="s">
        <v>378</v>
      </c>
      <c r="H84" s="126"/>
      <c r="I84" s="127"/>
    </row>
    <row r="85" spans="1:9" ht="17.7" customHeight="1" x14ac:dyDescent="0.3">
      <c r="B85" s="956" t="s">
        <v>431</v>
      </c>
      <c r="C85" s="956"/>
      <c r="D85" s="956"/>
      <c r="E85" s="956"/>
      <c r="F85" s="120" t="s">
        <v>425</v>
      </c>
      <c r="G85" s="120" t="s">
        <v>378</v>
      </c>
      <c r="H85" s="126"/>
      <c r="I85" s="127"/>
    </row>
    <row r="86" spans="1:9" ht="17.7" customHeight="1" x14ac:dyDescent="0.3">
      <c r="B86" s="956" t="s">
        <v>432</v>
      </c>
      <c r="C86" s="956"/>
      <c r="D86" s="956"/>
      <c r="E86" s="956"/>
      <c r="F86" s="120" t="s">
        <v>425</v>
      </c>
      <c r="G86" s="120" t="s">
        <v>378</v>
      </c>
      <c r="H86" s="126"/>
      <c r="I86" s="127"/>
    </row>
    <row r="87" spans="1:9" ht="17.7" customHeight="1" x14ac:dyDescent="0.3">
      <c r="B87" s="956" t="s">
        <v>433</v>
      </c>
      <c r="C87" s="956"/>
      <c r="D87" s="956"/>
      <c r="E87" s="956"/>
      <c r="F87" s="120">
        <v>2</v>
      </c>
      <c r="G87" s="120" t="s">
        <v>378</v>
      </c>
      <c r="H87" s="128"/>
      <c r="I87" s="129"/>
    </row>
    <row r="88" spans="1:9" ht="31.2" customHeight="1" x14ac:dyDescent="0.3">
      <c r="A88" s="808" t="s">
        <v>434</v>
      </c>
      <c r="B88" s="808"/>
      <c r="C88" s="808"/>
      <c r="D88" s="808"/>
      <c r="E88" s="808"/>
      <c r="F88" s="120" t="s">
        <v>425</v>
      </c>
      <c r="G88" s="120" t="s">
        <v>378</v>
      </c>
      <c r="H88" s="125" t="s">
        <v>186</v>
      </c>
      <c r="I88" s="120" t="s">
        <v>1557</v>
      </c>
    </row>
    <row r="89" spans="1:9" ht="17.7" customHeight="1" x14ac:dyDescent="0.3">
      <c r="A89" s="956" t="s">
        <v>435</v>
      </c>
      <c r="B89" s="956"/>
      <c r="C89" s="956"/>
      <c r="D89" s="956"/>
      <c r="E89" s="956"/>
      <c r="F89" s="120">
        <v>25</v>
      </c>
      <c r="G89" s="120" t="s">
        <v>378</v>
      </c>
      <c r="H89" s="125">
        <v>1</v>
      </c>
      <c r="I89" s="120" t="s">
        <v>1557</v>
      </c>
    </row>
    <row r="91" spans="1:9" s="130" customFormat="1" x14ac:dyDescent="0.3"/>
  </sheetData>
  <mergeCells count="95">
    <mergeCell ref="A88:E88"/>
    <mergeCell ref="A89:E89"/>
    <mergeCell ref="A80:G80"/>
    <mergeCell ref="A81:E81"/>
    <mergeCell ref="B82:E82"/>
    <mergeCell ref="B83:E83"/>
    <mergeCell ref="B84:E84"/>
    <mergeCell ref="B85:E85"/>
    <mergeCell ref="C73:I73"/>
    <mergeCell ref="B76:G76"/>
    <mergeCell ref="A77:G77"/>
    <mergeCell ref="B86:E86"/>
    <mergeCell ref="B87:E87"/>
    <mergeCell ref="A60:B60"/>
    <mergeCell ref="C60:I60"/>
    <mergeCell ref="A78:G78"/>
    <mergeCell ref="C65:I65"/>
    <mergeCell ref="C66:I66"/>
    <mergeCell ref="A69:B71"/>
    <mergeCell ref="C69:I69"/>
    <mergeCell ref="C70:I70"/>
    <mergeCell ref="C71:I71"/>
    <mergeCell ref="A61:B66"/>
    <mergeCell ref="C61:I61"/>
    <mergeCell ref="C62:I62"/>
    <mergeCell ref="C63:I63"/>
    <mergeCell ref="C64:I64"/>
    <mergeCell ref="A72:B73"/>
    <mergeCell ref="C72:I72"/>
    <mergeCell ref="A51:G51"/>
    <mergeCell ref="A52:A59"/>
    <mergeCell ref="B52:I52"/>
    <mergeCell ref="B53:I53"/>
    <mergeCell ref="B54:I54"/>
    <mergeCell ref="B55:I55"/>
    <mergeCell ref="B56:I56"/>
    <mergeCell ref="B57:I57"/>
    <mergeCell ref="B58:I58"/>
    <mergeCell ref="B59:I59"/>
    <mergeCell ref="A42:B42"/>
    <mergeCell ref="C42:I42"/>
    <mergeCell ref="A43:B50"/>
    <mergeCell ref="C43:I43"/>
    <mergeCell ref="C44:I44"/>
    <mergeCell ref="C45:I45"/>
    <mergeCell ref="C46:I46"/>
    <mergeCell ref="C47:I47"/>
    <mergeCell ref="C48:I48"/>
    <mergeCell ref="C49:I49"/>
    <mergeCell ref="C50:I50"/>
    <mergeCell ref="A29:I29"/>
    <mergeCell ref="B30:G30"/>
    <mergeCell ref="B31:G31"/>
    <mergeCell ref="A34:G34"/>
    <mergeCell ref="A35:A41"/>
    <mergeCell ref="B35:I35"/>
    <mergeCell ref="B36:I36"/>
    <mergeCell ref="B37:I37"/>
    <mergeCell ref="B38:I38"/>
    <mergeCell ref="B39:I39"/>
    <mergeCell ref="B40:I40"/>
    <mergeCell ref="B41:I41"/>
    <mergeCell ref="B28:G28"/>
    <mergeCell ref="A18:D18"/>
    <mergeCell ref="A19:A20"/>
    <mergeCell ref="B19:G20"/>
    <mergeCell ref="H19:I19"/>
    <mergeCell ref="A21:I21"/>
    <mergeCell ref="B22:G22"/>
    <mergeCell ref="B23:G23"/>
    <mergeCell ref="B24:G24"/>
    <mergeCell ref="A25:I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rowBreaks count="1" manualBreakCount="1">
    <brk id="66"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zoomScaleNormal="100" workbookViewId="0"/>
  </sheetViews>
  <sheetFormatPr defaultColWidth="8.77734375" defaultRowHeight="13.8" x14ac:dyDescent="0.3"/>
  <cols>
    <col min="1" max="1" width="10.77734375" style="26" customWidth="1"/>
    <col min="2" max="2" width="9.21875" style="26" customWidth="1"/>
    <col min="3" max="3" width="9.77734375" style="26" customWidth="1"/>
    <col min="4" max="4" width="9.21875" style="26" customWidth="1"/>
    <col min="5" max="5" width="9.44140625" style="26" customWidth="1"/>
    <col min="6" max="6" width="8.5546875" style="26" customWidth="1"/>
    <col min="7" max="7" width="8" style="26" customWidth="1"/>
    <col min="8" max="8" width="10.4414062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208</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487</v>
      </c>
      <c r="E5" s="671"/>
      <c r="F5" s="671"/>
      <c r="G5" s="671"/>
      <c r="H5" s="671"/>
      <c r="I5" s="672"/>
    </row>
    <row r="6" spans="1:9" ht="27" customHeight="1" x14ac:dyDescent="0.3">
      <c r="A6" s="670" t="s">
        <v>351</v>
      </c>
      <c r="B6" s="671"/>
      <c r="C6" s="671"/>
      <c r="D6" s="721" t="s">
        <v>1217</v>
      </c>
      <c r="E6" s="721"/>
      <c r="F6" s="721"/>
      <c r="G6" s="721"/>
      <c r="H6" s="721"/>
      <c r="I6" s="675"/>
    </row>
    <row r="8" spans="1:9" x14ac:dyDescent="0.3">
      <c r="A8" s="676" t="s">
        <v>353</v>
      </c>
      <c r="B8" s="676"/>
      <c r="C8" s="676"/>
      <c r="D8" s="676"/>
      <c r="E8" s="676"/>
      <c r="F8" s="676"/>
      <c r="G8" s="676"/>
      <c r="H8" s="676"/>
      <c r="I8" s="676"/>
    </row>
    <row r="9" spans="1:9" x14ac:dyDescent="0.3">
      <c r="A9" s="281" t="s">
        <v>2330</v>
      </c>
      <c r="B9" s="281"/>
      <c r="C9" s="281"/>
      <c r="D9" s="281"/>
      <c r="E9" s="281"/>
      <c r="F9" s="281"/>
      <c r="G9" s="281"/>
      <c r="H9" s="281"/>
      <c r="I9" s="281"/>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4</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437</v>
      </c>
      <c r="D16" s="674"/>
      <c r="E16" s="674"/>
      <c r="F16" s="674"/>
      <c r="G16" s="674"/>
      <c r="H16" s="674"/>
      <c r="I16" s="674"/>
    </row>
    <row r="18" spans="1:12" x14ac:dyDescent="0.3">
      <c r="A18" s="680" t="s">
        <v>360</v>
      </c>
      <c r="B18" s="680"/>
      <c r="C18" s="680"/>
      <c r="D18" s="680"/>
    </row>
    <row r="19" spans="1:12" ht="17.25" customHeight="1" x14ac:dyDescent="0.3">
      <c r="A19" s="681" t="s">
        <v>33</v>
      </c>
      <c r="B19" s="682" t="s">
        <v>34</v>
      </c>
      <c r="C19" s="682"/>
      <c r="D19" s="682"/>
      <c r="E19" s="682"/>
      <c r="F19" s="682"/>
      <c r="G19" s="682"/>
      <c r="H19" s="682" t="s">
        <v>361</v>
      </c>
      <c r="I19" s="683"/>
    </row>
    <row r="20" spans="1:12" ht="40.5" customHeight="1" x14ac:dyDescent="0.3">
      <c r="A20" s="681"/>
      <c r="B20" s="682"/>
      <c r="C20" s="682"/>
      <c r="D20" s="682"/>
      <c r="E20" s="682"/>
      <c r="F20" s="682"/>
      <c r="G20" s="682"/>
      <c r="H20" s="272" t="s">
        <v>362</v>
      </c>
      <c r="I20" s="273" t="s">
        <v>37</v>
      </c>
    </row>
    <row r="21" spans="1:12" s="8" customFormat="1" ht="17.7" customHeight="1" x14ac:dyDescent="0.3">
      <c r="A21" s="520" t="s">
        <v>38</v>
      </c>
      <c r="B21" s="678"/>
      <c r="C21" s="678"/>
      <c r="D21" s="678"/>
      <c r="E21" s="678"/>
      <c r="F21" s="678"/>
      <c r="G21" s="678"/>
      <c r="H21" s="678"/>
      <c r="I21" s="679"/>
    </row>
    <row r="22" spans="1:12" ht="40.5" customHeight="1" x14ac:dyDescent="0.3">
      <c r="A22" s="271" t="s">
        <v>1218</v>
      </c>
      <c r="B22" s="720" t="s">
        <v>1219</v>
      </c>
      <c r="C22" s="720"/>
      <c r="D22" s="720"/>
      <c r="E22" s="720"/>
      <c r="F22" s="720"/>
      <c r="G22" s="720"/>
      <c r="H22" s="316" t="s">
        <v>1220</v>
      </c>
      <c r="I22" s="5" t="s">
        <v>59</v>
      </c>
      <c r="L22" s="27"/>
    </row>
    <row r="23" spans="1:12" s="8" customFormat="1" ht="17.7" customHeight="1" x14ac:dyDescent="0.3">
      <c r="A23" s="520" t="s">
        <v>139</v>
      </c>
      <c r="B23" s="678"/>
      <c r="C23" s="678"/>
      <c r="D23" s="678"/>
      <c r="E23" s="678"/>
      <c r="F23" s="678"/>
      <c r="G23" s="678"/>
      <c r="H23" s="678"/>
      <c r="I23" s="679"/>
    </row>
    <row r="24" spans="1:12" ht="36.75" customHeight="1" x14ac:dyDescent="0.3">
      <c r="A24" s="271" t="s">
        <v>1221</v>
      </c>
      <c r="B24" s="704" t="s">
        <v>1222</v>
      </c>
      <c r="C24" s="704"/>
      <c r="D24" s="704"/>
      <c r="E24" s="704"/>
      <c r="F24" s="704"/>
      <c r="G24" s="704"/>
      <c r="H24" s="316" t="s">
        <v>100</v>
      </c>
      <c r="I24" s="5" t="s">
        <v>59</v>
      </c>
    </row>
    <row r="25" spans="1:12" ht="46.5" customHeight="1" x14ac:dyDescent="0.3">
      <c r="A25" s="271" t="s">
        <v>1223</v>
      </c>
      <c r="B25" s="734" t="s">
        <v>1224</v>
      </c>
      <c r="C25" s="747"/>
      <c r="D25" s="747"/>
      <c r="E25" s="747"/>
      <c r="F25" s="747"/>
      <c r="G25" s="703"/>
      <c r="H25" s="316" t="s">
        <v>1225</v>
      </c>
      <c r="I25" s="5" t="s">
        <v>59</v>
      </c>
    </row>
    <row r="26" spans="1:12" s="8" customFormat="1" ht="17.7" customHeight="1" x14ac:dyDescent="0.3">
      <c r="A26" s="520" t="s">
        <v>373</v>
      </c>
      <c r="B26" s="678"/>
      <c r="C26" s="678"/>
      <c r="D26" s="678"/>
      <c r="E26" s="678"/>
      <c r="F26" s="678"/>
      <c r="G26" s="678"/>
      <c r="H26" s="678"/>
      <c r="I26" s="679"/>
    </row>
    <row r="27" spans="1:12" ht="37.5" customHeight="1" x14ac:dyDescent="0.3">
      <c r="A27" s="271" t="s">
        <v>1226</v>
      </c>
      <c r="B27" s="721" t="s">
        <v>1227</v>
      </c>
      <c r="C27" s="721"/>
      <c r="D27" s="721"/>
      <c r="E27" s="721"/>
      <c r="F27" s="721"/>
      <c r="G27" s="721"/>
      <c r="H27" s="6" t="s">
        <v>118</v>
      </c>
      <c r="I27" s="5" t="s">
        <v>59</v>
      </c>
    </row>
    <row r="29" spans="1:12" x14ac:dyDescent="0.3">
      <c r="A29" s="1" t="s">
        <v>376</v>
      </c>
    </row>
    <row r="30" spans="1:12" s="8" customFormat="1" ht="17.7" customHeight="1" x14ac:dyDescent="0.3">
      <c r="A30" s="687" t="s">
        <v>377</v>
      </c>
      <c r="B30" s="687"/>
      <c r="C30" s="687"/>
      <c r="D30" s="687"/>
      <c r="E30" s="687"/>
      <c r="F30" s="687"/>
      <c r="G30" s="687"/>
      <c r="H30" s="261">
        <v>15</v>
      </c>
      <c r="I30" s="313" t="s">
        <v>378</v>
      </c>
    </row>
    <row r="31" spans="1:12" ht="22.5" customHeight="1" x14ac:dyDescent="0.3">
      <c r="A31" s="707" t="s">
        <v>379</v>
      </c>
      <c r="B31" s="726" t="s">
        <v>1228</v>
      </c>
      <c r="C31" s="726"/>
      <c r="D31" s="726"/>
      <c r="E31" s="726"/>
      <c r="F31" s="726"/>
      <c r="G31" s="726"/>
      <c r="H31" s="726"/>
      <c r="I31" s="710"/>
    </row>
    <row r="32" spans="1:12" ht="17.25" customHeight="1" x14ac:dyDescent="0.3">
      <c r="A32" s="708"/>
      <c r="B32" s="694" t="s">
        <v>1229</v>
      </c>
      <c r="C32" s="695"/>
      <c r="D32" s="695"/>
      <c r="E32" s="695"/>
      <c r="F32" s="695"/>
      <c r="G32" s="695"/>
      <c r="H32" s="695"/>
      <c r="I32" s="695"/>
    </row>
    <row r="33" spans="1:13" ht="29.25" customHeight="1" x14ac:dyDescent="0.3">
      <c r="A33" s="708"/>
      <c r="B33" s="696" t="s">
        <v>1230</v>
      </c>
      <c r="C33" s="697"/>
      <c r="D33" s="697"/>
      <c r="E33" s="697"/>
      <c r="F33" s="697"/>
      <c r="G33" s="697"/>
      <c r="H33" s="697"/>
      <c r="I33" s="697"/>
    </row>
    <row r="34" spans="1:13" ht="24.75" customHeight="1" x14ac:dyDescent="0.3">
      <c r="A34" s="708"/>
      <c r="B34" s="696" t="s">
        <v>1231</v>
      </c>
      <c r="C34" s="697"/>
      <c r="D34" s="697"/>
      <c r="E34" s="697"/>
      <c r="F34" s="697"/>
      <c r="G34" s="697"/>
      <c r="H34" s="697"/>
      <c r="I34" s="697"/>
    </row>
    <row r="35" spans="1:13" ht="18.75" customHeight="1" x14ac:dyDescent="0.3">
      <c r="A35" s="725"/>
      <c r="B35" s="698" t="s">
        <v>1232</v>
      </c>
      <c r="C35" s="699"/>
      <c r="D35" s="699"/>
      <c r="E35" s="699"/>
      <c r="F35" s="699"/>
      <c r="G35" s="699"/>
      <c r="H35" s="699"/>
      <c r="I35" s="699"/>
    </row>
    <row r="36" spans="1:13" x14ac:dyDescent="0.3">
      <c r="A36" s="700" t="s">
        <v>395</v>
      </c>
      <c r="B36" s="701"/>
      <c r="C36" s="701"/>
      <c r="D36" s="701" t="s">
        <v>1233</v>
      </c>
      <c r="E36" s="701"/>
      <c r="F36" s="701"/>
      <c r="G36" s="701"/>
      <c r="H36" s="701"/>
      <c r="I36" s="702"/>
    </row>
    <row r="37" spans="1:13" ht="40.950000000000003" customHeight="1" x14ac:dyDescent="0.3">
      <c r="A37" s="703" t="s">
        <v>397</v>
      </c>
      <c r="B37" s="704"/>
      <c r="C37" s="704"/>
      <c r="D37" s="705" t="s">
        <v>1234</v>
      </c>
      <c r="E37" s="705"/>
      <c r="F37" s="705"/>
      <c r="G37" s="705"/>
      <c r="H37" s="705"/>
      <c r="I37" s="706"/>
    </row>
    <row r="38" spans="1:13" x14ac:dyDescent="0.3">
      <c r="A38" s="687" t="s">
        <v>506</v>
      </c>
      <c r="B38" s="687"/>
      <c r="C38" s="687"/>
      <c r="D38" s="687"/>
      <c r="E38" s="687"/>
      <c r="F38" s="687"/>
      <c r="G38" s="687"/>
      <c r="H38" s="261">
        <v>12</v>
      </c>
      <c r="I38" s="313" t="s">
        <v>378</v>
      </c>
    </row>
    <row r="39" spans="1:13" ht="39.75" customHeight="1" x14ac:dyDescent="0.3">
      <c r="A39" s="277" t="s">
        <v>379</v>
      </c>
      <c r="B39" s="960" t="s">
        <v>2236</v>
      </c>
      <c r="C39" s="961"/>
      <c r="D39" s="961"/>
      <c r="E39" s="961"/>
      <c r="F39" s="961"/>
      <c r="G39" s="961"/>
      <c r="H39" s="961"/>
      <c r="I39" s="961"/>
    </row>
    <row r="40" spans="1:13" ht="17.7" customHeight="1" x14ac:dyDescent="0.3">
      <c r="A40" s="714" t="s">
        <v>395</v>
      </c>
      <c r="B40" s="701"/>
      <c r="C40" s="701"/>
      <c r="D40" s="701" t="s">
        <v>1235</v>
      </c>
      <c r="E40" s="701"/>
      <c r="F40" s="701"/>
      <c r="G40" s="701"/>
      <c r="H40" s="701"/>
      <c r="I40" s="702"/>
    </row>
    <row r="41" spans="1:13" ht="33" customHeight="1" x14ac:dyDescent="0.3">
      <c r="A41" s="703" t="s">
        <v>397</v>
      </c>
      <c r="B41" s="704"/>
      <c r="C41" s="704"/>
      <c r="D41" s="705" t="s">
        <v>1236</v>
      </c>
      <c r="E41" s="705"/>
      <c r="F41" s="705"/>
      <c r="G41" s="705"/>
      <c r="H41" s="705"/>
      <c r="I41" s="706"/>
    </row>
    <row r="42" spans="1:13" ht="17.25" customHeight="1" x14ac:dyDescent="0.3">
      <c r="A42" s="834" t="s">
        <v>502</v>
      </c>
      <c r="B42" s="816"/>
      <c r="C42" s="816"/>
      <c r="D42" s="816"/>
      <c r="E42" s="816"/>
      <c r="F42" s="816"/>
      <c r="G42" s="816"/>
      <c r="H42" s="40">
        <v>20</v>
      </c>
      <c r="I42" s="41" t="s">
        <v>378</v>
      </c>
    </row>
    <row r="43" spans="1:13" ht="20.100000000000001" customHeight="1" x14ac:dyDescent="0.3">
      <c r="A43" s="708" t="s">
        <v>379</v>
      </c>
      <c r="B43" s="958" t="s">
        <v>1237</v>
      </c>
      <c r="C43" s="833"/>
      <c r="D43" s="833"/>
      <c r="E43" s="833"/>
      <c r="F43" s="833"/>
      <c r="G43" s="833"/>
      <c r="H43" s="833"/>
      <c r="I43" s="833"/>
    </row>
    <row r="44" spans="1:13" ht="20.100000000000001" customHeight="1" x14ac:dyDescent="0.3">
      <c r="A44" s="708"/>
      <c r="B44" s="543" t="s">
        <v>1238</v>
      </c>
      <c r="C44" s="837"/>
      <c r="D44" s="837"/>
      <c r="E44" s="837"/>
      <c r="F44" s="837"/>
      <c r="G44" s="837"/>
      <c r="H44" s="837"/>
      <c r="I44" s="837"/>
    </row>
    <row r="45" spans="1:13" ht="20.100000000000001" customHeight="1" x14ac:dyDescent="0.3">
      <c r="A45" s="725"/>
      <c r="B45" s="959" t="s">
        <v>1239</v>
      </c>
      <c r="C45" s="803"/>
      <c r="D45" s="803"/>
      <c r="E45" s="803"/>
      <c r="F45" s="803"/>
      <c r="G45" s="803"/>
      <c r="H45" s="803"/>
      <c r="I45" s="803"/>
      <c r="M45" s="75"/>
    </row>
    <row r="46" spans="1:13" ht="17.7" customHeight="1" x14ac:dyDescent="0.3">
      <c r="A46" s="700" t="s">
        <v>395</v>
      </c>
      <c r="B46" s="701"/>
      <c r="C46" s="701"/>
      <c r="D46" s="701" t="s">
        <v>1235</v>
      </c>
      <c r="E46" s="701"/>
      <c r="F46" s="701"/>
      <c r="G46" s="701"/>
      <c r="H46" s="701"/>
      <c r="I46" s="702"/>
    </row>
    <row r="47" spans="1:13" ht="33" customHeight="1" x14ac:dyDescent="0.3">
      <c r="A47" s="703" t="s">
        <v>397</v>
      </c>
      <c r="B47" s="704"/>
      <c r="C47" s="704"/>
      <c r="D47" s="705" t="s">
        <v>1240</v>
      </c>
      <c r="E47" s="705"/>
      <c r="F47" s="705"/>
      <c r="G47" s="705"/>
      <c r="H47" s="705"/>
      <c r="I47" s="706"/>
    </row>
    <row r="48" spans="1:13" ht="17.7" customHeight="1" x14ac:dyDescent="0.3"/>
    <row r="49" spans="1:9" ht="17.7" customHeight="1" x14ac:dyDescent="0.3">
      <c r="A49" s="1" t="s">
        <v>416</v>
      </c>
    </row>
    <row r="50" spans="1:9" ht="87.75" customHeight="1" x14ac:dyDescent="0.3">
      <c r="A50" s="714" t="s">
        <v>417</v>
      </c>
      <c r="B50" s="705"/>
      <c r="C50" s="494" t="s">
        <v>2235</v>
      </c>
      <c r="D50" s="494"/>
      <c r="E50" s="494"/>
      <c r="F50" s="494"/>
      <c r="G50" s="494"/>
      <c r="H50" s="494"/>
      <c r="I50" s="761"/>
    </row>
    <row r="51" spans="1:9" ht="84" customHeight="1" x14ac:dyDescent="0.3">
      <c r="A51" s="714" t="s">
        <v>419</v>
      </c>
      <c r="B51" s="705"/>
      <c r="C51" s="721" t="s">
        <v>1241</v>
      </c>
      <c r="D51" s="721"/>
      <c r="E51" s="721"/>
      <c r="F51" s="721"/>
      <c r="G51" s="721"/>
      <c r="H51" s="721"/>
      <c r="I51" s="675"/>
    </row>
    <row r="53" spans="1:9" x14ac:dyDescent="0.3">
      <c r="A53" s="8" t="s">
        <v>421</v>
      </c>
      <c r="B53" s="8"/>
      <c r="C53" s="8"/>
      <c r="D53" s="8"/>
      <c r="E53" s="8"/>
      <c r="F53" s="8"/>
      <c r="G53" s="8"/>
    </row>
    <row r="54" spans="1:9" ht="19.5" customHeight="1" x14ac:dyDescent="0.3">
      <c r="A54" s="717" t="s">
        <v>422</v>
      </c>
      <c r="B54" s="717"/>
      <c r="C54" s="717"/>
      <c r="D54" s="717"/>
      <c r="E54" s="717"/>
      <c r="F54" s="717"/>
      <c r="G54" s="717"/>
      <c r="H54" s="31">
        <v>1.5</v>
      </c>
      <c r="I54" s="11" t="s">
        <v>423</v>
      </c>
    </row>
    <row r="55" spans="1:9" ht="32.25" customHeight="1" x14ac:dyDescent="0.3">
      <c r="A55" s="718" t="s">
        <v>484</v>
      </c>
      <c r="B55" s="718"/>
      <c r="C55" s="718"/>
      <c r="D55" s="718"/>
      <c r="E55" s="718"/>
      <c r="F55" s="718"/>
      <c r="G55" s="718"/>
      <c r="H55" s="31">
        <v>1.5</v>
      </c>
      <c r="I55" s="11" t="s">
        <v>423</v>
      </c>
    </row>
    <row r="56" spans="1:9" ht="21" customHeight="1" x14ac:dyDescent="0.3">
      <c r="A56" s="717" t="s">
        <v>426</v>
      </c>
      <c r="B56" s="717"/>
      <c r="C56" s="717"/>
      <c r="D56" s="717"/>
      <c r="E56" s="717"/>
      <c r="F56" s="717"/>
      <c r="G56" s="717"/>
      <c r="H56" s="28" t="s">
        <v>425</v>
      </c>
      <c r="I56" s="11" t="s">
        <v>423</v>
      </c>
    </row>
    <row r="57" spans="1:9" x14ac:dyDescent="0.3">
      <c r="A57" s="719" t="s">
        <v>427</v>
      </c>
      <c r="B57" s="719"/>
      <c r="C57" s="719"/>
      <c r="D57" s="719"/>
      <c r="E57" s="719"/>
      <c r="F57" s="719"/>
      <c r="G57" s="719"/>
      <c r="H57" s="289"/>
      <c r="I57" s="29"/>
    </row>
    <row r="58" spans="1:9" ht="15.6" x14ac:dyDescent="0.3">
      <c r="A58" s="674" t="s">
        <v>428</v>
      </c>
      <c r="B58" s="674"/>
      <c r="C58" s="674"/>
      <c r="D58" s="674"/>
      <c r="E58" s="674"/>
      <c r="F58" s="16">
        <f>SUM(F59:F64)</f>
        <v>55</v>
      </c>
      <c r="G58" s="16" t="s">
        <v>378</v>
      </c>
      <c r="H58" s="76">
        <f>F58/25</f>
        <v>2.2000000000000002</v>
      </c>
      <c r="I58" s="11" t="s">
        <v>423</v>
      </c>
    </row>
    <row r="59" spans="1:9" x14ac:dyDescent="0.3">
      <c r="A59" s="18" t="s">
        <v>159</v>
      </c>
      <c r="B59" s="715" t="s">
        <v>161</v>
      </c>
      <c r="C59" s="715"/>
      <c r="D59" s="715"/>
      <c r="E59" s="715"/>
      <c r="F59" s="16">
        <v>15</v>
      </c>
      <c r="G59" s="16" t="s">
        <v>378</v>
      </c>
      <c r="H59" s="19"/>
      <c r="I59" s="20"/>
    </row>
    <row r="60" spans="1:9" x14ac:dyDescent="0.3">
      <c r="B60" s="715" t="s">
        <v>429</v>
      </c>
      <c r="C60" s="715"/>
      <c r="D60" s="715"/>
      <c r="E60" s="715"/>
      <c r="F60" s="16">
        <v>32</v>
      </c>
      <c r="G60" s="16" t="s">
        <v>378</v>
      </c>
      <c r="H60" s="27"/>
      <c r="I60" s="30"/>
    </row>
    <row r="61" spans="1:9" x14ac:dyDescent="0.3">
      <c r="B61" s="715" t="s">
        <v>430</v>
      </c>
      <c r="C61" s="715"/>
      <c r="D61" s="715"/>
      <c r="E61" s="715"/>
      <c r="F61" s="16">
        <v>6</v>
      </c>
      <c r="G61" s="16" t="s">
        <v>378</v>
      </c>
      <c r="H61" s="27"/>
      <c r="I61" s="30"/>
    </row>
    <row r="62" spans="1:9" x14ac:dyDescent="0.3">
      <c r="B62" s="715" t="s">
        <v>431</v>
      </c>
      <c r="C62" s="715"/>
      <c r="D62" s="715"/>
      <c r="E62" s="715"/>
      <c r="F62" s="16" t="s">
        <v>186</v>
      </c>
      <c r="G62" s="16" t="s">
        <v>378</v>
      </c>
      <c r="H62" s="27"/>
      <c r="I62" s="30"/>
    </row>
    <row r="63" spans="1:9" x14ac:dyDescent="0.3">
      <c r="B63" s="715" t="s">
        <v>432</v>
      </c>
      <c r="C63" s="715"/>
      <c r="D63" s="715"/>
      <c r="E63" s="715"/>
      <c r="F63" s="16" t="s">
        <v>186</v>
      </c>
      <c r="G63" s="16" t="s">
        <v>378</v>
      </c>
      <c r="H63" s="27"/>
      <c r="I63" s="30"/>
    </row>
    <row r="64" spans="1:9" x14ac:dyDescent="0.3">
      <c r="B64" s="715" t="s">
        <v>433</v>
      </c>
      <c r="C64" s="715"/>
      <c r="D64" s="715"/>
      <c r="E64" s="715"/>
      <c r="F64" s="16">
        <v>2</v>
      </c>
      <c r="G64" s="16" t="s">
        <v>378</v>
      </c>
      <c r="H64" s="19"/>
      <c r="I64" s="20"/>
    </row>
    <row r="65" spans="1:9" ht="24" customHeight="1" x14ac:dyDescent="0.3">
      <c r="A65" s="674" t="s">
        <v>434</v>
      </c>
      <c r="B65" s="674"/>
      <c r="C65" s="674"/>
      <c r="D65" s="674"/>
      <c r="E65" s="674"/>
      <c r="F65" s="16" t="s">
        <v>425</v>
      </c>
      <c r="G65" s="16" t="s">
        <v>378</v>
      </c>
      <c r="H65" s="16" t="s">
        <v>186</v>
      </c>
      <c r="I65" s="11" t="s">
        <v>423</v>
      </c>
    </row>
    <row r="66" spans="1:9" ht="15.6" x14ac:dyDescent="0.3">
      <c r="A66" s="715" t="s">
        <v>435</v>
      </c>
      <c r="B66" s="715"/>
      <c r="C66" s="715"/>
      <c r="D66" s="715"/>
      <c r="E66" s="715"/>
      <c r="F66" s="16">
        <v>20</v>
      </c>
      <c r="G66" s="16" t="s">
        <v>378</v>
      </c>
      <c r="H66" s="16">
        <v>0.8</v>
      </c>
      <c r="I66" s="11" t="s">
        <v>423</v>
      </c>
    </row>
  </sheetData>
  <mergeCells count="75">
    <mergeCell ref="B64:E64"/>
    <mergeCell ref="A65:E65"/>
    <mergeCell ref="A66:E66"/>
    <mergeCell ref="A58:E58"/>
    <mergeCell ref="B59:E59"/>
    <mergeCell ref="B60:E60"/>
    <mergeCell ref="B61:E61"/>
    <mergeCell ref="B62:E62"/>
    <mergeCell ref="B63:E63"/>
    <mergeCell ref="A57:G57"/>
    <mergeCell ref="A46:C46"/>
    <mergeCell ref="D46:I46"/>
    <mergeCell ref="A47:C47"/>
    <mergeCell ref="D47:I47"/>
    <mergeCell ref="A50:B50"/>
    <mergeCell ref="C50:I50"/>
    <mergeCell ref="A51:B51"/>
    <mergeCell ref="C51:I51"/>
    <mergeCell ref="A54:G54"/>
    <mergeCell ref="A55:G55"/>
    <mergeCell ref="A56:G56"/>
    <mergeCell ref="A43:A45"/>
    <mergeCell ref="B43:I43"/>
    <mergeCell ref="B44:I44"/>
    <mergeCell ref="B45:I45"/>
    <mergeCell ref="A36:C36"/>
    <mergeCell ref="D36:I36"/>
    <mergeCell ref="A37:C37"/>
    <mergeCell ref="D37:I37"/>
    <mergeCell ref="A38:G38"/>
    <mergeCell ref="B39:I39"/>
    <mergeCell ref="A40:C40"/>
    <mergeCell ref="D40:I40"/>
    <mergeCell ref="A41:C41"/>
    <mergeCell ref="D41:I41"/>
    <mergeCell ref="A42:G42"/>
    <mergeCell ref="A31:A35"/>
    <mergeCell ref="B31:I31"/>
    <mergeCell ref="B32:I32"/>
    <mergeCell ref="B33:I33"/>
    <mergeCell ref="B34:I34"/>
    <mergeCell ref="B35:I35"/>
    <mergeCell ref="A30:G30"/>
    <mergeCell ref="A18:D18"/>
    <mergeCell ref="A19:A20"/>
    <mergeCell ref="B19:G20"/>
    <mergeCell ref="H19:I19"/>
    <mergeCell ref="A21:I21"/>
    <mergeCell ref="B22:G22"/>
    <mergeCell ref="A23:I23"/>
    <mergeCell ref="B24:G24"/>
    <mergeCell ref="B25:G25"/>
    <mergeCell ref="A26:I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209</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671" t="s">
        <v>581</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4</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437</v>
      </c>
      <c r="D16" s="674"/>
      <c r="E16" s="674"/>
      <c r="F16" s="674"/>
      <c r="G16" s="674"/>
      <c r="H16" s="674"/>
      <c r="I16" s="674"/>
    </row>
    <row r="18" spans="1:9" x14ac:dyDescent="0.3">
      <c r="A18" s="680" t="s">
        <v>360</v>
      </c>
      <c r="B18" s="680"/>
      <c r="C18" s="680"/>
      <c r="D18" s="680"/>
    </row>
    <row r="19" spans="1:9" ht="17.25" customHeight="1" x14ac:dyDescent="0.3">
      <c r="A19" s="681" t="s">
        <v>33</v>
      </c>
      <c r="B19" s="682" t="s">
        <v>34</v>
      </c>
      <c r="C19" s="682"/>
      <c r="D19" s="682"/>
      <c r="E19" s="682"/>
      <c r="F19" s="682"/>
      <c r="G19" s="682"/>
      <c r="H19" s="682" t="s">
        <v>361</v>
      </c>
      <c r="I19" s="683"/>
    </row>
    <row r="20" spans="1:9" ht="31.5"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47.25" customHeight="1" x14ac:dyDescent="0.3">
      <c r="A22" s="271" t="s">
        <v>1586</v>
      </c>
      <c r="B22" s="720" t="s">
        <v>2107</v>
      </c>
      <c r="C22" s="720"/>
      <c r="D22" s="720"/>
      <c r="E22" s="720"/>
      <c r="F22" s="720"/>
      <c r="G22" s="720"/>
      <c r="H22" s="6" t="s">
        <v>64</v>
      </c>
      <c r="I22" s="5" t="s">
        <v>42</v>
      </c>
    </row>
    <row r="23" spans="1:9" s="8" customFormat="1" ht="17.7" customHeight="1" x14ac:dyDescent="0.3">
      <c r="A23" s="520" t="s">
        <v>139</v>
      </c>
      <c r="B23" s="678"/>
      <c r="C23" s="678"/>
      <c r="D23" s="678"/>
      <c r="E23" s="678"/>
      <c r="F23" s="678"/>
      <c r="G23" s="678"/>
      <c r="H23" s="678"/>
      <c r="I23" s="679"/>
    </row>
    <row r="24" spans="1:9" ht="60.75" customHeight="1" x14ac:dyDescent="0.3">
      <c r="A24" s="271" t="s">
        <v>1587</v>
      </c>
      <c r="B24" s="704" t="s">
        <v>2108</v>
      </c>
      <c r="C24" s="704"/>
      <c r="D24" s="704"/>
      <c r="E24" s="704"/>
      <c r="F24" s="704"/>
      <c r="G24" s="704"/>
      <c r="H24" s="316" t="s">
        <v>1588</v>
      </c>
      <c r="I24" s="5" t="s">
        <v>59</v>
      </c>
    </row>
    <row r="25" spans="1:9" ht="50.25" customHeight="1" x14ac:dyDescent="0.3">
      <c r="A25" s="271" t="s">
        <v>1589</v>
      </c>
      <c r="B25" s="734" t="s">
        <v>2106</v>
      </c>
      <c r="C25" s="747"/>
      <c r="D25" s="747"/>
      <c r="E25" s="747"/>
      <c r="F25" s="747"/>
      <c r="G25" s="703"/>
      <c r="H25" s="6" t="s">
        <v>113</v>
      </c>
      <c r="I25" s="5" t="s">
        <v>42</v>
      </c>
    </row>
    <row r="26" spans="1:9" s="8" customFormat="1" ht="17.7" customHeight="1" x14ac:dyDescent="0.3">
      <c r="A26" s="520" t="s">
        <v>373</v>
      </c>
      <c r="B26" s="678"/>
      <c r="C26" s="678"/>
      <c r="D26" s="678"/>
      <c r="E26" s="678"/>
      <c r="F26" s="678"/>
      <c r="G26" s="678"/>
      <c r="H26" s="678"/>
      <c r="I26" s="679"/>
    </row>
    <row r="27" spans="1:9" ht="47.25" customHeight="1" x14ac:dyDescent="0.3">
      <c r="A27" s="271" t="s">
        <v>1590</v>
      </c>
      <c r="B27" s="721" t="s">
        <v>2109</v>
      </c>
      <c r="C27" s="721"/>
      <c r="D27" s="721"/>
      <c r="E27" s="721"/>
      <c r="F27" s="721"/>
      <c r="G27" s="721"/>
      <c r="H27" s="6" t="s">
        <v>123</v>
      </c>
      <c r="I27" s="5" t="s">
        <v>59</v>
      </c>
    </row>
    <row r="29" spans="1:9" x14ac:dyDescent="0.3">
      <c r="A29" s="1" t="s">
        <v>376</v>
      </c>
    </row>
    <row r="30" spans="1:9" s="8" customFormat="1" ht="17.7" customHeight="1" x14ac:dyDescent="0.3">
      <c r="A30" s="687" t="s">
        <v>377</v>
      </c>
      <c r="B30" s="687"/>
      <c r="C30" s="687"/>
      <c r="D30" s="687"/>
      <c r="E30" s="687"/>
      <c r="F30" s="687"/>
      <c r="G30" s="687"/>
      <c r="H30" s="261">
        <v>20</v>
      </c>
      <c r="I30" s="313" t="s">
        <v>378</v>
      </c>
    </row>
    <row r="31" spans="1:9" ht="35.25" customHeight="1" x14ac:dyDescent="0.3">
      <c r="A31" s="707" t="s">
        <v>379</v>
      </c>
      <c r="B31" s="726" t="s">
        <v>1591</v>
      </c>
      <c r="C31" s="726"/>
      <c r="D31" s="726"/>
      <c r="E31" s="726"/>
      <c r="F31" s="726"/>
      <c r="G31" s="726"/>
      <c r="H31" s="726"/>
      <c r="I31" s="710"/>
    </row>
    <row r="32" spans="1:9" ht="20.100000000000001" customHeight="1" x14ac:dyDescent="0.3">
      <c r="A32" s="708"/>
      <c r="B32" s="694" t="s">
        <v>1592</v>
      </c>
      <c r="C32" s="695"/>
      <c r="D32" s="695"/>
      <c r="E32" s="695"/>
      <c r="F32" s="695"/>
      <c r="G32" s="695"/>
      <c r="H32" s="695"/>
      <c r="I32" s="695"/>
    </row>
    <row r="33" spans="1:9" ht="20.100000000000001" customHeight="1" x14ac:dyDescent="0.3">
      <c r="A33" s="708"/>
      <c r="B33" s="694" t="s">
        <v>1593</v>
      </c>
      <c r="C33" s="695"/>
      <c r="D33" s="695"/>
      <c r="E33" s="695"/>
      <c r="F33" s="695"/>
      <c r="G33" s="695"/>
      <c r="H33" s="695"/>
      <c r="I33" s="695"/>
    </row>
    <row r="34" spans="1:9" ht="20.100000000000001" customHeight="1" x14ac:dyDescent="0.3">
      <c r="A34" s="708"/>
      <c r="B34" s="694" t="s">
        <v>1594</v>
      </c>
      <c r="C34" s="695"/>
      <c r="D34" s="695"/>
      <c r="E34" s="695"/>
      <c r="F34" s="695"/>
      <c r="G34" s="695"/>
      <c r="H34" s="695"/>
      <c r="I34" s="695"/>
    </row>
    <row r="35" spans="1:9" ht="20.100000000000001" customHeight="1" x14ac:dyDescent="0.3">
      <c r="A35" s="708"/>
      <c r="B35" s="694" t="s">
        <v>1595</v>
      </c>
      <c r="C35" s="695"/>
      <c r="D35" s="695"/>
      <c r="E35" s="695"/>
      <c r="F35" s="695"/>
      <c r="G35" s="695"/>
      <c r="H35" s="695"/>
      <c r="I35" s="695"/>
    </row>
    <row r="36" spans="1:9" ht="20.100000000000001" customHeight="1" x14ac:dyDescent="0.3">
      <c r="A36" s="708"/>
      <c r="B36" s="694" t="s">
        <v>1596</v>
      </c>
      <c r="C36" s="695"/>
      <c r="D36" s="695"/>
      <c r="E36" s="695"/>
      <c r="F36" s="695"/>
      <c r="G36" s="695"/>
      <c r="H36" s="695"/>
      <c r="I36" s="695"/>
    </row>
    <row r="37" spans="1:9" ht="20.100000000000001" customHeight="1" x14ac:dyDescent="0.3">
      <c r="A37" s="708"/>
      <c r="B37" s="694" t="s">
        <v>1597</v>
      </c>
      <c r="C37" s="695"/>
      <c r="D37" s="695"/>
      <c r="E37" s="695"/>
      <c r="F37" s="695"/>
      <c r="G37" s="695"/>
      <c r="H37" s="695"/>
      <c r="I37" s="695"/>
    </row>
    <row r="38" spans="1:9" ht="37.5" customHeight="1" x14ac:dyDescent="0.3">
      <c r="A38" s="725"/>
      <c r="B38" s="727" t="s">
        <v>1598</v>
      </c>
      <c r="C38" s="699"/>
      <c r="D38" s="699"/>
      <c r="E38" s="699"/>
      <c r="F38" s="699"/>
      <c r="G38" s="699"/>
      <c r="H38" s="699"/>
      <c r="I38" s="699"/>
    </row>
    <row r="39" spans="1:9" ht="19.5" customHeight="1" x14ac:dyDescent="0.3">
      <c r="A39" s="700" t="s">
        <v>395</v>
      </c>
      <c r="B39" s="701"/>
      <c r="C39" s="701"/>
      <c r="D39" s="701" t="s">
        <v>1599</v>
      </c>
      <c r="E39" s="701"/>
      <c r="F39" s="701"/>
      <c r="G39" s="701"/>
      <c r="H39" s="701"/>
      <c r="I39" s="702"/>
    </row>
    <row r="40" spans="1:9" ht="40.950000000000003" customHeight="1" x14ac:dyDescent="0.3">
      <c r="A40" s="703" t="s">
        <v>397</v>
      </c>
      <c r="B40" s="704"/>
      <c r="C40" s="704"/>
      <c r="D40" s="704" t="s">
        <v>1600</v>
      </c>
      <c r="E40" s="705"/>
      <c r="F40" s="705"/>
      <c r="G40" s="705"/>
      <c r="H40" s="705"/>
      <c r="I40" s="706"/>
    </row>
    <row r="41" spans="1:9" s="8" customFormat="1" ht="17.7" customHeight="1" x14ac:dyDescent="0.3">
      <c r="A41" s="687" t="s">
        <v>506</v>
      </c>
      <c r="B41" s="687"/>
      <c r="C41" s="687"/>
      <c r="D41" s="687"/>
      <c r="E41" s="687"/>
      <c r="F41" s="687"/>
      <c r="G41" s="687"/>
      <c r="H41" s="261">
        <v>9</v>
      </c>
      <c r="I41" s="313" t="s">
        <v>378</v>
      </c>
    </row>
    <row r="42" spans="1:9" ht="20.100000000000001" customHeight="1" x14ac:dyDescent="0.3">
      <c r="A42" s="707" t="s">
        <v>379</v>
      </c>
      <c r="B42" s="726" t="s">
        <v>1601</v>
      </c>
      <c r="C42" s="726"/>
      <c r="D42" s="726"/>
      <c r="E42" s="726"/>
      <c r="F42" s="726"/>
      <c r="G42" s="726"/>
      <c r="H42" s="726"/>
      <c r="I42" s="710"/>
    </row>
    <row r="43" spans="1:9" ht="20.100000000000001" customHeight="1" x14ac:dyDescent="0.3">
      <c r="A43" s="708"/>
      <c r="B43" s="696" t="s">
        <v>1602</v>
      </c>
      <c r="C43" s="697"/>
      <c r="D43" s="697"/>
      <c r="E43" s="697"/>
      <c r="F43" s="697"/>
      <c r="G43" s="697"/>
      <c r="H43" s="697"/>
      <c r="I43" s="697"/>
    </row>
    <row r="44" spans="1:9" ht="20.100000000000001" customHeight="1" x14ac:dyDescent="0.3">
      <c r="A44" s="725"/>
      <c r="B44" s="727" t="s">
        <v>1603</v>
      </c>
      <c r="C44" s="728"/>
      <c r="D44" s="728"/>
      <c r="E44" s="728"/>
      <c r="F44" s="728"/>
      <c r="G44" s="728"/>
      <c r="H44" s="728"/>
      <c r="I44" s="728"/>
    </row>
    <row r="45" spans="1:9" ht="20.25" customHeight="1" x14ac:dyDescent="0.3">
      <c r="A45" s="700" t="s">
        <v>395</v>
      </c>
      <c r="B45" s="701"/>
      <c r="C45" s="701"/>
      <c r="D45" s="701" t="s">
        <v>1604</v>
      </c>
      <c r="E45" s="701"/>
      <c r="F45" s="701"/>
      <c r="G45" s="701"/>
      <c r="H45" s="701"/>
      <c r="I45" s="702"/>
    </row>
    <row r="46" spans="1:9" ht="35.549999999999997" customHeight="1" x14ac:dyDescent="0.3">
      <c r="A46" s="703" t="s">
        <v>397</v>
      </c>
      <c r="B46" s="704"/>
      <c r="C46" s="704"/>
      <c r="D46" s="704" t="s">
        <v>1605</v>
      </c>
      <c r="E46" s="704"/>
      <c r="F46" s="704"/>
      <c r="G46" s="704"/>
      <c r="H46" s="704"/>
      <c r="I46" s="734"/>
    </row>
    <row r="47" spans="1:9" x14ac:dyDescent="0.3">
      <c r="A47" s="687" t="s">
        <v>502</v>
      </c>
      <c r="B47" s="687"/>
      <c r="C47" s="687"/>
      <c r="D47" s="687"/>
      <c r="E47" s="687"/>
      <c r="F47" s="687"/>
      <c r="G47" s="687"/>
      <c r="H47" s="261">
        <v>15</v>
      </c>
      <c r="I47" s="313" t="s">
        <v>378</v>
      </c>
    </row>
    <row r="48" spans="1:9" ht="34.5" customHeight="1" x14ac:dyDescent="0.3">
      <c r="A48" s="707" t="s">
        <v>379</v>
      </c>
      <c r="B48" s="726" t="s">
        <v>1606</v>
      </c>
      <c r="C48" s="726"/>
      <c r="D48" s="726"/>
      <c r="E48" s="726"/>
      <c r="F48" s="726"/>
      <c r="G48" s="726"/>
      <c r="H48" s="726"/>
      <c r="I48" s="710"/>
    </row>
    <row r="49" spans="1:9" ht="20.100000000000001" customHeight="1" x14ac:dyDescent="0.3">
      <c r="A49" s="708"/>
      <c r="B49" s="696" t="s">
        <v>1607</v>
      </c>
      <c r="C49" s="697"/>
      <c r="D49" s="697"/>
      <c r="E49" s="697"/>
      <c r="F49" s="697"/>
      <c r="G49" s="697"/>
      <c r="H49" s="697"/>
      <c r="I49" s="697"/>
    </row>
    <row r="50" spans="1:9" ht="20.100000000000001" customHeight="1" x14ac:dyDescent="0.3">
      <c r="A50" s="708"/>
      <c r="B50" s="696" t="s">
        <v>1608</v>
      </c>
      <c r="C50" s="697"/>
      <c r="D50" s="697"/>
      <c r="E50" s="697"/>
      <c r="F50" s="697"/>
      <c r="G50" s="697"/>
      <c r="H50" s="697"/>
      <c r="I50" s="697"/>
    </row>
    <row r="51" spans="1:9" ht="20.100000000000001" customHeight="1" x14ac:dyDescent="0.3">
      <c r="A51" s="708"/>
      <c r="B51" s="696" t="s">
        <v>1609</v>
      </c>
      <c r="C51" s="697"/>
      <c r="D51" s="697"/>
      <c r="E51" s="697"/>
      <c r="F51" s="697"/>
      <c r="G51" s="697"/>
      <c r="H51" s="697"/>
      <c r="I51" s="697"/>
    </row>
    <row r="52" spans="1:9" ht="20.100000000000001" customHeight="1" x14ac:dyDescent="0.3">
      <c r="A52" s="708"/>
      <c r="B52" s="727" t="s">
        <v>1610</v>
      </c>
      <c r="C52" s="728"/>
      <c r="D52" s="728"/>
      <c r="E52" s="728"/>
      <c r="F52" s="728"/>
      <c r="G52" s="728"/>
      <c r="H52" s="728"/>
      <c r="I52" s="728"/>
    </row>
    <row r="53" spans="1:9" ht="21" customHeight="1" x14ac:dyDescent="0.3">
      <c r="A53" s="714" t="s">
        <v>395</v>
      </c>
      <c r="B53" s="701"/>
      <c r="C53" s="701"/>
      <c r="D53" s="701" t="s">
        <v>1604</v>
      </c>
      <c r="E53" s="701"/>
      <c r="F53" s="701"/>
      <c r="G53" s="701"/>
      <c r="H53" s="701"/>
      <c r="I53" s="702"/>
    </row>
    <row r="54" spans="1:9" ht="33" customHeight="1" x14ac:dyDescent="0.3">
      <c r="A54" s="703" t="s">
        <v>397</v>
      </c>
      <c r="B54" s="704"/>
      <c r="C54" s="704"/>
      <c r="D54" s="704" t="s">
        <v>1611</v>
      </c>
      <c r="E54" s="704"/>
      <c r="F54" s="704"/>
      <c r="G54" s="704"/>
      <c r="H54" s="704"/>
      <c r="I54" s="734"/>
    </row>
    <row r="55" spans="1:9" ht="17.7" customHeight="1" x14ac:dyDescent="0.3"/>
    <row r="56" spans="1:9" ht="17.7" customHeight="1" x14ac:dyDescent="0.3">
      <c r="A56" s="1" t="s">
        <v>416</v>
      </c>
    </row>
    <row r="57" spans="1:9" ht="77.25" customHeight="1" x14ac:dyDescent="0.3">
      <c r="A57" s="714" t="s">
        <v>417</v>
      </c>
      <c r="B57" s="705"/>
      <c r="C57" s="721" t="s">
        <v>1612</v>
      </c>
      <c r="D57" s="721"/>
      <c r="E57" s="721"/>
      <c r="F57" s="721"/>
      <c r="G57" s="721"/>
      <c r="H57" s="721"/>
      <c r="I57" s="675"/>
    </row>
    <row r="58" spans="1:9" ht="75.75" customHeight="1" x14ac:dyDescent="0.3">
      <c r="A58" s="714" t="s">
        <v>419</v>
      </c>
      <c r="B58" s="705"/>
      <c r="C58" s="721" t="s">
        <v>1613</v>
      </c>
      <c r="D58" s="721"/>
      <c r="E58" s="721"/>
      <c r="F58" s="721"/>
      <c r="G58" s="721"/>
      <c r="H58" s="721"/>
      <c r="I58" s="675"/>
    </row>
    <row r="60" spans="1:9" x14ac:dyDescent="0.3">
      <c r="A60" s="8" t="s">
        <v>421</v>
      </c>
      <c r="B60" s="8"/>
      <c r="C60" s="8"/>
      <c r="D60" s="8"/>
      <c r="E60" s="8"/>
      <c r="F60" s="8"/>
      <c r="G60" s="8"/>
    </row>
    <row r="61" spans="1:9" ht="19.5" customHeight="1" x14ac:dyDescent="0.3">
      <c r="A61" s="283" t="s">
        <v>422</v>
      </c>
      <c r="B61" s="283"/>
      <c r="C61" s="283"/>
      <c r="D61" s="283"/>
      <c r="E61" s="283"/>
      <c r="F61" s="283"/>
      <c r="G61" s="283"/>
      <c r="H61" s="10">
        <v>2.5</v>
      </c>
      <c r="I61" s="11" t="s">
        <v>580</v>
      </c>
    </row>
    <row r="62" spans="1:9" ht="33" customHeight="1" x14ac:dyDescent="0.3">
      <c r="A62" s="718" t="s">
        <v>484</v>
      </c>
      <c r="B62" s="718"/>
      <c r="C62" s="718"/>
      <c r="D62" s="718"/>
      <c r="E62" s="718"/>
      <c r="F62" s="718"/>
      <c r="G62" s="718"/>
      <c r="H62" s="12">
        <v>0.5</v>
      </c>
      <c r="I62" s="11" t="s">
        <v>580</v>
      </c>
    </row>
    <row r="63" spans="1:9" x14ac:dyDescent="0.3">
      <c r="A63" s="717" t="s">
        <v>426</v>
      </c>
      <c r="B63" s="717"/>
      <c r="C63" s="717"/>
      <c r="D63" s="717"/>
      <c r="E63" s="717"/>
      <c r="F63" s="717"/>
      <c r="G63" s="717"/>
      <c r="H63" s="12" t="s">
        <v>186</v>
      </c>
      <c r="I63" s="11" t="s">
        <v>580</v>
      </c>
    </row>
    <row r="64" spans="1:9" x14ac:dyDescent="0.3">
      <c r="A64" s="292"/>
      <c r="B64" s="292"/>
      <c r="C64" s="292"/>
      <c r="D64" s="292"/>
      <c r="E64" s="292"/>
      <c r="F64" s="292"/>
      <c r="G64" s="292"/>
      <c r="H64" s="12"/>
      <c r="I64" s="13"/>
    </row>
    <row r="65" spans="1:9" x14ac:dyDescent="0.3">
      <c r="A65" s="719" t="s">
        <v>427</v>
      </c>
      <c r="B65" s="719"/>
      <c r="C65" s="719"/>
      <c r="D65" s="719"/>
      <c r="E65" s="719"/>
      <c r="F65" s="719"/>
      <c r="G65" s="719"/>
      <c r="H65" s="32"/>
      <c r="I65" s="29"/>
    </row>
    <row r="66" spans="1:9" ht="18" customHeight="1" x14ac:dyDescent="0.3">
      <c r="A66" s="674" t="s">
        <v>428</v>
      </c>
      <c r="B66" s="674"/>
      <c r="C66" s="674"/>
      <c r="D66" s="674"/>
      <c r="E66" s="674"/>
      <c r="F66" s="16">
        <v>50</v>
      </c>
      <c r="G66" s="16" t="s">
        <v>378</v>
      </c>
      <c r="H66" s="17">
        <v>2</v>
      </c>
      <c r="I66" s="11" t="s">
        <v>423</v>
      </c>
    </row>
    <row r="67" spans="1:9" ht="18" customHeight="1" x14ac:dyDescent="0.3">
      <c r="A67" s="18" t="s">
        <v>159</v>
      </c>
      <c r="B67" s="715" t="s">
        <v>161</v>
      </c>
      <c r="C67" s="715"/>
      <c r="D67" s="715"/>
      <c r="E67" s="715"/>
      <c r="F67" s="16">
        <v>20</v>
      </c>
      <c r="G67" s="16" t="s">
        <v>378</v>
      </c>
      <c r="H67" s="33"/>
      <c r="I67" s="20"/>
    </row>
    <row r="68" spans="1:9" ht="18" customHeight="1" x14ac:dyDescent="0.3">
      <c r="B68" s="715" t="s">
        <v>429</v>
      </c>
      <c r="C68" s="715"/>
      <c r="D68" s="715"/>
      <c r="E68" s="715"/>
      <c r="F68" s="16">
        <v>24</v>
      </c>
      <c r="G68" s="16" t="s">
        <v>378</v>
      </c>
      <c r="H68" s="34"/>
      <c r="I68" s="30"/>
    </row>
    <row r="69" spans="1:9" ht="18" customHeight="1" x14ac:dyDescent="0.3">
      <c r="B69" s="715" t="s">
        <v>430</v>
      </c>
      <c r="C69" s="715"/>
      <c r="D69" s="715"/>
      <c r="E69" s="715"/>
      <c r="F69" s="16">
        <v>3</v>
      </c>
      <c r="G69" s="16" t="s">
        <v>378</v>
      </c>
      <c r="H69" s="34"/>
      <c r="I69" s="30"/>
    </row>
    <row r="70" spans="1:9" ht="18" customHeight="1" x14ac:dyDescent="0.3">
      <c r="B70" s="715" t="s">
        <v>431</v>
      </c>
      <c r="C70" s="715"/>
      <c r="D70" s="715"/>
      <c r="E70" s="715"/>
      <c r="F70" s="16" t="s">
        <v>425</v>
      </c>
      <c r="G70" s="16" t="s">
        <v>378</v>
      </c>
      <c r="H70" s="34"/>
      <c r="I70" s="30"/>
    </row>
    <row r="71" spans="1:9" ht="18" customHeight="1" x14ac:dyDescent="0.3">
      <c r="B71" s="715" t="s">
        <v>432</v>
      </c>
      <c r="C71" s="715"/>
      <c r="D71" s="715"/>
      <c r="E71" s="715"/>
      <c r="F71" s="16" t="s">
        <v>425</v>
      </c>
      <c r="G71" s="16" t="s">
        <v>378</v>
      </c>
      <c r="H71" s="34"/>
      <c r="I71" s="30"/>
    </row>
    <row r="72" spans="1:9" ht="18" customHeight="1" x14ac:dyDescent="0.3">
      <c r="B72" s="715" t="s">
        <v>433</v>
      </c>
      <c r="C72" s="715"/>
      <c r="D72" s="715"/>
      <c r="E72" s="715"/>
      <c r="F72" s="16">
        <v>3</v>
      </c>
      <c r="G72" s="16" t="s">
        <v>378</v>
      </c>
      <c r="H72" s="33"/>
      <c r="I72" s="20"/>
    </row>
    <row r="73" spans="1:9" ht="30" customHeight="1" x14ac:dyDescent="0.3">
      <c r="A73" s="674" t="s">
        <v>434</v>
      </c>
      <c r="B73" s="674"/>
      <c r="C73" s="674"/>
      <c r="D73" s="674"/>
      <c r="E73" s="674"/>
      <c r="F73" s="16" t="s">
        <v>425</v>
      </c>
      <c r="G73" s="16" t="s">
        <v>378</v>
      </c>
      <c r="H73" s="17" t="s">
        <v>186</v>
      </c>
      <c r="I73" s="11" t="s">
        <v>423</v>
      </c>
    </row>
    <row r="74" spans="1:9" ht="18" customHeight="1" x14ac:dyDescent="0.3">
      <c r="A74" s="715" t="s">
        <v>435</v>
      </c>
      <c r="B74" s="715"/>
      <c r="C74" s="715"/>
      <c r="D74" s="715"/>
      <c r="E74" s="715"/>
      <c r="F74" s="16">
        <v>25</v>
      </c>
      <c r="G74" s="16" t="s">
        <v>378</v>
      </c>
      <c r="H74" s="17">
        <v>1</v>
      </c>
      <c r="I74" s="11" t="s">
        <v>423</v>
      </c>
    </row>
  </sheetData>
  <mergeCells count="82">
    <mergeCell ref="A62:G62"/>
    <mergeCell ref="A63:G63"/>
    <mergeCell ref="A65:G65"/>
    <mergeCell ref="A73:E73"/>
    <mergeCell ref="A74:E74"/>
    <mergeCell ref="B67:E67"/>
    <mergeCell ref="B68:E68"/>
    <mergeCell ref="B69:E69"/>
    <mergeCell ref="B70:E70"/>
    <mergeCell ref="B71:E71"/>
    <mergeCell ref="B72:E72"/>
    <mergeCell ref="A47:G47"/>
    <mergeCell ref="A66:E66"/>
    <mergeCell ref="B52:I52"/>
    <mergeCell ref="A53:C53"/>
    <mergeCell ref="D53:I53"/>
    <mergeCell ref="A54:C54"/>
    <mergeCell ref="D54:I54"/>
    <mergeCell ref="A57:B57"/>
    <mergeCell ref="C57:I57"/>
    <mergeCell ref="A48:A52"/>
    <mergeCell ref="B48:I48"/>
    <mergeCell ref="B49:I49"/>
    <mergeCell ref="B50:I50"/>
    <mergeCell ref="B51:I51"/>
    <mergeCell ref="A58:B58"/>
    <mergeCell ref="C58:I58"/>
    <mergeCell ref="A45:C45"/>
    <mergeCell ref="D45:I45"/>
    <mergeCell ref="A46:C46"/>
    <mergeCell ref="D46:I46"/>
    <mergeCell ref="A42:A44"/>
    <mergeCell ref="B42:I42"/>
    <mergeCell ref="B43:I43"/>
    <mergeCell ref="B44:I44"/>
    <mergeCell ref="B36:I36"/>
    <mergeCell ref="B37:I37"/>
    <mergeCell ref="B38:I38"/>
    <mergeCell ref="D40:I40"/>
    <mergeCell ref="A41:G41"/>
    <mergeCell ref="A39:C39"/>
    <mergeCell ref="D39:I39"/>
    <mergeCell ref="A40:C40"/>
    <mergeCell ref="A31:A38"/>
    <mergeCell ref="B31:I31"/>
    <mergeCell ref="B32:I32"/>
    <mergeCell ref="B33:I33"/>
    <mergeCell ref="B34:I34"/>
    <mergeCell ref="B35:I35"/>
    <mergeCell ref="A30:G30"/>
    <mergeCell ref="A18:D18"/>
    <mergeCell ref="A19:A20"/>
    <mergeCell ref="B19:G20"/>
    <mergeCell ref="H19:I19"/>
    <mergeCell ref="A21:I21"/>
    <mergeCell ref="B22:G22"/>
    <mergeCell ref="A23:I23"/>
    <mergeCell ref="B24:G24"/>
    <mergeCell ref="B25:G25"/>
    <mergeCell ref="A26:I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zoomScaleNormal="100" workbookViewId="0"/>
  </sheetViews>
  <sheetFormatPr defaultColWidth="8.77734375" defaultRowHeight="14.4" x14ac:dyDescent="0.3"/>
  <cols>
    <col min="1" max="1" width="10.77734375" style="3" customWidth="1"/>
    <col min="2" max="2" width="9.77734375" style="3" customWidth="1"/>
    <col min="3" max="3" width="8.77734375" style="3" customWidth="1"/>
    <col min="4" max="5" width="9.77734375" style="3" customWidth="1"/>
    <col min="6" max="6" width="9.21875" style="3" customWidth="1"/>
    <col min="7" max="7" width="8.77734375" style="3" customWidth="1"/>
    <col min="8" max="8" width="11.5546875" style="3" customWidth="1"/>
    <col min="9" max="9" width="8.77734375" style="3" customWidth="1"/>
    <col min="10" max="10" width="2.77734375" style="3" customWidth="1"/>
    <col min="11" max="16384" width="8.77734375" style="3"/>
  </cols>
  <sheetData>
    <row r="1" spans="1:11" x14ac:dyDescent="0.3">
      <c r="A1" s="1" t="s">
        <v>348</v>
      </c>
      <c r="B1" s="2"/>
      <c r="C1" s="2"/>
      <c r="D1" s="2"/>
      <c r="E1" s="2"/>
      <c r="F1" s="2"/>
      <c r="G1" s="2"/>
    </row>
    <row r="2" spans="1:11" x14ac:dyDescent="0.3">
      <c r="A2" s="823" t="s">
        <v>210</v>
      </c>
      <c r="B2" s="823"/>
      <c r="C2" s="823"/>
      <c r="D2" s="823"/>
      <c r="E2" s="823"/>
      <c r="F2" s="823"/>
      <c r="G2" s="823"/>
      <c r="H2" s="823"/>
      <c r="I2" s="823"/>
    </row>
    <row r="3" spans="1:11" x14ac:dyDescent="0.3">
      <c r="A3" s="670" t="s">
        <v>157</v>
      </c>
      <c r="B3" s="671"/>
      <c r="C3" s="671"/>
      <c r="D3" s="671">
        <v>7</v>
      </c>
      <c r="E3" s="671"/>
      <c r="F3" s="671"/>
      <c r="G3" s="671"/>
      <c r="H3" s="671"/>
      <c r="I3" s="672"/>
    </row>
    <row r="4" spans="1:11" x14ac:dyDescent="0.3">
      <c r="A4" s="670" t="s">
        <v>156</v>
      </c>
      <c r="B4" s="671"/>
      <c r="C4" s="671"/>
      <c r="D4" s="671" t="s">
        <v>349</v>
      </c>
      <c r="E4" s="671"/>
      <c r="F4" s="671"/>
      <c r="G4" s="671"/>
      <c r="H4" s="671"/>
      <c r="I4" s="672"/>
    </row>
    <row r="5" spans="1:11" x14ac:dyDescent="0.3">
      <c r="A5" s="670" t="s">
        <v>160</v>
      </c>
      <c r="B5" s="671"/>
      <c r="C5" s="671"/>
      <c r="D5" s="671" t="s">
        <v>350</v>
      </c>
      <c r="E5" s="671"/>
      <c r="F5" s="671"/>
      <c r="G5" s="671"/>
      <c r="H5" s="671"/>
      <c r="I5" s="672"/>
    </row>
    <row r="6" spans="1:11" x14ac:dyDescent="0.3">
      <c r="A6" s="670" t="s">
        <v>351</v>
      </c>
      <c r="B6" s="671"/>
      <c r="C6" s="671"/>
      <c r="D6" s="671" t="s">
        <v>727</v>
      </c>
      <c r="E6" s="671"/>
      <c r="F6" s="671"/>
      <c r="G6" s="671"/>
      <c r="H6" s="671"/>
      <c r="I6" s="672"/>
    </row>
    <row r="8" spans="1:11" x14ac:dyDescent="0.3">
      <c r="A8" s="676" t="s">
        <v>353</v>
      </c>
      <c r="B8" s="676"/>
      <c r="C8" s="676"/>
      <c r="D8" s="676"/>
      <c r="E8" s="676"/>
      <c r="F8" s="676"/>
      <c r="G8" s="676"/>
      <c r="H8" s="676"/>
      <c r="I8" s="676"/>
    </row>
    <row r="9" spans="1:11" x14ac:dyDescent="0.3">
      <c r="A9" s="677" t="s">
        <v>2330</v>
      </c>
      <c r="B9" s="677"/>
      <c r="C9" s="677"/>
      <c r="D9" s="677"/>
      <c r="E9" s="677"/>
      <c r="F9" s="677"/>
      <c r="G9" s="677"/>
      <c r="H9" s="677"/>
      <c r="I9" s="677"/>
    </row>
    <row r="10" spans="1:11" x14ac:dyDescent="0.3">
      <c r="A10" s="670" t="s">
        <v>11</v>
      </c>
      <c r="B10" s="671"/>
      <c r="C10" s="671"/>
      <c r="D10" s="671"/>
      <c r="E10" s="671"/>
      <c r="F10" s="671" t="s">
        <v>12</v>
      </c>
      <c r="G10" s="671"/>
      <c r="H10" s="671"/>
      <c r="I10" s="672"/>
      <c r="K10" s="42"/>
    </row>
    <row r="11" spans="1:11" x14ac:dyDescent="0.3">
      <c r="A11" s="670" t="s">
        <v>354</v>
      </c>
      <c r="B11" s="671"/>
      <c r="C11" s="671"/>
      <c r="D11" s="671"/>
      <c r="E11" s="671"/>
      <c r="F11" s="671" t="s">
        <v>355</v>
      </c>
      <c r="G11" s="671"/>
      <c r="H11" s="671"/>
      <c r="I11" s="672"/>
    </row>
    <row r="12" spans="1:11" x14ac:dyDescent="0.3">
      <c r="A12" s="670" t="s">
        <v>356</v>
      </c>
      <c r="B12" s="671"/>
      <c r="C12" s="671"/>
      <c r="D12" s="671"/>
      <c r="E12" s="671"/>
      <c r="F12" s="671">
        <v>4</v>
      </c>
      <c r="G12" s="671"/>
      <c r="H12" s="671"/>
      <c r="I12" s="672"/>
    </row>
    <row r="13" spans="1:11" x14ac:dyDescent="0.3">
      <c r="A13" s="670" t="s">
        <v>17</v>
      </c>
      <c r="B13" s="671"/>
      <c r="C13" s="671"/>
      <c r="D13" s="671"/>
      <c r="E13" s="671"/>
      <c r="F13" s="671" t="s">
        <v>18</v>
      </c>
      <c r="G13" s="671"/>
      <c r="H13" s="671"/>
      <c r="I13" s="672"/>
    </row>
    <row r="15" spans="1:11" x14ac:dyDescent="0.3">
      <c r="A15" s="677" t="s">
        <v>357</v>
      </c>
      <c r="B15" s="677"/>
      <c r="C15" s="677"/>
      <c r="D15" s="677"/>
      <c r="E15" s="677"/>
      <c r="F15" s="677"/>
      <c r="G15" s="677"/>
      <c r="H15" s="677"/>
      <c r="I15" s="677"/>
    </row>
    <row r="16" spans="1:11" ht="37.5" customHeight="1" x14ac:dyDescent="0.3">
      <c r="A16" s="674" t="s">
        <v>358</v>
      </c>
      <c r="B16" s="674"/>
      <c r="C16" s="675" t="s">
        <v>359</v>
      </c>
      <c r="D16" s="674"/>
      <c r="E16" s="674"/>
      <c r="F16" s="674"/>
      <c r="G16" s="674"/>
      <c r="H16" s="674"/>
      <c r="I16" s="674"/>
    </row>
    <row r="18" spans="1:16" x14ac:dyDescent="0.3">
      <c r="A18" s="680" t="s">
        <v>360</v>
      </c>
      <c r="B18" s="680"/>
      <c r="C18" s="680"/>
      <c r="D18" s="680"/>
    </row>
    <row r="19" spans="1:16" x14ac:dyDescent="0.3">
      <c r="A19" s="681" t="s">
        <v>33</v>
      </c>
      <c r="B19" s="682" t="s">
        <v>34</v>
      </c>
      <c r="C19" s="682"/>
      <c r="D19" s="682"/>
      <c r="E19" s="682"/>
      <c r="F19" s="682"/>
      <c r="G19" s="682"/>
      <c r="H19" s="682" t="s">
        <v>361</v>
      </c>
      <c r="I19" s="683"/>
    </row>
    <row r="20" spans="1:16" ht="27.6" x14ac:dyDescent="0.3">
      <c r="A20" s="681"/>
      <c r="B20" s="682"/>
      <c r="C20" s="682"/>
      <c r="D20" s="682"/>
      <c r="E20" s="682"/>
      <c r="F20" s="682"/>
      <c r="G20" s="682"/>
      <c r="H20" s="272" t="s">
        <v>362</v>
      </c>
      <c r="I20" s="273" t="s">
        <v>37</v>
      </c>
    </row>
    <row r="21" spans="1:16" s="4" customFormat="1" ht="17.7" customHeight="1" x14ac:dyDescent="0.3">
      <c r="A21" s="520" t="s">
        <v>38</v>
      </c>
      <c r="B21" s="678"/>
      <c r="C21" s="678"/>
      <c r="D21" s="678"/>
      <c r="E21" s="678"/>
      <c r="F21" s="678"/>
      <c r="G21" s="678"/>
      <c r="H21" s="678"/>
      <c r="I21" s="679"/>
    </row>
    <row r="22" spans="1:16" ht="48.75" customHeight="1" x14ac:dyDescent="0.3">
      <c r="A22" s="271" t="s">
        <v>728</v>
      </c>
      <c r="B22" s="738" t="s">
        <v>729</v>
      </c>
      <c r="C22" s="739"/>
      <c r="D22" s="739"/>
      <c r="E22" s="739"/>
      <c r="F22" s="739"/>
      <c r="G22" s="740"/>
      <c r="H22" s="43" t="s">
        <v>52</v>
      </c>
      <c r="I22" s="267" t="s">
        <v>292</v>
      </c>
    </row>
    <row r="23" spans="1:16" ht="63" customHeight="1" x14ac:dyDescent="0.3">
      <c r="A23" s="271" t="s">
        <v>730</v>
      </c>
      <c r="B23" s="962" t="s">
        <v>2099</v>
      </c>
      <c r="C23" s="963"/>
      <c r="D23" s="963"/>
      <c r="E23" s="963"/>
      <c r="F23" s="963"/>
      <c r="G23" s="964"/>
      <c r="H23" s="43" t="s">
        <v>55</v>
      </c>
      <c r="I23" s="267" t="s">
        <v>42</v>
      </c>
      <c r="K23" s="44"/>
      <c r="L23" s="44"/>
      <c r="M23" s="44"/>
      <c r="N23" s="44"/>
      <c r="O23" s="44"/>
      <c r="P23" s="44"/>
    </row>
    <row r="24" spans="1:16" ht="42.75" customHeight="1" x14ac:dyDescent="0.3">
      <c r="A24" s="271" t="s">
        <v>731</v>
      </c>
      <c r="B24" s="738" t="s">
        <v>732</v>
      </c>
      <c r="C24" s="739"/>
      <c r="D24" s="739"/>
      <c r="E24" s="739"/>
      <c r="F24" s="739"/>
      <c r="G24" s="740"/>
      <c r="H24" s="43" t="s">
        <v>66</v>
      </c>
      <c r="I24" s="267" t="s">
        <v>292</v>
      </c>
    </row>
    <row r="25" spans="1:16" s="4" customFormat="1" ht="17.7" customHeight="1" x14ac:dyDescent="0.3">
      <c r="A25" s="520" t="s">
        <v>139</v>
      </c>
      <c r="B25" s="678"/>
      <c r="C25" s="678"/>
      <c r="D25" s="678"/>
      <c r="E25" s="678"/>
      <c r="F25" s="678"/>
      <c r="G25" s="678"/>
      <c r="H25" s="678"/>
      <c r="I25" s="679"/>
    </row>
    <row r="26" spans="1:16" ht="62.25" customHeight="1" x14ac:dyDescent="0.3">
      <c r="A26" s="271" t="s">
        <v>733</v>
      </c>
      <c r="B26" s="704" t="s">
        <v>2303</v>
      </c>
      <c r="C26" s="704"/>
      <c r="D26" s="704"/>
      <c r="E26" s="704"/>
      <c r="F26" s="704"/>
      <c r="G26" s="704"/>
      <c r="H26" s="6" t="s">
        <v>96</v>
      </c>
      <c r="I26" s="5" t="s">
        <v>59</v>
      </c>
      <c r="J26" s="45"/>
    </row>
    <row r="27" spans="1:16" ht="63.75" customHeight="1" x14ac:dyDescent="0.3">
      <c r="A27" s="271" t="s">
        <v>734</v>
      </c>
      <c r="B27" s="734" t="s">
        <v>2304</v>
      </c>
      <c r="C27" s="747"/>
      <c r="D27" s="747"/>
      <c r="E27" s="747"/>
      <c r="F27" s="747"/>
      <c r="G27" s="703"/>
      <c r="H27" s="6" t="s">
        <v>100</v>
      </c>
      <c r="I27" s="5" t="s">
        <v>59</v>
      </c>
      <c r="J27" s="45"/>
    </row>
    <row r="28" spans="1:16" ht="73.5" customHeight="1" x14ac:dyDescent="0.3">
      <c r="A28" s="46" t="s">
        <v>735</v>
      </c>
      <c r="B28" s="965" t="s">
        <v>736</v>
      </c>
      <c r="C28" s="966"/>
      <c r="D28" s="966"/>
      <c r="E28" s="966"/>
      <c r="F28" s="966"/>
      <c r="G28" s="967"/>
      <c r="H28" s="6" t="s">
        <v>115</v>
      </c>
      <c r="I28" s="5" t="s">
        <v>59</v>
      </c>
      <c r="J28" s="45"/>
    </row>
    <row r="29" spans="1:16" s="4" customFormat="1" ht="17.7" customHeight="1" x14ac:dyDescent="0.3">
      <c r="A29" s="519" t="s">
        <v>373</v>
      </c>
      <c r="B29" s="523"/>
      <c r="C29" s="523"/>
      <c r="D29" s="523"/>
      <c r="E29" s="523"/>
      <c r="F29" s="523"/>
      <c r="G29" s="523"/>
      <c r="H29" s="678"/>
      <c r="I29" s="679"/>
      <c r="J29" s="47"/>
    </row>
    <row r="30" spans="1:16" ht="18.75" customHeight="1" x14ac:dyDescent="0.3">
      <c r="A30" s="271" t="s">
        <v>737</v>
      </c>
      <c r="B30" s="721" t="s">
        <v>738</v>
      </c>
      <c r="C30" s="721"/>
      <c r="D30" s="721"/>
      <c r="E30" s="721"/>
      <c r="F30" s="721"/>
      <c r="G30" s="721"/>
      <c r="H30" s="6" t="s">
        <v>121</v>
      </c>
      <c r="I30" s="5" t="s">
        <v>59</v>
      </c>
      <c r="J30" s="45"/>
    </row>
    <row r="31" spans="1:16" ht="57" customHeight="1" x14ac:dyDescent="0.3">
      <c r="A31" s="271" t="s">
        <v>739</v>
      </c>
      <c r="B31" s="675" t="s">
        <v>740</v>
      </c>
      <c r="C31" s="674"/>
      <c r="D31" s="674"/>
      <c r="E31" s="674"/>
      <c r="F31" s="674"/>
      <c r="G31" s="755"/>
      <c r="H31" s="6" t="s">
        <v>130</v>
      </c>
      <c r="I31" s="5" t="s">
        <v>59</v>
      </c>
      <c r="J31" s="45"/>
    </row>
    <row r="32" spans="1:16" x14ac:dyDescent="0.3">
      <c r="J32" s="45"/>
    </row>
    <row r="33" spans="1:10" x14ac:dyDescent="0.3">
      <c r="A33" s="1" t="s">
        <v>376</v>
      </c>
      <c r="B33" s="2"/>
      <c r="C33" s="2"/>
      <c r="D33" s="2"/>
      <c r="E33" s="2"/>
      <c r="F33" s="2"/>
      <c r="G33" s="2"/>
      <c r="H33" s="2"/>
      <c r="I33" s="2"/>
      <c r="J33" s="45"/>
    </row>
    <row r="34" spans="1:10" s="4" customFormat="1" ht="17.7" customHeight="1" x14ac:dyDescent="0.3">
      <c r="A34" s="687" t="s">
        <v>377</v>
      </c>
      <c r="B34" s="687"/>
      <c r="C34" s="687"/>
      <c r="D34" s="687"/>
      <c r="E34" s="687"/>
      <c r="F34" s="687"/>
      <c r="G34" s="687"/>
      <c r="H34" s="261">
        <v>30</v>
      </c>
      <c r="I34" s="313" t="s">
        <v>378</v>
      </c>
      <c r="J34" s="47"/>
    </row>
    <row r="35" spans="1:10" ht="66" customHeight="1" x14ac:dyDescent="0.3">
      <c r="A35" s="707" t="s">
        <v>379</v>
      </c>
      <c r="B35" s="726" t="s">
        <v>741</v>
      </c>
      <c r="C35" s="726"/>
      <c r="D35" s="726"/>
      <c r="E35" s="726"/>
      <c r="F35" s="726"/>
      <c r="G35" s="726"/>
      <c r="H35" s="726"/>
      <c r="I35" s="710"/>
      <c r="J35" s="45"/>
    </row>
    <row r="36" spans="1:10" ht="42.75" customHeight="1" x14ac:dyDescent="0.3">
      <c r="A36" s="708"/>
      <c r="B36" s="696" t="s">
        <v>742</v>
      </c>
      <c r="C36" s="697"/>
      <c r="D36" s="697"/>
      <c r="E36" s="697"/>
      <c r="F36" s="697"/>
      <c r="G36" s="697"/>
      <c r="H36" s="697"/>
      <c r="I36" s="697"/>
      <c r="J36" s="45"/>
    </row>
    <row r="37" spans="1:10" ht="65.25" customHeight="1" x14ac:dyDescent="0.3">
      <c r="A37" s="708"/>
      <c r="B37" s="696" t="s">
        <v>743</v>
      </c>
      <c r="C37" s="697"/>
      <c r="D37" s="697"/>
      <c r="E37" s="697"/>
      <c r="F37" s="697"/>
      <c r="G37" s="697"/>
      <c r="H37" s="697"/>
      <c r="I37" s="697"/>
      <c r="J37" s="45"/>
    </row>
    <row r="38" spans="1:10" ht="40.5" customHeight="1" x14ac:dyDescent="0.3">
      <c r="A38" s="708"/>
      <c r="B38" s="696" t="s">
        <v>744</v>
      </c>
      <c r="C38" s="697"/>
      <c r="D38" s="697"/>
      <c r="E38" s="697"/>
      <c r="F38" s="697"/>
      <c r="G38" s="697"/>
      <c r="H38" s="697"/>
      <c r="I38" s="697"/>
      <c r="J38" s="45"/>
    </row>
    <row r="39" spans="1:10" ht="39.75" customHeight="1" x14ac:dyDescent="0.3">
      <c r="A39" s="708"/>
      <c r="B39" s="696" t="s">
        <v>745</v>
      </c>
      <c r="C39" s="697"/>
      <c r="D39" s="697"/>
      <c r="E39" s="697"/>
      <c r="F39" s="697"/>
      <c r="G39" s="697"/>
      <c r="H39" s="697"/>
      <c r="I39" s="697"/>
      <c r="J39" s="45"/>
    </row>
    <row r="40" spans="1:10" ht="26.25" customHeight="1" x14ac:dyDescent="0.3">
      <c r="A40" s="708"/>
      <c r="B40" s="696" t="s">
        <v>746</v>
      </c>
      <c r="C40" s="697"/>
      <c r="D40" s="697"/>
      <c r="E40" s="697"/>
      <c r="F40" s="697"/>
      <c r="G40" s="697"/>
      <c r="H40" s="697"/>
      <c r="I40" s="697"/>
      <c r="J40" s="45"/>
    </row>
    <row r="41" spans="1:10" ht="26.25" customHeight="1" x14ac:dyDescent="0.3">
      <c r="A41" s="708"/>
      <c r="B41" s="696" t="s">
        <v>747</v>
      </c>
      <c r="C41" s="697"/>
      <c r="D41" s="697"/>
      <c r="E41" s="697"/>
      <c r="F41" s="697"/>
      <c r="G41" s="697"/>
      <c r="H41" s="697"/>
      <c r="I41" s="697"/>
      <c r="J41" s="45"/>
    </row>
    <row r="42" spans="1:10" ht="47.25" customHeight="1" x14ac:dyDescent="0.3">
      <c r="A42" s="708"/>
      <c r="B42" s="696" t="s">
        <v>748</v>
      </c>
      <c r="C42" s="697"/>
      <c r="D42" s="697"/>
      <c r="E42" s="697"/>
      <c r="F42" s="697"/>
      <c r="G42" s="697"/>
      <c r="H42" s="697"/>
      <c r="I42" s="697"/>
      <c r="J42" s="45"/>
    </row>
    <row r="43" spans="1:10" ht="23.25" customHeight="1" x14ac:dyDescent="0.3">
      <c r="A43" s="708"/>
      <c r="B43" s="696" t="s">
        <v>749</v>
      </c>
      <c r="C43" s="697"/>
      <c r="D43" s="697"/>
      <c r="E43" s="697"/>
      <c r="F43" s="697"/>
      <c r="G43" s="697"/>
      <c r="H43" s="697"/>
      <c r="I43" s="697"/>
      <c r="J43" s="45"/>
    </row>
    <row r="44" spans="1:10" ht="25.5" customHeight="1" x14ac:dyDescent="0.3">
      <c r="A44" s="708"/>
      <c r="B44" s="763" t="s">
        <v>750</v>
      </c>
      <c r="C44" s="763"/>
      <c r="D44" s="763"/>
      <c r="E44" s="763"/>
      <c r="F44" s="763"/>
      <c r="G44" s="763"/>
      <c r="H44" s="763"/>
      <c r="I44" s="696"/>
      <c r="J44" s="45"/>
    </row>
    <row r="45" spans="1:10" ht="29.25" customHeight="1" x14ac:dyDescent="0.3">
      <c r="A45" s="708"/>
      <c r="B45" s="696" t="s">
        <v>751</v>
      </c>
      <c r="C45" s="697"/>
      <c r="D45" s="697"/>
      <c r="E45" s="697"/>
      <c r="F45" s="697"/>
      <c r="G45" s="697"/>
      <c r="H45" s="697"/>
      <c r="I45" s="697"/>
      <c r="J45" s="45"/>
    </row>
    <row r="46" spans="1:10" ht="24" customHeight="1" x14ac:dyDescent="0.3">
      <c r="A46" s="708"/>
      <c r="B46" s="696" t="s">
        <v>752</v>
      </c>
      <c r="C46" s="697"/>
      <c r="D46" s="697"/>
      <c r="E46" s="697"/>
      <c r="F46" s="697"/>
      <c r="G46" s="697"/>
      <c r="H46" s="697"/>
      <c r="I46" s="697"/>
      <c r="J46" s="45"/>
    </row>
    <row r="47" spans="1:10" ht="31.5" customHeight="1" x14ac:dyDescent="0.3">
      <c r="A47" s="708"/>
      <c r="B47" s="696" t="s">
        <v>753</v>
      </c>
      <c r="C47" s="697"/>
      <c r="D47" s="697"/>
      <c r="E47" s="697"/>
      <c r="F47" s="697"/>
      <c r="G47" s="697"/>
      <c r="H47" s="697"/>
      <c r="I47" s="697"/>
      <c r="J47" s="45"/>
    </row>
    <row r="48" spans="1:10" ht="62.25" customHeight="1" x14ac:dyDescent="0.3">
      <c r="A48" s="709"/>
      <c r="B48" s="799" t="s">
        <v>754</v>
      </c>
      <c r="C48" s="799"/>
      <c r="D48" s="799"/>
      <c r="E48" s="799"/>
      <c r="F48" s="799"/>
      <c r="G48" s="799"/>
      <c r="H48" s="799"/>
      <c r="I48" s="712"/>
      <c r="J48" s="45"/>
    </row>
    <row r="49" spans="1:10" x14ac:dyDescent="0.3">
      <c r="A49" s="714" t="s">
        <v>395</v>
      </c>
      <c r="B49" s="705"/>
      <c r="C49" s="705"/>
      <c r="D49" s="705" t="s">
        <v>755</v>
      </c>
      <c r="E49" s="705"/>
      <c r="F49" s="705"/>
      <c r="G49" s="705"/>
      <c r="H49" s="705"/>
      <c r="I49" s="706"/>
      <c r="J49" s="45"/>
    </row>
    <row r="50" spans="1:10" ht="40.950000000000003" customHeight="1" x14ac:dyDescent="0.3">
      <c r="A50" s="703" t="s">
        <v>397</v>
      </c>
      <c r="B50" s="704"/>
      <c r="C50" s="704"/>
      <c r="D50" s="704" t="s">
        <v>2425</v>
      </c>
      <c r="E50" s="704"/>
      <c r="F50" s="704"/>
      <c r="G50" s="704"/>
      <c r="H50" s="704"/>
      <c r="I50" s="734"/>
      <c r="J50" s="45"/>
    </row>
    <row r="51" spans="1:10" s="4" customFormat="1" ht="17.7" customHeight="1" x14ac:dyDescent="0.3">
      <c r="A51" s="687" t="s">
        <v>506</v>
      </c>
      <c r="B51" s="687"/>
      <c r="C51" s="687"/>
      <c r="D51" s="687"/>
      <c r="E51" s="687"/>
      <c r="F51" s="687"/>
      <c r="G51" s="687"/>
      <c r="H51" s="261">
        <v>25</v>
      </c>
      <c r="I51" s="313" t="s">
        <v>378</v>
      </c>
      <c r="J51" s="47"/>
    </row>
    <row r="52" spans="1:10" ht="27" customHeight="1" x14ac:dyDescent="0.3">
      <c r="A52" s="707" t="s">
        <v>379</v>
      </c>
      <c r="B52" s="726" t="s">
        <v>756</v>
      </c>
      <c r="C52" s="726"/>
      <c r="D52" s="726"/>
      <c r="E52" s="726"/>
      <c r="F52" s="726"/>
      <c r="G52" s="726"/>
      <c r="H52" s="726"/>
      <c r="I52" s="710"/>
      <c r="J52" s="45"/>
    </row>
    <row r="53" spans="1:10" ht="27" customHeight="1" x14ac:dyDescent="0.3">
      <c r="A53" s="708"/>
      <c r="B53" s="696" t="s">
        <v>757</v>
      </c>
      <c r="C53" s="697"/>
      <c r="D53" s="697"/>
      <c r="E53" s="697"/>
      <c r="F53" s="697"/>
      <c r="G53" s="697"/>
      <c r="H53" s="697"/>
      <c r="I53" s="697"/>
      <c r="J53" s="45"/>
    </row>
    <row r="54" spans="1:10" ht="32.25" customHeight="1" x14ac:dyDescent="0.3">
      <c r="A54" s="708"/>
      <c r="B54" s="696" t="s">
        <v>758</v>
      </c>
      <c r="C54" s="697"/>
      <c r="D54" s="697"/>
      <c r="E54" s="697"/>
      <c r="F54" s="697"/>
      <c r="G54" s="697"/>
      <c r="H54" s="697"/>
      <c r="I54" s="697"/>
      <c r="J54" s="45"/>
    </row>
    <row r="55" spans="1:10" ht="23.25" customHeight="1" x14ac:dyDescent="0.3">
      <c r="A55" s="708"/>
      <c r="B55" s="696" t="s">
        <v>759</v>
      </c>
      <c r="C55" s="697"/>
      <c r="D55" s="697"/>
      <c r="E55" s="697"/>
      <c r="F55" s="697"/>
      <c r="G55" s="697"/>
      <c r="H55" s="697"/>
      <c r="I55" s="697"/>
      <c r="J55" s="45"/>
    </row>
    <row r="56" spans="1:10" ht="40.5" customHeight="1" x14ac:dyDescent="0.3">
      <c r="A56" s="708"/>
      <c r="B56" s="696" t="s">
        <v>760</v>
      </c>
      <c r="C56" s="697"/>
      <c r="D56" s="697"/>
      <c r="E56" s="697"/>
      <c r="F56" s="697"/>
      <c r="G56" s="697"/>
      <c r="H56" s="697"/>
      <c r="I56" s="697"/>
      <c r="J56" s="45"/>
    </row>
    <row r="57" spans="1:10" ht="39.75" customHeight="1" x14ac:dyDescent="0.3">
      <c r="A57" s="708"/>
      <c r="B57" s="727" t="s">
        <v>761</v>
      </c>
      <c r="C57" s="728"/>
      <c r="D57" s="728"/>
      <c r="E57" s="728"/>
      <c r="F57" s="728"/>
      <c r="G57" s="728"/>
      <c r="H57" s="728"/>
      <c r="I57" s="728"/>
      <c r="J57" s="45"/>
    </row>
    <row r="58" spans="1:10" ht="21" customHeight="1" x14ac:dyDescent="0.3">
      <c r="A58" s="714" t="s">
        <v>395</v>
      </c>
      <c r="B58" s="701"/>
      <c r="C58" s="701"/>
      <c r="D58" s="701" t="s">
        <v>762</v>
      </c>
      <c r="E58" s="701"/>
      <c r="F58" s="701"/>
      <c r="G58" s="701"/>
      <c r="H58" s="701"/>
      <c r="I58" s="702"/>
      <c r="J58" s="45"/>
    </row>
    <row r="59" spans="1:10" ht="39" customHeight="1" x14ac:dyDescent="0.3">
      <c r="A59" s="703" t="s">
        <v>397</v>
      </c>
      <c r="B59" s="704"/>
      <c r="C59" s="704"/>
      <c r="D59" s="704" t="s">
        <v>763</v>
      </c>
      <c r="E59" s="704"/>
      <c r="F59" s="704"/>
      <c r="G59" s="704"/>
      <c r="H59" s="704"/>
      <c r="I59" s="734"/>
      <c r="J59" s="45"/>
    </row>
    <row r="60" spans="1:10" s="4" customFormat="1" ht="24" customHeight="1" x14ac:dyDescent="0.3">
      <c r="A60" s="834" t="s">
        <v>722</v>
      </c>
      <c r="B60" s="816"/>
      <c r="C60" s="816"/>
      <c r="D60" s="816"/>
      <c r="E60" s="816"/>
      <c r="F60" s="816"/>
      <c r="G60" s="816"/>
      <c r="H60" s="40">
        <v>25</v>
      </c>
      <c r="I60" s="41" t="s">
        <v>378</v>
      </c>
      <c r="J60" s="47"/>
    </row>
    <row r="61" spans="1:10" ht="40.049999999999997" customHeight="1" x14ac:dyDescent="0.3">
      <c r="A61" s="708" t="s">
        <v>379</v>
      </c>
      <c r="B61" s="821" t="s">
        <v>764</v>
      </c>
      <c r="C61" s="822"/>
      <c r="D61" s="822"/>
      <c r="E61" s="822"/>
      <c r="F61" s="822"/>
      <c r="G61" s="822"/>
      <c r="H61" s="822"/>
      <c r="I61" s="822"/>
      <c r="J61" s="45"/>
    </row>
    <row r="62" spans="1:10" ht="30" customHeight="1" x14ac:dyDescent="0.3">
      <c r="A62" s="708"/>
      <c r="B62" s="696" t="s">
        <v>765</v>
      </c>
      <c r="C62" s="697"/>
      <c r="D62" s="697"/>
      <c r="E62" s="697"/>
      <c r="F62" s="697"/>
      <c r="G62" s="697"/>
      <c r="H62" s="697"/>
      <c r="I62" s="697"/>
      <c r="J62" s="45"/>
    </row>
    <row r="63" spans="1:10" ht="40.049999999999997" customHeight="1" x14ac:dyDescent="0.3">
      <c r="A63" s="725"/>
      <c r="B63" s="968" t="s">
        <v>766</v>
      </c>
      <c r="C63" s="968"/>
      <c r="D63" s="968"/>
      <c r="E63" s="968"/>
      <c r="F63" s="968"/>
      <c r="G63" s="968"/>
      <c r="H63" s="968"/>
      <c r="I63" s="727"/>
      <c r="J63" s="45"/>
    </row>
    <row r="64" spans="1:10" ht="21.75" customHeight="1" x14ac:dyDescent="0.3">
      <c r="A64" s="700" t="s">
        <v>395</v>
      </c>
      <c r="B64" s="701"/>
      <c r="C64" s="701"/>
      <c r="D64" s="701" t="s">
        <v>767</v>
      </c>
      <c r="E64" s="701"/>
      <c r="F64" s="701"/>
      <c r="G64" s="701"/>
      <c r="H64" s="701"/>
      <c r="I64" s="702"/>
      <c r="J64" s="45"/>
    </row>
    <row r="65" spans="1:10" ht="45" customHeight="1" x14ac:dyDescent="0.3">
      <c r="A65" s="703" t="s">
        <v>397</v>
      </c>
      <c r="B65" s="704"/>
      <c r="C65" s="704"/>
      <c r="D65" s="704" t="s">
        <v>768</v>
      </c>
      <c r="E65" s="704"/>
      <c r="F65" s="704"/>
      <c r="G65" s="704"/>
      <c r="H65" s="704"/>
      <c r="I65" s="734"/>
      <c r="J65" s="45"/>
    </row>
    <row r="66" spans="1:10" x14ac:dyDescent="0.3">
      <c r="J66" s="45"/>
    </row>
    <row r="67" spans="1:10" x14ac:dyDescent="0.3">
      <c r="A67" s="1" t="s">
        <v>416</v>
      </c>
      <c r="B67" s="2"/>
      <c r="C67" s="2"/>
      <c r="D67" s="2"/>
      <c r="E67" s="2"/>
      <c r="F67" s="2"/>
      <c r="G67" s="2"/>
      <c r="H67" s="2"/>
      <c r="I67" s="2"/>
      <c r="J67" s="48"/>
    </row>
    <row r="68" spans="1:10" ht="77.25" customHeight="1" x14ac:dyDescent="0.3">
      <c r="A68" s="714" t="s">
        <v>417</v>
      </c>
      <c r="B68" s="705"/>
      <c r="C68" s="721" t="s">
        <v>769</v>
      </c>
      <c r="D68" s="721"/>
      <c r="E68" s="721"/>
      <c r="F68" s="721"/>
      <c r="G68" s="721"/>
      <c r="H68" s="721"/>
      <c r="I68" s="675"/>
      <c r="J68" s="45"/>
    </row>
    <row r="69" spans="1:10" ht="60.75" customHeight="1" x14ac:dyDescent="0.3">
      <c r="A69" s="714" t="s">
        <v>419</v>
      </c>
      <c r="B69" s="705"/>
      <c r="C69" s="721" t="s">
        <v>770</v>
      </c>
      <c r="D69" s="721"/>
      <c r="E69" s="721"/>
      <c r="F69" s="721"/>
      <c r="G69" s="721"/>
      <c r="H69" s="721"/>
      <c r="I69" s="675"/>
      <c r="J69" s="45"/>
    </row>
    <row r="70" spans="1:10" x14ac:dyDescent="0.3">
      <c r="J70" s="45"/>
    </row>
    <row r="71" spans="1:10" x14ac:dyDescent="0.3">
      <c r="A71" s="8" t="s">
        <v>421</v>
      </c>
      <c r="B71" s="314"/>
      <c r="C71" s="314"/>
      <c r="D71" s="314"/>
      <c r="E71" s="314"/>
      <c r="F71" s="314"/>
      <c r="G71" s="314"/>
      <c r="J71" s="45"/>
    </row>
    <row r="72" spans="1:10" ht="15.6" x14ac:dyDescent="0.3">
      <c r="A72" s="717" t="s">
        <v>422</v>
      </c>
      <c r="B72" s="717"/>
      <c r="C72" s="717"/>
      <c r="D72" s="717"/>
      <c r="E72" s="717"/>
      <c r="F72" s="717"/>
      <c r="G72" s="717"/>
      <c r="H72" s="10">
        <v>2.5</v>
      </c>
      <c r="I72" s="11" t="s">
        <v>423</v>
      </c>
      <c r="J72" s="45"/>
    </row>
    <row r="73" spans="1:10" ht="32.25" customHeight="1" x14ac:dyDescent="0.3">
      <c r="A73" s="718" t="s">
        <v>484</v>
      </c>
      <c r="B73" s="718"/>
      <c r="C73" s="718"/>
      <c r="D73" s="718"/>
      <c r="E73" s="718"/>
      <c r="F73" s="718"/>
      <c r="G73" s="718"/>
      <c r="H73" s="10">
        <v>4.5</v>
      </c>
      <c r="I73" s="11" t="s">
        <v>423</v>
      </c>
      <c r="J73" s="45"/>
    </row>
    <row r="74" spans="1:10" ht="15.6" x14ac:dyDescent="0.3">
      <c r="A74" s="717" t="s">
        <v>426</v>
      </c>
      <c r="B74" s="717"/>
      <c r="C74" s="717"/>
      <c r="D74" s="717"/>
      <c r="E74" s="717"/>
      <c r="F74" s="717"/>
      <c r="G74" s="717"/>
      <c r="H74" s="49" t="s">
        <v>425</v>
      </c>
      <c r="I74" s="11" t="s">
        <v>423</v>
      </c>
      <c r="J74" s="45"/>
    </row>
    <row r="75" spans="1:10" x14ac:dyDescent="0.3">
      <c r="A75" s="292"/>
      <c r="B75" s="292"/>
      <c r="C75" s="292"/>
      <c r="D75" s="292"/>
      <c r="E75" s="292"/>
      <c r="F75" s="292"/>
      <c r="G75" s="292"/>
      <c r="H75" s="49"/>
      <c r="I75" s="13"/>
      <c r="J75" s="45"/>
    </row>
    <row r="76" spans="1:10" x14ac:dyDescent="0.3">
      <c r="A76" s="719" t="s">
        <v>427</v>
      </c>
      <c r="B76" s="719"/>
      <c r="C76" s="719"/>
      <c r="D76" s="719"/>
      <c r="E76" s="719"/>
      <c r="F76" s="719"/>
      <c r="G76" s="719"/>
      <c r="H76" s="50"/>
      <c r="I76" s="15"/>
      <c r="J76" s="45"/>
    </row>
    <row r="77" spans="1:10" ht="17.7" customHeight="1" x14ac:dyDescent="0.3">
      <c r="A77" s="674" t="s">
        <v>428</v>
      </c>
      <c r="B77" s="674"/>
      <c r="C77" s="674"/>
      <c r="D77" s="674"/>
      <c r="E77" s="674"/>
      <c r="F77" s="16">
        <f>SUM(F78:F83)</f>
        <v>90</v>
      </c>
      <c r="G77" s="16" t="s">
        <v>378</v>
      </c>
      <c r="H77" s="17">
        <v>3.6</v>
      </c>
      <c r="I77" s="11" t="s">
        <v>423</v>
      </c>
      <c r="J77" s="45"/>
    </row>
    <row r="78" spans="1:10" ht="17.7" customHeight="1" x14ac:dyDescent="0.3">
      <c r="A78" s="18" t="s">
        <v>159</v>
      </c>
      <c r="B78" s="715" t="s">
        <v>161</v>
      </c>
      <c r="C78" s="715"/>
      <c r="D78" s="715"/>
      <c r="E78" s="715"/>
      <c r="F78" s="16">
        <v>30</v>
      </c>
      <c r="G78" s="16" t="s">
        <v>378</v>
      </c>
      <c r="H78" s="51"/>
      <c r="I78" s="20"/>
      <c r="J78" s="45"/>
    </row>
    <row r="79" spans="1:10" ht="17.7" customHeight="1" x14ac:dyDescent="0.3">
      <c r="A79" s="2"/>
      <c r="B79" s="715" t="s">
        <v>429</v>
      </c>
      <c r="C79" s="715"/>
      <c r="D79" s="715"/>
      <c r="E79" s="715"/>
      <c r="F79" s="16">
        <v>50</v>
      </c>
      <c r="G79" s="16" t="s">
        <v>378</v>
      </c>
      <c r="H79" s="52"/>
      <c r="I79" s="22"/>
      <c r="J79" s="45"/>
    </row>
    <row r="80" spans="1:10" ht="17.7" customHeight="1" x14ac:dyDescent="0.3">
      <c r="A80" s="2"/>
      <c r="B80" s="715" t="s">
        <v>430</v>
      </c>
      <c r="C80" s="715"/>
      <c r="D80" s="715"/>
      <c r="E80" s="715"/>
      <c r="F80" s="16">
        <v>7</v>
      </c>
      <c r="G80" s="16" t="s">
        <v>378</v>
      </c>
      <c r="H80" s="52"/>
      <c r="I80" s="22"/>
      <c r="J80" s="45"/>
    </row>
    <row r="81" spans="1:10" ht="17.7" customHeight="1" x14ac:dyDescent="0.3">
      <c r="A81" s="2"/>
      <c r="B81" s="715" t="s">
        <v>431</v>
      </c>
      <c r="C81" s="715"/>
      <c r="D81" s="715"/>
      <c r="E81" s="715"/>
      <c r="F81" s="16" t="s">
        <v>425</v>
      </c>
      <c r="G81" s="16" t="s">
        <v>378</v>
      </c>
      <c r="H81" s="52"/>
      <c r="I81" s="22"/>
      <c r="J81" s="45"/>
    </row>
    <row r="82" spans="1:10" ht="17.7" customHeight="1" x14ac:dyDescent="0.3">
      <c r="A82" s="2"/>
      <c r="B82" s="715" t="s">
        <v>432</v>
      </c>
      <c r="C82" s="715"/>
      <c r="D82" s="715"/>
      <c r="E82" s="715"/>
      <c r="F82" s="16" t="s">
        <v>425</v>
      </c>
      <c r="G82" s="16" t="s">
        <v>378</v>
      </c>
      <c r="H82" s="52"/>
      <c r="I82" s="22"/>
      <c r="J82" s="45"/>
    </row>
    <row r="83" spans="1:10" ht="17.7" customHeight="1" x14ac:dyDescent="0.3">
      <c r="A83" s="2"/>
      <c r="B83" s="715" t="s">
        <v>433</v>
      </c>
      <c r="C83" s="715"/>
      <c r="D83" s="715"/>
      <c r="E83" s="715"/>
      <c r="F83" s="16">
        <v>3</v>
      </c>
      <c r="G83" s="16" t="s">
        <v>378</v>
      </c>
      <c r="H83" s="53"/>
      <c r="I83" s="318"/>
      <c r="J83" s="45"/>
    </row>
    <row r="84" spans="1:10" ht="31.2" customHeight="1" x14ac:dyDescent="0.3">
      <c r="A84" s="674" t="s">
        <v>434</v>
      </c>
      <c r="B84" s="674"/>
      <c r="C84" s="674"/>
      <c r="D84" s="674"/>
      <c r="E84" s="674"/>
      <c r="F84" s="16" t="s">
        <v>425</v>
      </c>
      <c r="G84" s="16" t="s">
        <v>378</v>
      </c>
      <c r="H84" s="54" t="s">
        <v>186</v>
      </c>
      <c r="I84" s="11" t="s">
        <v>423</v>
      </c>
      <c r="J84" s="45"/>
    </row>
    <row r="85" spans="1:10" ht="17.7" customHeight="1" x14ac:dyDescent="0.3">
      <c r="A85" s="715" t="s">
        <v>435</v>
      </c>
      <c r="B85" s="715"/>
      <c r="C85" s="715"/>
      <c r="D85" s="715"/>
      <c r="E85" s="715"/>
      <c r="F85" s="16">
        <v>85</v>
      </c>
      <c r="G85" s="16" t="s">
        <v>378</v>
      </c>
      <c r="H85" s="17">
        <v>3.4</v>
      </c>
      <c r="I85" s="11" t="s">
        <v>423</v>
      </c>
    </row>
    <row r="86" spans="1:10" x14ac:dyDescent="0.3">
      <c r="A86" s="23"/>
      <c r="H86" s="55"/>
    </row>
    <row r="87" spans="1:10" x14ac:dyDescent="0.3">
      <c r="A87" s="24"/>
    </row>
    <row r="88" spans="1:10" x14ac:dyDescent="0.3">
      <c r="A88" s="25"/>
    </row>
  </sheetData>
  <mergeCells count="95">
    <mergeCell ref="B83:E83"/>
    <mergeCell ref="A84:E84"/>
    <mergeCell ref="A85:E85"/>
    <mergeCell ref="A77:E77"/>
    <mergeCell ref="B78:E78"/>
    <mergeCell ref="B79:E79"/>
    <mergeCell ref="B80:E80"/>
    <mergeCell ref="B81:E81"/>
    <mergeCell ref="B82:E82"/>
    <mergeCell ref="A76:G76"/>
    <mergeCell ref="A64:C64"/>
    <mergeCell ref="D64:I64"/>
    <mergeCell ref="A65:C65"/>
    <mergeCell ref="D65:I65"/>
    <mergeCell ref="A68:B68"/>
    <mergeCell ref="C68:I68"/>
    <mergeCell ref="A69:B69"/>
    <mergeCell ref="C69:I69"/>
    <mergeCell ref="A72:G72"/>
    <mergeCell ref="A73:G73"/>
    <mergeCell ref="A74:G74"/>
    <mergeCell ref="A58:C58"/>
    <mergeCell ref="D58:I58"/>
    <mergeCell ref="A59:C59"/>
    <mergeCell ref="D59:I59"/>
    <mergeCell ref="A60:G60"/>
    <mergeCell ref="A61:A63"/>
    <mergeCell ref="B61:I61"/>
    <mergeCell ref="B62:I62"/>
    <mergeCell ref="B63:I63"/>
    <mergeCell ref="B48:I48"/>
    <mergeCell ref="A50:C50"/>
    <mergeCell ref="D50:I50"/>
    <mergeCell ref="A51:G51"/>
    <mergeCell ref="A52:A57"/>
    <mergeCell ref="B52:I52"/>
    <mergeCell ref="B53:I53"/>
    <mergeCell ref="B54:I54"/>
    <mergeCell ref="B55:I55"/>
    <mergeCell ref="B56:I56"/>
    <mergeCell ref="B57:I57"/>
    <mergeCell ref="A49:C49"/>
    <mergeCell ref="D49:I49"/>
    <mergeCell ref="A35:A48"/>
    <mergeCell ref="B35:I35"/>
    <mergeCell ref="B36:I36"/>
    <mergeCell ref="B45:I45"/>
    <mergeCell ref="B46:I46"/>
    <mergeCell ref="B37:I37"/>
    <mergeCell ref="B38:I38"/>
    <mergeCell ref="B39:I39"/>
    <mergeCell ref="B40:I40"/>
    <mergeCell ref="B41:I41"/>
    <mergeCell ref="B47:I47"/>
    <mergeCell ref="B42:I42"/>
    <mergeCell ref="B43:I43"/>
    <mergeCell ref="B44:I44"/>
    <mergeCell ref="A34:G34"/>
    <mergeCell ref="A21:I21"/>
    <mergeCell ref="B22:G22"/>
    <mergeCell ref="B23:G23"/>
    <mergeCell ref="B24:G24"/>
    <mergeCell ref="A25:I25"/>
    <mergeCell ref="B26:G26"/>
    <mergeCell ref="B27:G27"/>
    <mergeCell ref="B28:G28"/>
    <mergeCell ref="A29:I29"/>
    <mergeCell ref="B30:G30"/>
    <mergeCell ref="B31:G31"/>
    <mergeCell ref="A15:I15"/>
    <mergeCell ref="A16:B16"/>
    <mergeCell ref="C16:I16"/>
    <mergeCell ref="A18:D18"/>
    <mergeCell ref="A19:A20"/>
    <mergeCell ref="B19:G20"/>
    <mergeCell ref="H19:I19"/>
    <mergeCell ref="A11:E11"/>
    <mergeCell ref="F11:I11"/>
    <mergeCell ref="A12:E12"/>
    <mergeCell ref="F12:I12"/>
    <mergeCell ref="A13:E13"/>
    <mergeCell ref="F13:I13"/>
    <mergeCell ref="A6:C6"/>
    <mergeCell ref="D6:I6"/>
    <mergeCell ref="A8:I8"/>
    <mergeCell ref="A9:I9"/>
    <mergeCell ref="A10:E10"/>
    <mergeCell ref="F10:I10"/>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Normal="100" workbookViewId="0"/>
  </sheetViews>
  <sheetFormatPr defaultColWidth="8.77734375" defaultRowHeight="13.8" x14ac:dyDescent="0.3"/>
  <cols>
    <col min="1" max="1" width="10.77734375" style="26" customWidth="1"/>
    <col min="2" max="2" width="9.77734375" style="26" customWidth="1"/>
    <col min="3" max="3" width="8.218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211</v>
      </c>
      <c r="B2" s="673"/>
      <c r="C2" s="673"/>
      <c r="D2" s="673"/>
      <c r="E2" s="673"/>
      <c r="F2" s="673"/>
      <c r="G2" s="673"/>
      <c r="H2" s="673"/>
      <c r="I2" s="673"/>
    </row>
    <row r="3" spans="1:9" x14ac:dyDescent="0.3">
      <c r="A3" s="670" t="s">
        <v>157</v>
      </c>
      <c r="B3" s="671"/>
      <c r="C3" s="671"/>
      <c r="D3" s="671">
        <v>7</v>
      </c>
      <c r="E3" s="671"/>
      <c r="F3" s="671"/>
      <c r="G3" s="671"/>
      <c r="H3" s="671"/>
      <c r="I3" s="672"/>
    </row>
    <row r="4" spans="1:9" x14ac:dyDescent="0.3">
      <c r="A4" s="670" t="s">
        <v>156</v>
      </c>
      <c r="B4" s="671"/>
      <c r="C4" s="671"/>
      <c r="D4" s="671" t="s">
        <v>771</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671" t="s">
        <v>2001</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4</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359</v>
      </c>
      <c r="D16" s="674"/>
      <c r="E16" s="674"/>
      <c r="F16" s="674"/>
      <c r="G16" s="674"/>
      <c r="H16" s="674"/>
      <c r="I16" s="674"/>
    </row>
    <row r="18" spans="1:9" x14ac:dyDescent="0.3">
      <c r="A18" s="680" t="s">
        <v>360</v>
      </c>
      <c r="B18" s="680"/>
      <c r="C18" s="680"/>
      <c r="D18" s="680"/>
    </row>
    <row r="19" spans="1:9" ht="15.75" customHeight="1" x14ac:dyDescent="0.3">
      <c r="A19" s="681" t="s">
        <v>33</v>
      </c>
      <c r="B19" s="682" t="s">
        <v>34</v>
      </c>
      <c r="C19" s="682"/>
      <c r="D19" s="682"/>
      <c r="E19" s="682"/>
      <c r="F19" s="682"/>
      <c r="G19" s="682"/>
      <c r="H19" s="682" t="s">
        <v>361</v>
      </c>
      <c r="I19" s="683"/>
    </row>
    <row r="20" spans="1:9" ht="27.6"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27.75" customHeight="1" x14ac:dyDescent="0.3">
      <c r="A22" s="271" t="s">
        <v>2002</v>
      </c>
      <c r="B22" s="720" t="s">
        <v>674</v>
      </c>
      <c r="C22" s="720"/>
      <c r="D22" s="720"/>
      <c r="E22" s="720"/>
      <c r="F22" s="720"/>
      <c r="G22" s="720"/>
      <c r="H22" s="6" t="s">
        <v>48</v>
      </c>
      <c r="I22" s="5" t="s">
        <v>42</v>
      </c>
    </row>
    <row r="23" spans="1:9" ht="39.75" customHeight="1" x14ac:dyDescent="0.3">
      <c r="A23" s="271" t="s">
        <v>2003</v>
      </c>
      <c r="B23" s="738" t="s">
        <v>2004</v>
      </c>
      <c r="C23" s="739"/>
      <c r="D23" s="739"/>
      <c r="E23" s="739"/>
      <c r="F23" s="739"/>
      <c r="G23" s="740"/>
      <c r="H23" s="6" t="s">
        <v>60</v>
      </c>
      <c r="I23" s="5" t="s">
        <v>59</v>
      </c>
    </row>
    <row r="24" spans="1:9" ht="23.25" customHeight="1" x14ac:dyDescent="0.3">
      <c r="A24" s="271" t="s">
        <v>2005</v>
      </c>
      <c r="B24" s="738" t="s">
        <v>65</v>
      </c>
      <c r="C24" s="739"/>
      <c r="D24" s="739"/>
      <c r="E24" s="739"/>
      <c r="F24" s="739"/>
      <c r="G24" s="740"/>
      <c r="H24" s="6" t="s">
        <v>64</v>
      </c>
      <c r="I24" s="5" t="s">
        <v>42</v>
      </c>
    </row>
    <row r="25" spans="1:9" s="8" customFormat="1" ht="17.7" customHeight="1" x14ac:dyDescent="0.3">
      <c r="A25" s="520" t="s">
        <v>139</v>
      </c>
      <c r="B25" s="678"/>
      <c r="C25" s="678"/>
      <c r="D25" s="678"/>
      <c r="E25" s="678"/>
      <c r="F25" s="678"/>
      <c r="G25" s="678"/>
      <c r="H25" s="678"/>
      <c r="I25" s="724"/>
    </row>
    <row r="26" spans="1:9" ht="41.25" customHeight="1" x14ac:dyDescent="0.3">
      <c r="A26" s="271" t="s">
        <v>2006</v>
      </c>
      <c r="B26" s="704" t="s">
        <v>2007</v>
      </c>
      <c r="C26" s="704"/>
      <c r="D26" s="704"/>
      <c r="E26" s="704"/>
      <c r="F26" s="704"/>
      <c r="G26" s="704"/>
      <c r="H26" s="5" t="s">
        <v>98</v>
      </c>
      <c r="I26" s="143" t="s">
        <v>59</v>
      </c>
    </row>
    <row r="27" spans="1:9" ht="39.75" customHeight="1" x14ac:dyDescent="0.3">
      <c r="A27" s="271" t="s">
        <v>2008</v>
      </c>
      <c r="B27" s="734" t="s">
        <v>109</v>
      </c>
      <c r="C27" s="747"/>
      <c r="D27" s="747"/>
      <c r="E27" s="747"/>
      <c r="F27" s="747"/>
      <c r="G27" s="703"/>
      <c r="H27" s="5" t="s">
        <v>108</v>
      </c>
      <c r="I27" s="143" t="s">
        <v>42</v>
      </c>
    </row>
    <row r="28" spans="1:9" ht="33" customHeight="1" x14ac:dyDescent="0.3">
      <c r="A28" s="271" t="s">
        <v>2009</v>
      </c>
      <c r="B28" s="734" t="s">
        <v>2010</v>
      </c>
      <c r="C28" s="747"/>
      <c r="D28" s="747"/>
      <c r="E28" s="747"/>
      <c r="F28" s="747"/>
      <c r="G28" s="703"/>
      <c r="H28" s="5" t="s">
        <v>113</v>
      </c>
      <c r="I28" s="144" t="s">
        <v>59</v>
      </c>
    </row>
    <row r="29" spans="1:9" s="8" customFormat="1" ht="17.7" customHeight="1" x14ac:dyDescent="0.3">
      <c r="A29" s="520" t="s">
        <v>373</v>
      </c>
      <c r="B29" s="678"/>
      <c r="C29" s="678"/>
      <c r="D29" s="678"/>
      <c r="E29" s="678"/>
      <c r="F29" s="678"/>
      <c r="G29" s="678"/>
      <c r="H29" s="678"/>
      <c r="I29" s="969"/>
    </row>
    <row r="30" spans="1:9" ht="26.25" customHeight="1" x14ac:dyDescent="0.3">
      <c r="A30" s="271" t="s">
        <v>2011</v>
      </c>
      <c r="B30" s="721" t="s">
        <v>1860</v>
      </c>
      <c r="C30" s="721"/>
      <c r="D30" s="721"/>
      <c r="E30" s="721"/>
      <c r="F30" s="721"/>
      <c r="G30" s="721"/>
      <c r="H30" s="5" t="s">
        <v>121</v>
      </c>
      <c r="I30" s="144" t="s">
        <v>59</v>
      </c>
    </row>
    <row r="31" spans="1:9" ht="39" customHeight="1" x14ac:dyDescent="0.3">
      <c r="A31" s="271" t="s">
        <v>2012</v>
      </c>
      <c r="B31" s="675" t="s">
        <v>131</v>
      </c>
      <c r="C31" s="674"/>
      <c r="D31" s="674"/>
      <c r="E31" s="674"/>
      <c r="F31" s="674"/>
      <c r="G31" s="755"/>
      <c r="H31" s="5" t="s">
        <v>130</v>
      </c>
      <c r="I31" s="145" t="s">
        <v>59</v>
      </c>
    </row>
    <row r="33" spans="1:9" x14ac:dyDescent="0.3">
      <c r="A33" s="1" t="s">
        <v>376</v>
      </c>
    </row>
    <row r="34" spans="1:9" s="8" customFormat="1" ht="17.7" customHeight="1" x14ac:dyDescent="0.3">
      <c r="A34" s="687" t="s">
        <v>377</v>
      </c>
      <c r="B34" s="687"/>
      <c r="C34" s="687"/>
      <c r="D34" s="687"/>
      <c r="E34" s="687"/>
      <c r="F34" s="687"/>
      <c r="G34" s="687"/>
      <c r="H34" s="261">
        <v>30</v>
      </c>
      <c r="I34" s="313" t="s">
        <v>378</v>
      </c>
    </row>
    <row r="35" spans="1:9" ht="20.100000000000001" customHeight="1" x14ac:dyDescent="0.3">
      <c r="A35" s="707" t="s">
        <v>379</v>
      </c>
      <c r="B35" s="970" t="s">
        <v>2135</v>
      </c>
      <c r="C35" s="970"/>
      <c r="D35" s="970"/>
      <c r="E35" s="970"/>
      <c r="F35" s="970"/>
      <c r="G35" s="970"/>
      <c r="H35" s="970"/>
      <c r="I35" s="971"/>
    </row>
    <row r="36" spans="1:9" ht="20.100000000000001" customHeight="1" x14ac:dyDescent="0.3">
      <c r="A36" s="708"/>
      <c r="B36" s="972" t="s">
        <v>2137</v>
      </c>
      <c r="C36" s="973"/>
      <c r="D36" s="973"/>
      <c r="E36" s="973"/>
      <c r="F36" s="973"/>
      <c r="G36" s="973"/>
      <c r="H36" s="973"/>
      <c r="I36" s="973"/>
    </row>
    <row r="37" spans="1:9" ht="20.100000000000001" customHeight="1" x14ac:dyDescent="0.3">
      <c r="A37" s="708"/>
      <c r="B37" s="972" t="s">
        <v>2136</v>
      </c>
      <c r="C37" s="973"/>
      <c r="D37" s="973"/>
      <c r="E37" s="973"/>
      <c r="F37" s="973"/>
      <c r="G37" s="973"/>
      <c r="H37" s="973"/>
      <c r="I37" s="973"/>
    </row>
    <row r="38" spans="1:9" ht="20.100000000000001" customHeight="1" x14ac:dyDescent="0.3">
      <c r="A38" s="708"/>
      <c r="B38" s="972" t="s">
        <v>2013</v>
      </c>
      <c r="C38" s="973"/>
      <c r="D38" s="973"/>
      <c r="E38" s="973"/>
      <c r="F38" s="973"/>
      <c r="G38" s="973"/>
      <c r="H38" s="973"/>
      <c r="I38" s="973"/>
    </row>
    <row r="39" spans="1:9" ht="20.100000000000001" customHeight="1" x14ac:dyDescent="0.3">
      <c r="A39" s="708"/>
      <c r="B39" s="972" t="s">
        <v>2138</v>
      </c>
      <c r="C39" s="973"/>
      <c r="D39" s="973"/>
      <c r="E39" s="973"/>
      <c r="F39" s="973"/>
      <c r="G39" s="973"/>
      <c r="H39" s="973"/>
      <c r="I39" s="973"/>
    </row>
    <row r="40" spans="1:9" ht="20.100000000000001" customHeight="1" x14ac:dyDescent="0.3">
      <c r="A40" s="708"/>
      <c r="B40" s="972" t="s">
        <v>2014</v>
      </c>
      <c r="C40" s="973"/>
      <c r="D40" s="973"/>
      <c r="E40" s="973"/>
      <c r="F40" s="973"/>
      <c r="G40" s="973"/>
      <c r="H40" s="973"/>
      <c r="I40" s="973"/>
    </row>
    <row r="41" spans="1:9" ht="20.100000000000001" customHeight="1" x14ac:dyDescent="0.3">
      <c r="A41" s="708"/>
      <c r="B41" s="972" t="s">
        <v>2015</v>
      </c>
      <c r="C41" s="973"/>
      <c r="D41" s="973"/>
      <c r="E41" s="973"/>
      <c r="F41" s="973"/>
      <c r="G41" s="973"/>
      <c r="H41" s="973"/>
      <c r="I41" s="973"/>
    </row>
    <row r="42" spans="1:9" ht="20.100000000000001" customHeight="1" x14ac:dyDescent="0.3">
      <c r="A42" s="708"/>
      <c r="B42" s="972" t="s">
        <v>2016</v>
      </c>
      <c r="C42" s="973"/>
      <c r="D42" s="973"/>
      <c r="E42" s="973"/>
      <c r="F42" s="973"/>
      <c r="G42" s="973"/>
      <c r="H42" s="973"/>
      <c r="I42" s="973"/>
    </row>
    <row r="43" spans="1:9" ht="20.100000000000001" customHeight="1" x14ac:dyDescent="0.3">
      <c r="A43" s="708"/>
      <c r="B43" s="974" t="s">
        <v>2139</v>
      </c>
      <c r="C43" s="974"/>
      <c r="D43" s="974"/>
      <c r="E43" s="974"/>
      <c r="F43" s="974"/>
      <c r="G43" s="974"/>
      <c r="H43" s="974"/>
      <c r="I43" s="975"/>
    </row>
    <row r="44" spans="1:9" x14ac:dyDescent="0.3">
      <c r="A44" s="714" t="s">
        <v>395</v>
      </c>
      <c r="B44" s="705"/>
      <c r="C44" s="705"/>
      <c r="D44" s="705" t="s">
        <v>2017</v>
      </c>
      <c r="E44" s="705"/>
      <c r="F44" s="705"/>
      <c r="G44" s="705"/>
      <c r="H44" s="705"/>
      <c r="I44" s="706"/>
    </row>
    <row r="45" spans="1:9" ht="34.5" customHeight="1" x14ac:dyDescent="0.3">
      <c r="A45" s="703" t="s">
        <v>397</v>
      </c>
      <c r="B45" s="704"/>
      <c r="C45" s="704"/>
      <c r="D45" s="705" t="s">
        <v>1640</v>
      </c>
      <c r="E45" s="705"/>
      <c r="F45" s="705"/>
      <c r="G45" s="705"/>
      <c r="H45" s="705"/>
      <c r="I45" s="706"/>
    </row>
    <row r="46" spans="1:9" s="8" customFormat="1" ht="17.7" customHeight="1" x14ac:dyDescent="0.3">
      <c r="A46" s="687" t="s">
        <v>506</v>
      </c>
      <c r="B46" s="687"/>
      <c r="C46" s="687"/>
      <c r="D46" s="687"/>
      <c r="E46" s="687"/>
      <c r="F46" s="687"/>
      <c r="G46" s="687"/>
      <c r="H46" s="261">
        <v>30</v>
      </c>
      <c r="I46" s="313" t="s">
        <v>378</v>
      </c>
    </row>
    <row r="47" spans="1:9" ht="20.100000000000001" customHeight="1" x14ac:dyDescent="0.3">
      <c r="A47" s="707" t="s">
        <v>379</v>
      </c>
      <c r="B47" s="726" t="s">
        <v>2018</v>
      </c>
      <c r="C47" s="726"/>
      <c r="D47" s="726"/>
      <c r="E47" s="726"/>
      <c r="F47" s="726"/>
      <c r="G47" s="726"/>
      <c r="H47" s="726"/>
      <c r="I47" s="710"/>
    </row>
    <row r="48" spans="1:9" ht="28.5" customHeight="1" x14ac:dyDescent="0.3">
      <c r="A48" s="708"/>
      <c r="B48" s="752" t="s">
        <v>2140</v>
      </c>
      <c r="C48" s="753"/>
      <c r="D48" s="753"/>
      <c r="E48" s="753"/>
      <c r="F48" s="753"/>
      <c r="G48" s="753"/>
      <c r="H48" s="753"/>
      <c r="I48" s="753"/>
    </row>
    <row r="49" spans="1:9" ht="20.100000000000001" customHeight="1" x14ac:dyDescent="0.3">
      <c r="A49" s="708"/>
      <c r="B49" s="696" t="s">
        <v>2019</v>
      </c>
      <c r="C49" s="976"/>
      <c r="D49" s="976"/>
      <c r="E49" s="976"/>
      <c r="F49" s="976"/>
      <c r="G49" s="976"/>
      <c r="H49" s="976"/>
      <c r="I49" s="976"/>
    </row>
    <row r="50" spans="1:9" ht="18.75" customHeight="1" x14ac:dyDescent="0.3">
      <c r="A50" s="700" t="s">
        <v>395</v>
      </c>
      <c r="B50" s="705"/>
      <c r="C50" s="705"/>
      <c r="D50" s="705" t="s">
        <v>2020</v>
      </c>
      <c r="E50" s="705"/>
      <c r="F50" s="705"/>
      <c r="G50" s="705"/>
      <c r="H50" s="705"/>
      <c r="I50" s="706"/>
    </row>
    <row r="51" spans="1:9" ht="30.75" customHeight="1" x14ac:dyDescent="0.3">
      <c r="A51" s="703" t="s">
        <v>397</v>
      </c>
      <c r="B51" s="704"/>
      <c r="C51" s="704"/>
      <c r="D51" s="705" t="s">
        <v>2021</v>
      </c>
      <c r="E51" s="705"/>
      <c r="F51" s="705"/>
      <c r="G51" s="705"/>
      <c r="H51" s="705"/>
      <c r="I51" s="706"/>
    </row>
    <row r="52" spans="1:9" ht="15.75" customHeight="1" x14ac:dyDescent="0.3">
      <c r="A52" s="687" t="s">
        <v>2022</v>
      </c>
      <c r="B52" s="687"/>
      <c r="C52" s="687"/>
      <c r="D52" s="687"/>
      <c r="E52" s="687"/>
      <c r="F52" s="687"/>
      <c r="G52" s="687"/>
      <c r="H52" s="261">
        <v>30</v>
      </c>
      <c r="I52" s="313" t="s">
        <v>378</v>
      </c>
    </row>
    <row r="53" spans="1:9" ht="16.5" customHeight="1" x14ac:dyDescent="0.3">
      <c r="A53" s="707" t="s">
        <v>379</v>
      </c>
      <c r="B53" s="726" t="s">
        <v>2023</v>
      </c>
      <c r="C53" s="726"/>
      <c r="D53" s="726"/>
      <c r="E53" s="726"/>
      <c r="F53" s="726"/>
      <c r="G53" s="726"/>
      <c r="H53" s="726"/>
      <c r="I53" s="710"/>
    </row>
    <row r="54" spans="1:9" ht="15.75" customHeight="1" x14ac:dyDescent="0.3">
      <c r="A54" s="708"/>
      <c r="B54" s="696" t="s">
        <v>2024</v>
      </c>
      <c r="C54" s="697"/>
      <c r="D54" s="697"/>
      <c r="E54" s="697"/>
      <c r="F54" s="697"/>
      <c r="G54" s="697"/>
      <c r="H54" s="697"/>
      <c r="I54" s="697"/>
    </row>
    <row r="55" spans="1:9" ht="27.75" customHeight="1" x14ac:dyDescent="0.3">
      <c r="A55" s="708"/>
      <c r="B55" s="696" t="s">
        <v>2025</v>
      </c>
      <c r="C55" s="697"/>
      <c r="D55" s="697"/>
      <c r="E55" s="697"/>
      <c r="F55" s="697"/>
      <c r="G55" s="697"/>
      <c r="H55" s="697"/>
      <c r="I55" s="697"/>
    </row>
    <row r="56" spans="1:9" ht="16.5" customHeight="1" x14ac:dyDescent="0.3">
      <c r="A56" s="708"/>
      <c r="B56" s="696" t="s">
        <v>2026</v>
      </c>
      <c r="C56" s="697"/>
      <c r="D56" s="697"/>
      <c r="E56" s="697"/>
      <c r="F56" s="697"/>
      <c r="G56" s="697"/>
      <c r="H56" s="697"/>
      <c r="I56" s="697"/>
    </row>
    <row r="57" spans="1:9" ht="16.5" customHeight="1" x14ac:dyDescent="0.3">
      <c r="A57" s="708"/>
      <c r="B57" s="696" t="s">
        <v>2027</v>
      </c>
      <c r="C57" s="697"/>
      <c r="D57" s="697"/>
      <c r="E57" s="697"/>
      <c r="F57" s="697"/>
      <c r="G57" s="697"/>
      <c r="H57" s="697"/>
      <c r="I57" s="697"/>
    </row>
    <row r="58" spans="1:9" ht="15.75" customHeight="1" x14ac:dyDescent="0.3">
      <c r="A58" s="708"/>
      <c r="B58" s="696" t="s">
        <v>2028</v>
      </c>
      <c r="C58" s="697"/>
      <c r="D58" s="697"/>
      <c r="E58" s="697"/>
      <c r="F58" s="697"/>
      <c r="G58" s="697"/>
      <c r="H58" s="697"/>
      <c r="I58" s="697"/>
    </row>
    <row r="59" spans="1:9" ht="15.75" customHeight="1" x14ac:dyDescent="0.3">
      <c r="A59" s="708"/>
      <c r="B59" s="696" t="s">
        <v>2029</v>
      </c>
      <c r="C59" s="697"/>
      <c r="D59" s="697"/>
      <c r="E59" s="697"/>
      <c r="F59" s="697"/>
      <c r="G59" s="697"/>
      <c r="H59" s="697"/>
      <c r="I59" s="697"/>
    </row>
    <row r="60" spans="1:9" ht="18" customHeight="1" x14ac:dyDescent="0.3">
      <c r="A60" s="708"/>
      <c r="B60" s="696" t="s">
        <v>2030</v>
      </c>
      <c r="C60" s="697"/>
      <c r="D60" s="697"/>
      <c r="E60" s="697"/>
      <c r="F60" s="697"/>
      <c r="G60" s="697"/>
      <c r="H60" s="697"/>
      <c r="I60" s="697"/>
    </row>
    <row r="61" spans="1:9" ht="13.5" customHeight="1" x14ac:dyDescent="0.3">
      <c r="A61" s="708"/>
      <c r="B61" s="696" t="s">
        <v>2031</v>
      </c>
      <c r="C61" s="697"/>
      <c r="D61" s="697"/>
      <c r="E61" s="697"/>
      <c r="F61" s="697"/>
      <c r="G61" s="697"/>
      <c r="H61" s="697"/>
      <c r="I61" s="697"/>
    </row>
    <row r="62" spans="1:9" ht="16.5" customHeight="1" x14ac:dyDescent="0.3">
      <c r="A62" s="708"/>
      <c r="B62" s="696" t="s">
        <v>2032</v>
      </c>
      <c r="C62" s="697"/>
      <c r="D62" s="697"/>
      <c r="E62" s="697"/>
      <c r="F62" s="697"/>
      <c r="G62" s="697"/>
      <c r="H62" s="697"/>
      <c r="I62" s="697"/>
    </row>
    <row r="63" spans="1:9" ht="15" customHeight="1" x14ac:dyDescent="0.3">
      <c r="A63" s="708"/>
      <c r="B63" s="763" t="s">
        <v>2033</v>
      </c>
      <c r="C63" s="763"/>
      <c r="D63" s="763"/>
      <c r="E63" s="763"/>
      <c r="F63" s="763"/>
      <c r="G63" s="763"/>
      <c r="H63" s="763"/>
      <c r="I63" s="696"/>
    </row>
    <row r="64" spans="1:9" ht="18" customHeight="1" x14ac:dyDescent="0.3">
      <c r="A64" s="709"/>
      <c r="B64" s="920" t="s">
        <v>2141</v>
      </c>
      <c r="C64" s="920"/>
      <c r="D64" s="920"/>
      <c r="E64" s="920"/>
      <c r="F64" s="920"/>
      <c r="G64" s="920"/>
      <c r="H64" s="920"/>
      <c r="I64" s="752"/>
    </row>
    <row r="65" spans="1:9" ht="18" customHeight="1" x14ac:dyDescent="0.3">
      <c r="A65" s="714" t="s">
        <v>395</v>
      </c>
      <c r="B65" s="705"/>
      <c r="C65" s="705"/>
      <c r="D65" s="705" t="s">
        <v>2034</v>
      </c>
      <c r="E65" s="705"/>
      <c r="F65" s="705"/>
      <c r="G65" s="705"/>
      <c r="H65" s="705"/>
      <c r="I65" s="706"/>
    </row>
    <row r="66" spans="1:9" ht="29.25" customHeight="1" x14ac:dyDescent="0.3">
      <c r="A66" s="703" t="s">
        <v>397</v>
      </c>
      <c r="B66" s="704"/>
      <c r="C66" s="704"/>
      <c r="D66" s="705" t="s">
        <v>2021</v>
      </c>
      <c r="E66" s="705"/>
      <c r="F66" s="705"/>
      <c r="G66" s="705"/>
      <c r="H66" s="705"/>
      <c r="I66" s="706"/>
    </row>
    <row r="67" spans="1:9" ht="15" customHeight="1" x14ac:dyDescent="0.3"/>
    <row r="68" spans="1:9" x14ac:dyDescent="0.3">
      <c r="A68" s="1" t="s">
        <v>416</v>
      </c>
    </row>
    <row r="69" spans="1:9" ht="69.75" customHeight="1" x14ac:dyDescent="0.3">
      <c r="A69" s="716" t="s">
        <v>417</v>
      </c>
      <c r="B69" s="714"/>
      <c r="C69" s="977" t="s">
        <v>2142</v>
      </c>
      <c r="D69" s="978"/>
      <c r="E69" s="978"/>
      <c r="F69" s="978"/>
      <c r="G69" s="978"/>
      <c r="H69" s="978"/>
      <c r="I69" s="978"/>
    </row>
    <row r="70" spans="1:9" ht="84" customHeight="1" x14ac:dyDescent="0.3">
      <c r="A70" s="716" t="s">
        <v>419</v>
      </c>
      <c r="B70" s="714"/>
      <c r="C70" s="977" t="s">
        <v>2143</v>
      </c>
      <c r="D70" s="978"/>
      <c r="E70" s="978"/>
      <c r="F70" s="978"/>
      <c r="G70" s="978"/>
      <c r="H70" s="978"/>
      <c r="I70" s="978"/>
    </row>
    <row r="72" spans="1:9" x14ac:dyDescent="0.3">
      <c r="A72" s="8" t="s">
        <v>421</v>
      </c>
      <c r="B72" s="314"/>
      <c r="C72" s="314"/>
      <c r="D72" s="314"/>
      <c r="E72" s="314"/>
      <c r="F72" s="314"/>
      <c r="G72" s="314"/>
    </row>
    <row r="73" spans="1:9" ht="15.6" x14ac:dyDescent="0.3">
      <c r="A73" s="717" t="s">
        <v>422</v>
      </c>
      <c r="B73" s="717"/>
      <c r="C73" s="717"/>
      <c r="D73" s="717"/>
      <c r="E73" s="717"/>
      <c r="F73" s="717"/>
      <c r="G73" s="717"/>
      <c r="H73" s="10">
        <v>4</v>
      </c>
      <c r="I73" s="11" t="s">
        <v>423</v>
      </c>
    </row>
    <row r="74" spans="1:9" ht="25.5" customHeight="1" x14ac:dyDescent="0.3">
      <c r="A74" s="718" t="s">
        <v>484</v>
      </c>
      <c r="B74" s="718"/>
      <c r="C74" s="718"/>
      <c r="D74" s="718"/>
      <c r="E74" s="718"/>
      <c r="F74" s="718"/>
      <c r="G74" s="718"/>
      <c r="H74" s="10">
        <v>3</v>
      </c>
      <c r="I74" s="11" t="s">
        <v>423</v>
      </c>
    </row>
    <row r="75" spans="1:9" ht="15.6" x14ac:dyDescent="0.3">
      <c r="A75" s="717" t="s">
        <v>426</v>
      </c>
      <c r="B75" s="717"/>
      <c r="C75" s="717"/>
      <c r="D75" s="717"/>
      <c r="E75" s="717"/>
      <c r="F75" s="717"/>
      <c r="G75" s="717"/>
      <c r="H75" s="12" t="s">
        <v>186</v>
      </c>
      <c r="I75" s="11" t="s">
        <v>423</v>
      </c>
    </row>
    <row r="76" spans="1:9" x14ac:dyDescent="0.3">
      <c r="A76" s="292"/>
      <c r="B76" s="292"/>
      <c r="C76" s="292"/>
      <c r="D76" s="292"/>
      <c r="E76" s="292"/>
      <c r="F76" s="292"/>
      <c r="G76" s="292"/>
      <c r="H76" s="28"/>
      <c r="I76" s="13"/>
    </row>
    <row r="77" spans="1:9" x14ac:dyDescent="0.3">
      <c r="A77" s="719" t="s">
        <v>427</v>
      </c>
      <c r="B77" s="719"/>
      <c r="C77" s="719"/>
      <c r="D77" s="719"/>
      <c r="E77" s="719"/>
      <c r="F77" s="719"/>
      <c r="G77" s="719"/>
      <c r="H77" s="289"/>
      <c r="I77" s="29"/>
    </row>
    <row r="78" spans="1:9" ht="17.7" customHeight="1" x14ac:dyDescent="0.3">
      <c r="A78" s="674" t="s">
        <v>428</v>
      </c>
      <c r="B78" s="674"/>
      <c r="C78" s="674"/>
      <c r="D78" s="674"/>
      <c r="E78" s="674"/>
      <c r="F78" s="16">
        <f>SUM(F79:F84)</f>
        <v>100</v>
      </c>
      <c r="G78" s="16" t="s">
        <v>378</v>
      </c>
      <c r="H78" s="17">
        <f>F78/25</f>
        <v>4</v>
      </c>
      <c r="I78" s="11" t="s">
        <v>423</v>
      </c>
    </row>
    <row r="79" spans="1:9" ht="17.7" customHeight="1" x14ac:dyDescent="0.3">
      <c r="A79" s="18" t="s">
        <v>159</v>
      </c>
      <c r="B79" s="715" t="s">
        <v>161</v>
      </c>
      <c r="C79" s="715"/>
      <c r="D79" s="715"/>
      <c r="E79" s="715"/>
      <c r="F79" s="16">
        <v>30</v>
      </c>
      <c r="G79" s="16" t="s">
        <v>378</v>
      </c>
      <c r="H79" s="19"/>
      <c r="I79" s="20"/>
    </row>
    <row r="80" spans="1:9" ht="17.7" customHeight="1" x14ac:dyDescent="0.3">
      <c r="B80" s="715" t="s">
        <v>429</v>
      </c>
      <c r="C80" s="715"/>
      <c r="D80" s="715"/>
      <c r="E80" s="715"/>
      <c r="F80" s="16">
        <v>60</v>
      </c>
      <c r="G80" s="16" t="s">
        <v>378</v>
      </c>
      <c r="H80" s="27"/>
      <c r="I80" s="30"/>
    </row>
    <row r="81" spans="1:9" ht="17.7" customHeight="1" x14ac:dyDescent="0.3">
      <c r="B81" s="715" t="s">
        <v>430</v>
      </c>
      <c r="C81" s="715"/>
      <c r="D81" s="715"/>
      <c r="E81" s="715"/>
      <c r="F81" s="16">
        <v>7</v>
      </c>
      <c r="G81" s="16" t="s">
        <v>378</v>
      </c>
      <c r="H81" s="27"/>
      <c r="I81" s="30"/>
    </row>
    <row r="82" spans="1:9" ht="17.7" customHeight="1" x14ac:dyDescent="0.3">
      <c r="B82" s="715" t="s">
        <v>431</v>
      </c>
      <c r="C82" s="715"/>
      <c r="D82" s="715"/>
      <c r="E82" s="715"/>
      <c r="F82" s="16" t="s">
        <v>425</v>
      </c>
      <c r="G82" s="16" t="s">
        <v>378</v>
      </c>
      <c r="H82" s="27"/>
      <c r="I82" s="30"/>
    </row>
    <row r="83" spans="1:9" ht="17.7" customHeight="1" x14ac:dyDescent="0.3">
      <c r="B83" s="715" t="s">
        <v>432</v>
      </c>
      <c r="C83" s="715"/>
      <c r="D83" s="715"/>
      <c r="E83" s="715"/>
      <c r="F83" s="16" t="s">
        <v>425</v>
      </c>
      <c r="G83" s="16" t="s">
        <v>378</v>
      </c>
      <c r="H83" s="27"/>
      <c r="I83" s="30"/>
    </row>
    <row r="84" spans="1:9" ht="17.7" customHeight="1" x14ac:dyDescent="0.3">
      <c r="B84" s="715" t="s">
        <v>433</v>
      </c>
      <c r="C84" s="715"/>
      <c r="D84" s="715"/>
      <c r="E84" s="715"/>
      <c r="F84" s="16">
        <v>3</v>
      </c>
      <c r="G84" s="16" t="s">
        <v>378</v>
      </c>
      <c r="H84" s="306"/>
      <c r="I84" s="318"/>
    </row>
    <row r="85" spans="1:9" ht="31.2" customHeight="1" x14ac:dyDescent="0.3">
      <c r="A85" s="674" t="s">
        <v>434</v>
      </c>
      <c r="B85" s="674"/>
      <c r="C85" s="674"/>
      <c r="D85" s="674"/>
      <c r="E85" s="674"/>
      <c r="F85" s="16" t="s">
        <v>425</v>
      </c>
      <c r="G85" s="16" t="s">
        <v>378</v>
      </c>
      <c r="H85" s="16" t="s">
        <v>186</v>
      </c>
      <c r="I85" s="11" t="s">
        <v>423</v>
      </c>
    </row>
    <row r="86" spans="1:9" ht="17.7" customHeight="1" x14ac:dyDescent="0.3">
      <c r="A86" s="715" t="s">
        <v>435</v>
      </c>
      <c r="B86" s="715"/>
      <c r="C86" s="715"/>
      <c r="D86" s="715"/>
      <c r="E86" s="715"/>
      <c r="F86" s="16">
        <v>75</v>
      </c>
      <c r="G86" s="16" t="s">
        <v>378</v>
      </c>
      <c r="H86" s="17">
        <f>F86/25</f>
        <v>3</v>
      </c>
      <c r="I86" s="11" t="s">
        <v>423</v>
      </c>
    </row>
  </sheetData>
  <mergeCells count="95">
    <mergeCell ref="B82:E82"/>
    <mergeCell ref="B83:E83"/>
    <mergeCell ref="B84:E84"/>
    <mergeCell ref="A85:E85"/>
    <mergeCell ref="A86:E86"/>
    <mergeCell ref="B81:E81"/>
    <mergeCell ref="A69:B69"/>
    <mergeCell ref="C69:I69"/>
    <mergeCell ref="A70:B70"/>
    <mergeCell ref="C70:I70"/>
    <mergeCell ref="A73:G73"/>
    <mergeCell ref="A74:G74"/>
    <mergeCell ref="A75:G75"/>
    <mergeCell ref="A77:G77"/>
    <mergeCell ref="A78:E78"/>
    <mergeCell ref="B79:E79"/>
    <mergeCell ref="B80:E80"/>
    <mergeCell ref="B63:I63"/>
    <mergeCell ref="B64:I64"/>
    <mergeCell ref="A65:C65"/>
    <mergeCell ref="D65:I65"/>
    <mergeCell ref="A66:C66"/>
    <mergeCell ref="D66:I66"/>
    <mergeCell ref="B62:I62"/>
    <mergeCell ref="A50:C50"/>
    <mergeCell ref="D50:I50"/>
    <mergeCell ref="A51:C51"/>
    <mergeCell ref="D51:I51"/>
    <mergeCell ref="A52:G52"/>
    <mergeCell ref="A53:A64"/>
    <mergeCell ref="B53:I53"/>
    <mergeCell ref="B54:I54"/>
    <mergeCell ref="B55:I55"/>
    <mergeCell ref="B56:I56"/>
    <mergeCell ref="B57:I57"/>
    <mergeCell ref="B58:I58"/>
    <mergeCell ref="B59:I59"/>
    <mergeCell ref="B60:I60"/>
    <mergeCell ref="B61:I61"/>
    <mergeCell ref="A46:G46"/>
    <mergeCell ref="A47:A49"/>
    <mergeCell ref="B47:I47"/>
    <mergeCell ref="B48:I48"/>
    <mergeCell ref="B49:I49"/>
    <mergeCell ref="A44:C44"/>
    <mergeCell ref="D44:I44"/>
    <mergeCell ref="A45:C45"/>
    <mergeCell ref="D45:I45"/>
    <mergeCell ref="B40:I40"/>
    <mergeCell ref="B41:I41"/>
    <mergeCell ref="B42:I42"/>
    <mergeCell ref="B43:I43"/>
    <mergeCell ref="A29:I29"/>
    <mergeCell ref="B30:G30"/>
    <mergeCell ref="B31:G31"/>
    <mergeCell ref="A34:G34"/>
    <mergeCell ref="A35:A43"/>
    <mergeCell ref="B35:I35"/>
    <mergeCell ref="B36:I36"/>
    <mergeCell ref="B37:I37"/>
    <mergeCell ref="B38:I38"/>
    <mergeCell ref="B39:I39"/>
    <mergeCell ref="B28:G28"/>
    <mergeCell ref="A18:D18"/>
    <mergeCell ref="A19:A20"/>
    <mergeCell ref="B19:G20"/>
    <mergeCell ref="H19:I19"/>
    <mergeCell ref="A21:I21"/>
    <mergeCell ref="B22:G22"/>
    <mergeCell ref="B23:G23"/>
    <mergeCell ref="B24:G24"/>
    <mergeCell ref="A25:I25"/>
    <mergeCell ref="B26:G26"/>
    <mergeCell ref="B27:G27"/>
    <mergeCell ref="A13:E13"/>
    <mergeCell ref="F13:I13"/>
    <mergeCell ref="A15:I15"/>
    <mergeCell ref="A16:B16"/>
    <mergeCell ref="C16:I16"/>
    <mergeCell ref="A12:E12"/>
    <mergeCell ref="F12:I12"/>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workbookViewId="0"/>
  </sheetViews>
  <sheetFormatPr defaultColWidth="8.77734375" defaultRowHeight="13.8" x14ac:dyDescent="0.3"/>
  <cols>
    <col min="1" max="1" width="10.77734375" style="26" customWidth="1"/>
    <col min="2" max="5" width="9.77734375" style="26" customWidth="1"/>
    <col min="6" max="6" width="7.5546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214</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671" t="s">
        <v>436</v>
      </c>
      <c r="E6" s="671"/>
      <c r="F6" s="671"/>
      <c r="G6" s="671"/>
      <c r="H6" s="671"/>
      <c r="I6" s="672"/>
    </row>
    <row r="8" spans="1:9" x14ac:dyDescent="0.3">
      <c r="A8" s="676" t="s">
        <v>353</v>
      </c>
      <c r="B8" s="676"/>
      <c r="C8" s="676"/>
      <c r="D8" s="676"/>
      <c r="E8" s="676"/>
      <c r="F8" s="676"/>
      <c r="G8" s="676"/>
      <c r="H8" s="676"/>
      <c r="I8" s="676"/>
    </row>
    <row r="9" spans="1:9" x14ac:dyDescent="0.3">
      <c r="A9" s="269" t="s">
        <v>2330</v>
      </c>
      <c r="B9" s="269"/>
      <c r="C9" s="269"/>
      <c r="D9" s="269"/>
      <c r="E9" s="269"/>
      <c r="F9" s="269"/>
      <c r="G9" s="269"/>
      <c r="H9" s="269"/>
      <c r="I9" s="269"/>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5</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437</v>
      </c>
      <c r="D16" s="674"/>
      <c r="E16" s="674"/>
      <c r="F16" s="674"/>
      <c r="G16" s="674"/>
      <c r="H16" s="674"/>
      <c r="I16" s="674"/>
    </row>
    <row r="18" spans="1:12" x14ac:dyDescent="0.3">
      <c r="A18" s="680" t="s">
        <v>360</v>
      </c>
      <c r="B18" s="680"/>
      <c r="C18" s="680"/>
      <c r="D18" s="680"/>
    </row>
    <row r="19" spans="1:12" x14ac:dyDescent="0.3">
      <c r="A19" s="681" t="s">
        <v>33</v>
      </c>
      <c r="B19" s="682" t="s">
        <v>34</v>
      </c>
      <c r="C19" s="682"/>
      <c r="D19" s="682"/>
      <c r="E19" s="682"/>
      <c r="F19" s="682"/>
      <c r="G19" s="682"/>
      <c r="H19" s="682" t="s">
        <v>361</v>
      </c>
      <c r="I19" s="683"/>
    </row>
    <row r="20" spans="1:12" ht="36" customHeight="1" x14ac:dyDescent="0.3">
      <c r="A20" s="681"/>
      <c r="B20" s="682"/>
      <c r="C20" s="682"/>
      <c r="D20" s="682"/>
      <c r="E20" s="682"/>
      <c r="F20" s="682"/>
      <c r="G20" s="682"/>
      <c r="H20" s="272" t="s">
        <v>362</v>
      </c>
      <c r="I20" s="273" t="s">
        <v>37</v>
      </c>
    </row>
    <row r="21" spans="1:12" s="8" customFormat="1" ht="17.7" customHeight="1" x14ac:dyDescent="0.3">
      <c r="A21" s="520" t="s">
        <v>38</v>
      </c>
      <c r="B21" s="678"/>
      <c r="C21" s="678"/>
      <c r="D21" s="678"/>
      <c r="E21" s="678"/>
      <c r="F21" s="678"/>
      <c r="G21" s="678"/>
      <c r="H21" s="678"/>
      <c r="I21" s="679"/>
    </row>
    <row r="22" spans="1:12" ht="37.5" customHeight="1" x14ac:dyDescent="0.3">
      <c r="A22" s="271" t="s">
        <v>438</v>
      </c>
      <c r="B22" s="720" t="s">
        <v>439</v>
      </c>
      <c r="C22" s="720"/>
      <c r="D22" s="720"/>
      <c r="E22" s="720"/>
      <c r="F22" s="720"/>
      <c r="G22" s="720"/>
      <c r="H22" s="317" t="s">
        <v>440</v>
      </c>
      <c r="I22" s="5" t="s">
        <v>45</v>
      </c>
      <c r="K22" s="58"/>
      <c r="L22" s="27"/>
    </row>
    <row r="23" spans="1:12" s="8" customFormat="1" ht="17.7" customHeight="1" x14ac:dyDescent="0.3">
      <c r="A23" s="520" t="s">
        <v>139</v>
      </c>
      <c r="B23" s="678"/>
      <c r="C23" s="678"/>
      <c r="D23" s="678"/>
      <c r="E23" s="678"/>
      <c r="F23" s="678"/>
      <c r="G23" s="678"/>
      <c r="H23" s="678"/>
      <c r="I23" s="679"/>
      <c r="K23" s="422"/>
    </row>
    <row r="24" spans="1:12" ht="57" customHeight="1" x14ac:dyDescent="0.3">
      <c r="A24" s="271" t="s">
        <v>441</v>
      </c>
      <c r="B24" s="704" t="s">
        <v>442</v>
      </c>
      <c r="C24" s="704"/>
      <c r="D24" s="704"/>
      <c r="E24" s="704"/>
      <c r="F24" s="704"/>
      <c r="G24" s="704"/>
      <c r="H24" s="317" t="s">
        <v>443</v>
      </c>
      <c r="I24" s="5" t="s">
        <v>42</v>
      </c>
      <c r="K24" s="417"/>
    </row>
    <row r="25" spans="1:12" s="8" customFormat="1" ht="17.7" customHeight="1" x14ac:dyDescent="0.3">
      <c r="A25" s="520" t="s">
        <v>373</v>
      </c>
      <c r="B25" s="678"/>
      <c r="C25" s="678"/>
      <c r="D25" s="678"/>
      <c r="E25" s="678"/>
      <c r="F25" s="678"/>
      <c r="G25" s="678"/>
      <c r="H25" s="678"/>
      <c r="I25" s="679"/>
      <c r="K25" s="422"/>
    </row>
    <row r="26" spans="1:12" ht="45" customHeight="1" x14ac:dyDescent="0.3">
      <c r="A26" s="271" t="s">
        <v>444</v>
      </c>
      <c r="B26" s="721" t="s">
        <v>124</v>
      </c>
      <c r="C26" s="721"/>
      <c r="D26" s="721"/>
      <c r="E26" s="721"/>
      <c r="F26" s="721"/>
      <c r="G26" s="721"/>
      <c r="H26" s="5" t="s">
        <v>123</v>
      </c>
      <c r="I26" s="5" t="s">
        <v>42</v>
      </c>
    </row>
    <row r="28" spans="1:12" x14ac:dyDescent="0.3">
      <c r="A28" s="1" t="s">
        <v>376</v>
      </c>
    </row>
    <row r="29" spans="1:12" s="8" customFormat="1" ht="17.7" customHeight="1" x14ac:dyDescent="0.3">
      <c r="A29" s="687" t="s">
        <v>377</v>
      </c>
      <c r="B29" s="687"/>
      <c r="C29" s="687"/>
      <c r="D29" s="687"/>
      <c r="E29" s="687"/>
      <c r="F29" s="687"/>
      <c r="G29" s="687"/>
      <c r="H29" s="261">
        <v>20</v>
      </c>
      <c r="I29" s="313" t="s">
        <v>378</v>
      </c>
    </row>
    <row r="30" spans="1:12" ht="47.25" customHeight="1" x14ac:dyDescent="0.3">
      <c r="A30" s="707" t="s">
        <v>379</v>
      </c>
      <c r="B30" s="726" t="s">
        <v>445</v>
      </c>
      <c r="C30" s="726"/>
      <c r="D30" s="726"/>
      <c r="E30" s="726"/>
      <c r="F30" s="726"/>
      <c r="G30" s="726"/>
      <c r="H30" s="726"/>
      <c r="I30" s="710"/>
    </row>
    <row r="31" spans="1:12" ht="42.75" customHeight="1" x14ac:dyDescent="0.3">
      <c r="A31" s="708"/>
      <c r="B31" s="696" t="s">
        <v>446</v>
      </c>
      <c r="C31" s="697"/>
      <c r="D31" s="697"/>
      <c r="E31" s="697"/>
      <c r="F31" s="697"/>
      <c r="G31" s="697"/>
      <c r="H31" s="697"/>
      <c r="I31" s="697"/>
    </row>
    <row r="32" spans="1:12" ht="139.5" customHeight="1" x14ac:dyDescent="0.3">
      <c r="A32" s="708"/>
      <c r="B32" s="696" t="s">
        <v>447</v>
      </c>
      <c r="C32" s="697"/>
      <c r="D32" s="697"/>
      <c r="E32" s="697"/>
      <c r="F32" s="697"/>
      <c r="G32" s="697"/>
      <c r="H32" s="697"/>
      <c r="I32" s="697"/>
    </row>
    <row r="33" spans="1:9" ht="52.5" customHeight="1" x14ac:dyDescent="0.3">
      <c r="A33" s="708"/>
      <c r="B33" s="696" t="s">
        <v>448</v>
      </c>
      <c r="C33" s="697"/>
      <c r="D33" s="697"/>
      <c r="E33" s="697"/>
      <c r="F33" s="697"/>
      <c r="G33" s="697"/>
      <c r="H33" s="697"/>
      <c r="I33" s="697"/>
    </row>
    <row r="34" spans="1:9" ht="60.75" customHeight="1" x14ac:dyDescent="0.3">
      <c r="A34" s="725"/>
      <c r="B34" s="727" t="s">
        <v>449</v>
      </c>
      <c r="C34" s="728"/>
      <c r="D34" s="728"/>
      <c r="E34" s="728"/>
      <c r="F34" s="728"/>
      <c r="G34" s="728"/>
      <c r="H34" s="728"/>
      <c r="I34" s="728"/>
    </row>
    <row r="35" spans="1:9" x14ac:dyDescent="0.3">
      <c r="A35" s="700" t="s">
        <v>395</v>
      </c>
      <c r="B35" s="701"/>
      <c r="C35" s="701"/>
      <c r="D35" s="701" t="s">
        <v>450</v>
      </c>
      <c r="E35" s="701"/>
      <c r="F35" s="701"/>
      <c r="G35" s="701"/>
      <c r="H35" s="701"/>
      <c r="I35" s="702"/>
    </row>
    <row r="36" spans="1:9" ht="40.950000000000003" customHeight="1" x14ac:dyDescent="0.3">
      <c r="A36" s="703" t="s">
        <v>397</v>
      </c>
      <c r="B36" s="704"/>
      <c r="C36" s="704"/>
      <c r="D36" s="704" t="s">
        <v>451</v>
      </c>
      <c r="E36" s="704"/>
      <c r="F36" s="704"/>
      <c r="G36" s="704"/>
      <c r="H36" s="704"/>
      <c r="I36" s="734"/>
    </row>
    <row r="37" spans="1:9" x14ac:dyDescent="0.3">
      <c r="A37" s="687" t="s">
        <v>399</v>
      </c>
      <c r="B37" s="687"/>
      <c r="C37" s="687"/>
      <c r="D37" s="687"/>
      <c r="E37" s="687"/>
      <c r="F37" s="687"/>
      <c r="G37" s="687"/>
      <c r="H37" s="261">
        <v>10</v>
      </c>
      <c r="I37" s="313" t="s">
        <v>378</v>
      </c>
    </row>
    <row r="38" spans="1:9" ht="20.100000000000001" customHeight="1" x14ac:dyDescent="0.3">
      <c r="A38" s="848" t="s">
        <v>379</v>
      </c>
      <c r="B38" s="979" t="s">
        <v>2146</v>
      </c>
      <c r="C38" s="980"/>
      <c r="D38" s="980"/>
      <c r="E38" s="980"/>
      <c r="F38" s="980"/>
      <c r="G38" s="980"/>
      <c r="H38" s="980"/>
      <c r="I38" s="980"/>
    </row>
    <row r="39" spans="1:9" ht="20.100000000000001" customHeight="1" x14ac:dyDescent="0.3">
      <c r="A39" s="849"/>
      <c r="B39" s="981" t="s">
        <v>2147</v>
      </c>
      <c r="C39" s="982"/>
      <c r="D39" s="982"/>
      <c r="E39" s="982"/>
      <c r="F39" s="982"/>
      <c r="G39" s="982"/>
      <c r="H39" s="982"/>
      <c r="I39" s="982"/>
    </row>
    <row r="40" spans="1:9" ht="24" customHeight="1" x14ac:dyDescent="0.3">
      <c r="A40" s="714" t="s">
        <v>395</v>
      </c>
      <c r="B40" s="701"/>
      <c r="C40" s="701"/>
      <c r="D40" s="701" t="s">
        <v>453</v>
      </c>
      <c r="E40" s="701"/>
      <c r="F40" s="701"/>
      <c r="G40" s="701"/>
      <c r="H40" s="701"/>
      <c r="I40" s="702"/>
    </row>
    <row r="41" spans="1:9" ht="38.25" customHeight="1" x14ac:dyDescent="0.3">
      <c r="A41" s="703" t="s">
        <v>397</v>
      </c>
      <c r="B41" s="704"/>
      <c r="C41" s="704"/>
      <c r="D41" s="704" t="s">
        <v>2148</v>
      </c>
      <c r="E41" s="704"/>
      <c r="F41" s="704"/>
      <c r="G41" s="704"/>
      <c r="H41" s="704"/>
      <c r="I41" s="734"/>
    </row>
    <row r="42" spans="1:9" x14ac:dyDescent="0.3">
      <c r="A42" s="687" t="s">
        <v>502</v>
      </c>
      <c r="B42" s="687"/>
      <c r="C42" s="687"/>
      <c r="D42" s="687"/>
      <c r="E42" s="687"/>
      <c r="F42" s="687"/>
      <c r="G42" s="687"/>
      <c r="H42" s="438">
        <v>15</v>
      </c>
      <c r="I42" s="441" t="s">
        <v>378</v>
      </c>
    </row>
    <row r="43" spans="1:9" ht="20.100000000000001" customHeight="1" x14ac:dyDescent="0.3">
      <c r="A43" s="848" t="s">
        <v>379</v>
      </c>
      <c r="B43" s="983" t="s">
        <v>2149</v>
      </c>
      <c r="C43" s="984"/>
      <c r="D43" s="984"/>
      <c r="E43" s="984"/>
      <c r="F43" s="984"/>
      <c r="G43" s="984"/>
      <c r="H43" s="984"/>
      <c r="I43" s="984"/>
    </row>
    <row r="44" spans="1:9" ht="20.100000000000001" customHeight="1" x14ac:dyDescent="0.3">
      <c r="A44" s="849"/>
      <c r="B44" s="983" t="s">
        <v>2150</v>
      </c>
      <c r="C44" s="985"/>
      <c r="D44" s="985"/>
      <c r="E44" s="985"/>
      <c r="F44" s="985"/>
      <c r="G44" s="985"/>
      <c r="H44" s="985"/>
      <c r="I44" s="985"/>
    </row>
    <row r="45" spans="1:9" ht="20.100000000000001" customHeight="1" x14ac:dyDescent="0.3">
      <c r="A45" s="849"/>
      <c r="B45" s="986" t="s">
        <v>2151</v>
      </c>
      <c r="C45" s="987"/>
      <c r="D45" s="987"/>
      <c r="E45" s="987"/>
      <c r="F45" s="987"/>
      <c r="G45" s="987"/>
      <c r="H45" s="987"/>
      <c r="I45" s="987"/>
    </row>
    <row r="46" spans="1:9" ht="20.100000000000001" customHeight="1" x14ac:dyDescent="0.3">
      <c r="A46" s="849"/>
      <c r="B46" s="986" t="s">
        <v>2152</v>
      </c>
      <c r="C46" s="987"/>
      <c r="D46" s="987"/>
      <c r="E46" s="987"/>
      <c r="F46" s="987"/>
      <c r="G46" s="987"/>
      <c r="H46" s="987"/>
      <c r="I46" s="987"/>
    </row>
    <row r="47" spans="1:9" ht="20.100000000000001" customHeight="1" x14ac:dyDescent="0.3">
      <c r="A47" s="849"/>
      <c r="B47" s="986" t="s">
        <v>2153</v>
      </c>
      <c r="C47" s="987"/>
      <c r="D47" s="987"/>
      <c r="E47" s="987"/>
      <c r="F47" s="987"/>
      <c r="G47" s="987"/>
      <c r="H47" s="987"/>
      <c r="I47" s="987"/>
    </row>
    <row r="48" spans="1:9" ht="20.100000000000001" customHeight="1" x14ac:dyDescent="0.3">
      <c r="A48" s="849"/>
      <c r="B48" s="988" t="s">
        <v>452</v>
      </c>
      <c r="C48" s="989"/>
      <c r="D48" s="989"/>
      <c r="E48" s="989"/>
      <c r="F48" s="989"/>
      <c r="G48" s="989"/>
      <c r="H48" s="989"/>
      <c r="I48" s="989"/>
    </row>
    <row r="49" spans="1:9" ht="24" customHeight="1" x14ac:dyDescent="0.3">
      <c r="A49" s="714" t="s">
        <v>395</v>
      </c>
      <c r="B49" s="701"/>
      <c r="C49" s="701"/>
      <c r="D49" s="701" t="s">
        <v>453</v>
      </c>
      <c r="E49" s="701"/>
      <c r="F49" s="701"/>
      <c r="G49" s="701"/>
      <c r="H49" s="701"/>
      <c r="I49" s="702"/>
    </row>
    <row r="50" spans="1:9" ht="38.25" customHeight="1" x14ac:dyDescent="0.3">
      <c r="A50" s="703" t="s">
        <v>397</v>
      </c>
      <c r="B50" s="704"/>
      <c r="C50" s="704"/>
      <c r="D50" s="704" t="s">
        <v>2154</v>
      </c>
      <c r="E50" s="704"/>
      <c r="F50" s="704"/>
      <c r="G50" s="704"/>
      <c r="H50" s="704"/>
      <c r="I50" s="734"/>
    </row>
    <row r="51" spans="1:9" ht="17.7" customHeight="1" x14ac:dyDescent="0.3"/>
    <row r="52" spans="1:9" ht="17.7" customHeight="1" x14ac:dyDescent="0.3">
      <c r="A52" s="1" t="s">
        <v>416</v>
      </c>
    </row>
    <row r="53" spans="1:9" ht="87" customHeight="1" x14ac:dyDescent="0.3">
      <c r="A53" s="714" t="s">
        <v>417</v>
      </c>
      <c r="B53" s="705"/>
      <c r="C53" s="494" t="s">
        <v>2144</v>
      </c>
      <c r="D53" s="494"/>
      <c r="E53" s="494"/>
      <c r="F53" s="494"/>
      <c r="G53" s="494"/>
      <c r="H53" s="494"/>
      <c r="I53" s="761"/>
    </row>
    <row r="54" spans="1:9" ht="108" customHeight="1" x14ac:dyDescent="0.3">
      <c r="A54" s="714" t="s">
        <v>419</v>
      </c>
      <c r="B54" s="705"/>
      <c r="C54" s="494" t="s">
        <v>2145</v>
      </c>
      <c r="D54" s="494"/>
      <c r="E54" s="494"/>
      <c r="F54" s="494"/>
      <c r="G54" s="494"/>
      <c r="H54" s="494"/>
      <c r="I54" s="761"/>
    </row>
    <row r="56" spans="1:9" x14ac:dyDescent="0.3">
      <c r="A56" s="8" t="s">
        <v>421</v>
      </c>
      <c r="B56" s="8"/>
      <c r="C56" s="8"/>
      <c r="D56" s="8"/>
      <c r="E56" s="8"/>
      <c r="F56" s="8"/>
      <c r="G56" s="8"/>
    </row>
    <row r="57" spans="1:9" ht="21.75" customHeight="1" x14ac:dyDescent="0.3">
      <c r="A57" s="717" t="s">
        <v>422</v>
      </c>
      <c r="B57" s="717"/>
      <c r="C57" s="717"/>
      <c r="D57" s="717"/>
      <c r="E57" s="717"/>
      <c r="F57" s="717"/>
      <c r="G57" s="717"/>
      <c r="H57" s="10">
        <v>2.6</v>
      </c>
      <c r="I57" s="11" t="s">
        <v>423</v>
      </c>
    </row>
    <row r="58" spans="1:9" ht="26.25" customHeight="1" x14ac:dyDescent="0.3">
      <c r="A58" s="718" t="s">
        <v>424</v>
      </c>
      <c r="B58" s="718"/>
      <c r="C58" s="718"/>
      <c r="D58" s="718"/>
      <c r="E58" s="718"/>
      <c r="F58" s="718"/>
      <c r="G58" s="718"/>
      <c r="H58" s="12" t="s">
        <v>186</v>
      </c>
      <c r="I58" s="11" t="s">
        <v>423</v>
      </c>
    </row>
    <row r="59" spans="1:9" ht="19.5" customHeight="1" x14ac:dyDescent="0.3">
      <c r="A59" s="717" t="s">
        <v>426</v>
      </c>
      <c r="B59" s="717"/>
      <c r="C59" s="717"/>
      <c r="D59" s="717"/>
      <c r="E59" s="717"/>
      <c r="F59" s="717"/>
      <c r="G59" s="717"/>
      <c r="H59" s="12">
        <v>0.4</v>
      </c>
      <c r="I59" s="11" t="s">
        <v>423</v>
      </c>
    </row>
    <row r="60" spans="1:9" x14ac:dyDescent="0.3">
      <c r="A60" s="292"/>
      <c r="B60" s="292"/>
      <c r="C60" s="292"/>
      <c r="D60" s="292"/>
      <c r="E60" s="292"/>
      <c r="F60" s="292"/>
      <c r="G60" s="292"/>
      <c r="H60" s="28"/>
      <c r="I60" s="13"/>
    </row>
    <row r="61" spans="1:9" x14ac:dyDescent="0.3">
      <c r="A61" s="719" t="s">
        <v>427</v>
      </c>
      <c r="B61" s="719"/>
      <c r="C61" s="719"/>
      <c r="D61" s="719"/>
      <c r="E61" s="719"/>
      <c r="F61" s="719"/>
      <c r="G61" s="719"/>
      <c r="H61" s="289"/>
      <c r="I61" s="29"/>
    </row>
    <row r="62" spans="1:9" ht="15.6" x14ac:dyDescent="0.3">
      <c r="A62" s="674" t="s">
        <v>428</v>
      </c>
      <c r="B62" s="674"/>
      <c r="C62" s="674"/>
      <c r="D62" s="674"/>
      <c r="E62" s="674"/>
      <c r="F62" s="16">
        <v>50</v>
      </c>
      <c r="G62" s="16" t="s">
        <v>378</v>
      </c>
      <c r="H62" s="17">
        <v>2</v>
      </c>
      <c r="I62" s="11" t="s">
        <v>423</v>
      </c>
    </row>
    <row r="63" spans="1:9" x14ac:dyDescent="0.3">
      <c r="A63" s="18" t="s">
        <v>159</v>
      </c>
      <c r="B63" s="715" t="s">
        <v>161</v>
      </c>
      <c r="C63" s="715"/>
      <c r="D63" s="715"/>
      <c r="E63" s="715"/>
      <c r="F63" s="16">
        <v>20</v>
      </c>
      <c r="G63" s="16" t="s">
        <v>378</v>
      </c>
      <c r="H63" s="19"/>
      <c r="I63" s="20"/>
    </row>
    <row r="64" spans="1:9" x14ac:dyDescent="0.3">
      <c r="B64" s="715" t="s">
        <v>429</v>
      </c>
      <c r="C64" s="715"/>
      <c r="D64" s="715"/>
      <c r="E64" s="715"/>
      <c r="F64" s="16">
        <v>25</v>
      </c>
      <c r="G64" s="16" t="s">
        <v>378</v>
      </c>
      <c r="H64" s="27"/>
      <c r="I64" s="30"/>
    </row>
    <row r="65" spans="1:9" x14ac:dyDescent="0.3">
      <c r="B65" s="715" t="s">
        <v>430</v>
      </c>
      <c r="C65" s="715"/>
      <c r="D65" s="715"/>
      <c r="E65" s="715"/>
      <c r="F65" s="16">
        <v>3</v>
      </c>
      <c r="G65" s="16" t="s">
        <v>378</v>
      </c>
      <c r="H65" s="27"/>
      <c r="I65" s="30"/>
    </row>
    <row r="66" spans="1:9" x14ac:dyDescent="0.3">
      <c r="B66" s="715" t="s">
        <v>431</v>
      </c>
      <c r="C66" s="715"/>
      <c r="D66" s="715"/>
      <c r="E66" s="715"/>
      <c r="F66" s="16" t="s">
        <v>186</v>
      </c>
      <c r="G66" s="16" t="s">
        <v>378</v>
      </c>
      <c r="H66" s="27"/>
      <c r="I66" s="30"/>
    </row>
    <row r="67" spans="1:9" x14ac:dyDescent="0.3">
      <c r="B67" s="715" t="s">
        <v>432</v>
      </c>
      <c r="C67" s="715"/>
      <c r="D67" s="715"/>
      <c r="E67" s="715"/>
      <c r="F67" s="16" t="s">
        <v>186</v>
      </c>
      <c r="G67" s="16" t="s">
        <v>378</v>
      </c>
      <c r="H67" s="27"/>
      <c r="I67" s="30"/>
    </row>
    <row r="68" spans="1:9" x14ac:dyDescent="0.3">
      <c r="B68" s="715" t="s">
        <v>433</v>
      </c>
      <c r="C68" s="715"/>
      <c r="D68" s="715"/>
      <c r="E68" s="715"/>
      <c r="F68" s="16">
        <v>2</v>
      </c>
      <c r="G68" s="16" t="s">
        <v>378</v>
      </c>
      <c r="H68" s="19"/>
      <c r="I68" s="20"/>
    </row>
    <row r="69" spans="1:9" ht="34.5" customHeight="1" x14ac:dyDescent="0.3">
      <c r="A69" s="674" t="s">
        <v>434</v>
      </c>
      <c r="B69" s="674"/>
      <c r="C69" s="674"/>
      <c r="D69" s="674"/>
      <c r="E69" s="674"/>
      <c r="F69" s="16" t="s">
        <v>425</v>
      </c>
      <c r="G69" s="16" t="s">
        <v>378</v>
      </c>
      <c r="H69" s="16" t="s">
        <v>186</v>
      </c>
      <c r="I69" s="11" t="s">
        <v>423</v>
      </c>
    </row>
    <row r="70" spans="1:9" ht="15.6" x14ac:dyDescent="0.3">
      <c r="A70" s="715" t="s">
        <v>435</v>
      </c>
      <c r="B70" s="715"/>
      <c r="C70" s="715"/>
      <c r="D70" s="715"/>
      <c r="E70" s="715"/>
      <c r="F70" s="16">
        <v>25</v>
      </c>
      <c r="G70" s="16" t="s">
        <v>378</v>
      </c>
      <c r="H70" s="17">
        <v>1</v>
      </c>
      <c r="I70" s="11" t="s">
        <v>423</v>
      </c>
    </row>
  </sheetData>
  <mergeCells count="79">
    <mergeCell ref="A50:C50"/>
    <mergeCell ref="D50:I50"/>
    <mergeCell ref="B38:I38"/>
    <mergeCell ref="B39:I39"/>
    <mergeCell ref="B43:I43"/>
    <mergeCell ref="B44:I44"/>
    <mergeCell ref="B45:I45"/>
    <mergeCell ref="B46:I46"/>
    <mergeCell ref="B47:I47"/>
    <mergeCell ref="B48:I48"/>
    <mergeCell ref="A38:A39"/>
    <mergeCell ref="B68:E68"/>
    <mergeCell ref="A69:E69"/>
    <mergeCell ref="A70:E70"/>
    <mergeCell ref="A62:E62"/>
    <mergeCell ref="B63:E63"/>
    <mergeCell ref="B64:E64"/>
    <mergeCell ref="B65:E65"/>
    <mergeCell ref="B66:E66"/>
    <mergeCell ref="B67:E67"/>
    <mergeCell ref="A61:G61"/>
    <mergeCell ref="A40:C40"/>
    <mergeCell ref="D40:I40"/>
    <mergeCell ref="A41:C41"/>
    <mergeCell ref="D41:I41"/>
    <mergeCell ref="A53:B53"/>
    <mergeCell ref="C53:I53"/>
    <mergeCell ref="A54:B54"/>
    <mergeCell ref="C54:I54"/>
    <mergeCell ref="A57:G57"/>
    <mergeCell ref="A58:G58"/>
    <mergeCell ref="A59:G59"/>
    <mergeCell ref="A42:G42"/>
    <mergeCell ref="A43:A48"/>
    <mergeCell ref="A49:C49"/>
    <mergeCell ref="D49:I49"/>
    <mergeCell ref="A37:G37"/>
    <mergeCell ref="A23:I23"/>
    <mergeCell ref="B24:G24"/>
    <mergeCell ref="A25:I25"/>
    <mergeCell ref="B26:G26"/>
    <mergeCell ref="A29:G29"/>
    <mergeCell ref="A30:A34"/>
    <mergeCell ref="B30:I30"/>
    <mergeCell ref="B31:I31"/>
    <mergeCell ref="B32:I32"/>
    <mergeCell ref="B33:I33"/>
    <mergeCell ref="B34:I34"/>
    <mergeCell ref="A35:C35"/>
    <mergeCell ref="D35:I35"/>
    <mergeCell ref="A36:C36"/>
    <mergeCell ref="D36:I36"/>
    <mergeCell ref="B22:G22"/>
    <mergeCell ref="A12:E12"/>
    <mergeCell ref="F12:I12"/>
    <mergeCell ref="A13:E13"/>
    <mergeCell ref="F13:I13"/>
    <mergeCell ref="A15:I15"/>
    <mergeCell ref="A16:B16"/>
    <mergeCell ref="C16:I16"/>
    <mergeCell ref="A18:D18"/>
    <mergeCell ref="A19:A20"/>
    <mergeCell ref="B19:G20"/>
    <mergeCell ref="H19:I19"/>
    <mergeCell ref="A21:I21"/>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rowBreaks count="1" manualBreakCount="1">
    <brk id="50"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heetViews>
  <sheetFormatPr defaultColWidth="8.77734375" defaultRowHeight="13.8" x14ac:dyDescent="0.3"/>
  <cols>
    <col min="1" max="1" width="10.77734375" style="26" customWidth="1"/>
    <col min="2" max="2" width="8.77734375" style="26" customWidth="1"/>
    <col min="3" max="3" width="9.4414062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219</v>
      </c>
      <c r="B2" s="673"/>
      <c r="C2" s="673"/>
      <c r="D2" s="673"/>
      <c r="E2" s="673"/>
      <c r="F2" s="673"/>
      <c r="G2" s="673"/>
      <c r="H2" s="673"/>
      <c r="I2" s="673"/>
    </row>
    <row r="3" spans="1:9" x14ac:dyDescent="0.3">
      <c r="A3" s="670" t="s">
        <v>157</v>
      </c>
      <c r="B3" s="671"/>
      <c r="C3" s="671"/>
      <c r="D3" s="671">
        <v>9</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721" t="s">
        <v>1426</v>
      </c>
      <c r="E6" s="721"/>
      <c r="F6" s="721"/>
      <c r="G6" s="721"/>
      <c r="H6" s="721"/>
      <c r="I6" s="675"/>
    </row>
    <row r="8" spans="1:9" x14ac:dyDescent="0.3">
      <c r="A8" s="676" t="s">
        <v>353</v>
      </c>
      <c r="B8" s="676"/>
      <c r="C8" s="676"/>
      <c r="D8" s="676"/>
      <c r="E8" s="676"/>
      <c r="F8" s="676"/>
      <c r="G8" s="676"/>
      <c r="H8" s="676"/>
      <c r="I8" s="676"/>
    </row>
    <row r="9" spans="1:9" x14ac:dyDescent="0.3">
      <c r="A9" s="281" t="s">
        <v>2330</v>
      </c>
      <c r="B9" s="281"/>
      <c r="C9" s="281"/>
      <c r="D9" s="281"/>
      <c r="E9" s="281"/>
      <c r="F9" s="281"/>
      <c r="G9" s="281"/>
      <c r="H9" s="281"/>
      <c r="I9" s="281"/>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5</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437</v>
      </c>
      <c r="D16" s="674"/>
      <c r="E16" s="674"/>
      <c r="F16" s="674"/>
      <c r="G16" s="674"/>
      <c r="H16" s="674"/>
      <c r="I16" s="674"/>
    </row>
    <row r="18" spans="1:11" x14ac:dyDescent="0.3">
      <c r="A18" s="680" t="s">
        <v>360</v>
      </c>
      <c r="B18" s="680"/>
      <c r="C18" s="680"/>
      <c r="D18" s="680"/>
    </row>
    <row r="19" spans="1:11" ht="16.5" customHeight="1" x14ac:dyDescent="0.3">
      <c r="A19" s="681" t="s">
        <v>33</v>
      </c>
      <c r="B19" s="682" t="s">
        <v>34</v>
      </c>
      <c r="C19" s="682"/>
      <c r="D19" s="682"/>
      <c r="E19" s="682"/>
      <c r="F19" s="682"/>
      <c r="G19" s="682"/>
      <c r="H19" s="682" t="s">
        <v>361</v>
      </c>
      <c r="I19" s="683"/>
    </row>
    <row r="20" spans="1:11" ht="30" customHeight="1" x14ac:dyDescent="0.3">
      <c r="A20" s="681"/>
      <c r="B20" s="682"/>
      <c r="C20" s="682"/>
      <c r="D20" s="682"/>
      <c r="E20" s="682"/>
      <c r="F20" s="682"/>
      <c r="G20" s="682"/>
      <c r="H20" s="272" t="s">
        <v>362</v>
      </c>
      <c r="I20" s="273" t="s">
        <v>37</v>
      </c>
    </row>
    <row r="21" spans="1:11" s="8" customFormat="1" ht="17.7" customHeight="1" x14ac:dyDescent="0.3">
      <c r="A21" s="722" t="s">
        <v>38</v>
      </c>
      <c r="B21" s="723"/>
      <c r="C21" s="723"/>
      <c r="D21" s="723"/>
      <c r="E21" s="723"/>
      <c r="F21" s="723"/>
      <c r="G21" s="723"/>
      <c r="H21" s="723"/>
      <c r="I21" s="724"/>
    </row>
    <row r="22" spans="1:11" ht="61.5" customHeight="1" x14ac:dyDescent="0.3">
      <c r="A22" s="315" t="s">
        <v>1427</v>
      </c>
      <c r="B22" s="720" t="s">
        <v>1428</v>
      </c>
      <c r="C22" s="720"/>
      <c r="D22" s="720"/>
      <c r="E22" s="720"/>
      <c r="F22" s="720"/>
      <c r="G22" s="720"/>
      <c r="H22" s="272" t="s">
        <v>1429</v>
      </c>
      <c r="I22" s="5" t="s">
        <v>88</v>
      </c>
      <c r="K22" s="417"/>
    </row>
    <row r="23" spans="1:11" ht="32.25" customHeight="1" x14ac:dyDescent="0.3">
      <c r="A23" s="315" t="s">
        <v>1430</v>
      </c>
      <c r="B23" s="720" t="s">
        <v>1431</v>
      </c>
      <c r="C23" s="720"/>
      <c r="D23" s="720"/>
      <c r="E23" s="720"/>
      <c r="F23" s="720"/>
      <c r="G23" s="720"/>
      <c r="H23" s="272" t="s">
        <v>55</v>
      </c>
      <c r="I23" s="5" t="s">
        <v>42</v>
      </c>
      <c r="K23" s="58"/>
    </row>
    <row r="24" spans="1:11" ht="45" customHeight="1" x14ac:dyDescent="0.3">
      <c r="A24" s="315" t="s">
        <v>1432</v>
      </c>
      <c r="B24" s="720" t="s">
        <v>1433</v>
      </c>
      <c r="C24" s="720"/>
      <c r="D24" s="720"/>
      <c r="E24" s="720"/>
      <c r="F24" s="720"/>
      <c r="G24" s="720"/>
      <c r="H24" s="272" t="s">
        <v>68</v>
      </c>
      <c r="I24" s="5" t="s">
        <v>42</v>
      </c>
      <c r="K24" s="58"/>
    </row>
    <row r="25" spans="1:11" s="8" customFormat="1" ht="17.7" customHeight="1" x14ac:dyDescent="0.3">
      <c r="A25" s="990" t="s">
        <v>139</v>
      </c>
      <c r="B25" s="991"/>
      <c r="C25" s="991"/>
      <c r="D25" s="991"/>
      <c r="E25" s="991"/>
      <c r="F25" s="991"/>
      <c r="G25" s="991"/>
      <c r="H25" s="991"/>
      <c r="I25" s="969"/>
      <c r="K25" s="406"/>
    </row>
    <row r="26" spans="1:11" s="8" customFormat="1" ht="33" customHeight="1" x14ac:dyDescent="0.3">
      <c r="A26" s="315" t="s">
        <v>1434</v>
      </c>
      <c r="B26" s="721" t="s">
        <v>1435</v>
      </c>
      <c r="C26" s="721"/>
      <c r="D26" s="721"/>
      <c r="E26" s="721"/>
      <c r="F26" s="721"/>
      <c r="G26" s="721"/>
      <c r="H26" s="272" t="s">
        <v>98</v>
      </c>
      <c r="I26" s="273" t="s">
        <v>292</v>
      </c>
      <c r="K26" s="406"/>
    </row>
    <row r="27" spans="1:11" s="8" customFormat="1" ht="31.5" customHeight="1" x14ac:dyDescent="0.3">
      <c r="A27" s="315" t="s">
        <v>1436</v>
      </c>
      <c r="B27" s="721" t="s">
        <v>1437</v>
      </c>
      <c r="C27" s="721"/>
      <c r="D27" s="721"/>
      <c r="E27" s="721"/>
      <c r="F27" s="721"/>
      <c r="G27" s="721"/>
      <c r="H27" s="272" t="s">
        <v>1438</v>
      </c>
      <c r="I27" s="273" t="s">
        <v>59</v>
      </c>
      <c r="K27" s="406"/>
    </row>
    <row r="28" spans="1:11" ht="36.75" customHeight="1" x14ac:dyDescent="0.3">
      <c r="A28" s="315" t="s">
        <v>1439</v>
      </c>
      <c r="B28" s="721" t="s">
        <v>1440</v>
      </c>
      <c r="C28" s="721"/>
      <c r="D28" s="721"/>
      <c r="E28" s="721"/>
      <c r="F28" s="721"/>
      <c r="G28" s="721"/>
      <c r="H28" s="272" t="s">
        <v>1441</v>
      </c>
      <c r="I28" s="5" t="s">
        <v>59</v>
      </c>
      <c r="K28" s="58"/>
    </row>
    <row r="29" spans="1:11" s="8" customFormat="1" ht="17.7" customHeight="1" x14ac:dyDescent="0.3">
      <c r="A29" s="990" t="s">
        <v>861</v>
      </c>
      <c r="B29" s="991"/>
      <c r="C29" s="991"/>
      <c r="D29" s="991"/>
      <c r="E29" s="991"/>
      <c r="F29" s="991"/>
      <c r="G29" s="991"/>
      <c r="H29" s="991"/>
      <c r="I29" s="969"/>
      <c r="K29" s="406"/>
    </row>
    <row r="30" spans="1:11" s="8" customFormat="1" ht="33.75" customHeight="1" x14ac:dyDescent="0.3">
      <c r="A30" s="315" t="s">
        <v>1442</v>
      </c>
      <c r="B30" s="721" t="s">
        <v>1443</v>
      </c>
      <c r="C30" s="721"/>
      <c r="D30" s="721"/>
      <c r="E30" s="721"/>
      <c r="F30" s="721"/>
      <c r="G30" s="721"/>
      <c r="H30" s="272" t="s">
        <v>118</v>
      </c>
      <c r="I30" s="273" t="s">
        <v>292</v>
      </c>
      <c r="K30" s="406"/>
    </row>
    <row r="31" spans="1:11" ht="41.25" customHeight="1" x14ac:dyDescent="0.3">
      <c r="A31" s="315" t="s">
        <v>1444</v>
      </c>
      <c r="B31" s="721" t="s">
        <v>1445</v>
      </c>
      <c r="C31" s="721"/>
      <c r="D31" s="721"/>
      <c r="E31" s="721"/>
      <c r="F31" s="721"/>
      <c r="G31" s="721"/>
      <c r="H31" s="272" t="s">
        <v>123</v>
      </c>
      <c r="I31" s="5" t="s">
        <v>292</v>
      </c>
      <c r="K31" s="58"/>
    </row>
    <row r="33" spans="1:9" x14ac:dyDescent="0.3">
      <c r="A33" s="1" t="s">
        <v>376</v>
      </c>
    </row>
    <row r="34" spans="1:9" s="8" customFormat="1" ht="17.7" customHeight="1" x14ac:dyDescent="0.3">
      <c r="A34" s="687" t="s">
        <v>377</v>
      </c>
      <c r="B34" s="687"/>
      <c r="C34" s="687"/>
      <c r="D34" s="687"/>
      <c r="E34" s="687"/>
      <c r="F34" s="687"/>
      <c r="G34" s="687"/>
      <c r="H34" s="261">
        <v>45</v>
      </c>
      <c r="I34" s="313" t="s">
        <v>378</v>
      </c>
    </row>
    <row r="35" spans="1:9" ht="57.75" customHeight="1" x14ac:dyDescent="0.3">
      <c r="A35" s="707" t="s">
        <v>379</v>
      </c>
      <c r="B35" s="726" t="s">
        <v>1446</v>
      </c>
      <c r="C35" s="726" t="s">
        <v>1446</v>
      </c>
      <c r="D35" s="726" t="s">
        <v>1446</v>
      </c>
      <c r="E35" s="726" t="s">
        <v>1446</v>
      </c>
      <c r="F35" s="726" t="s">
        <v>1446</v>
      </c>
      <c r="G35" s="726" t="s">
        <v>1446</v>
      </c>
      <c r="H35" s="726" t="s">
        <v>1446</v>
      </c>
      <c r="I35" s="710" t="s">
        <v>1446</v>
      </c>
    </row>
    <row r="36" spans="1:9" ht="93" customHeight="1" x14ac:dyDescent="0.3">
      <c r="A36" s="708"/>
      <c r="B36" s="696" t="s">
        <v>1447</v>
      </c>
      <c r="C36" s="697" t="s">
        <v>1447</v>
      </c>
      <c r="D36" s="697" t="s">
        <v>1447</v>
      </c>
      <c r="E36" s="697" t="s">
        <v>1447</v>
      </c>
      <c r="F36" s="697" t="s">
        <v>1447</v>
      </c>
      <c r="G36" s="697" t="s">
        <v>1447</v>
      </c>
      <c r="H36" s="697" t="s">
        <v>1447</v>
      </c>
      <c r="I36" s="697" t="s">
        <v>1447</v>
      </c>
    </row>
    <row r="37" spans="1:9" ht="34.5" customHeight="1" x14ac:dyDescent="0.3">
      <c r="A37" s="708"/>
      <c r="B37" s="696" t="s">
        <v>1448</v>
      </c>
      <c r="C37" s="697"/>
      <c r="D37" s="697"/>
      <c r="E37" s="697"/>
      <c r="F37" s="697"/>
      <c r="G37" s="697"/>
      <c r="H37" s="697"/>
      <c r="I37" s="697"/>
    </row>
    <row r="38" spans="1:9" ht="38.25" customHeight="1" x14ac:dyDescent="0.3">
      <c r="A38" s="708"/>
      <c r="B38" s="696" t="s">
        <v>1449</v>
      </c>
      <c r="C38" s="697" t="s">
        <v>1449</v>
      </c>
      <c r="D38" s="697" t="s">
        <v>1449</v>
      </c>
      <c r="E38" s="697" t="s">
        <v>1449</v>
      </c>
      <c r="F38" s="697" t="s">
        <v>1449</v>
      </c>
      <c r="G38" s="697" t="s">
        <v>1449</v>
      </c>
      <c r="H38" s="697" t="s">
        <v>1449</v>
      </c>
      <c r="I38" s="697" t="s">
        <v>1449</v>
      </c>
    </row>
    <row r="39" spans="1:9" ht="39" customHeight="1" x14ac:dyDescent="0.3">
      <c r="A39" s="725"/>
      <c r="B39" s="727" t="s">
        <v>1450</v>
      </c>
      <c r="C39" s="728" t="s">
        <v>1450</v>
      </c>
      <c r="D39" s="728" t="s">
        <v>1450</v>
      </c>
      <c r="E39" s="728" t="s">
        <v>1450</v>
      </c>
      <c r="F39" s="728" t="s">
        <v>1450</v>
      </c>
      <c r="G39" s="728" t="s">
        <v>1450</v>
      </c>
      <c r="H39" s="728" t="s">
        <v>1450</v>
      </c>
      <c r="I39" s="728" t="s">
        <v>1450</v>
      </c>
    </row>
    <row r="40" spans="1:9" ht="26.25" customHeight="1" x14ac:dyDescent="0.3">
      <c r="A40" s="700" t="s">
        <v>395</v>
      </c>
      <c r="B40" s="701"/>
      <c r="C40" s="701"/>
      <c r="D40" s="733" t="s">
        <v>1451</v>
      </c>
      <c r="E40" s="733"/>
      <c r="F40" s="733"/>
      <c r="G40" s="733"/>
      <c r="H40" s="733"/>
      <c r="I40" s="820"/>
    </row>
    <row r="41" spans="1:9" ht="30.75" customHeight="1" x14ac:dyDescent="0.3">
      <c r="A41" s="703" t="s">
        <v>397</v>
      </c>
      <c r="B41" s="704"/>
      <c r="C41" s="704"/>
      <c r="D41" s="704" t="s">
        <v>1452</v>
      </c>
      <c r="E41" s="704"/>
      <c r="F41" s="704"/>
      <c r="G41" s="704"/>
      <c r="H41" s="704"/>
      <c r="I41" s="734"/>
    </row>
    <row r="42" spans="1:9" s="8" customFormat="1" ht="17.7" customHeight="1" x14ac:dyDescent="0.3">
      <c r="A42" s="687" t="s">
        <v>506</v>
      </c>
      <c r="B42" s="687"/>
      <c r="C42" s="687"/>
      <c r="D42" s="687"/>
      <c r="E42" s="687"/>
      <c r="F42" s="687"/>
      <c r="G42" s="687"/>
      <c r="H42" s="261">
        <v>15</v>
      </c>
      <c r="I42" s="313" t="s">
        <v>378</v>
      </c>
    </row>
    <row r="43" spans="1:9" ht="45" customHeight="1" x14ac:dyDescent="0.3">
      <c r="A43" s="277" t="s">
        <v>379</v>
      </c>
      <c r="B43" s="992" t="s">
        <v>1453</v>
      </c>
      <c r="C43" s="992"/>
      <c r="D43" s="992"/>
      <c r="E43" s="992"/>
      <c r="F43" s="992"/>
      <c r="G43" s="992"/>
      <c r="H43" s="992"/>
      <c r="I43" s="993"/>
    </row>
    <row r="44" spans="1:9" x14ac:dyDescent="0.3">
      <c r="A44" s="714" t="s">
        <v>395</v>
      </c>
      <c r="B44" s="701"/>
      <c r="C44" s="701"/>
      <c r="D44" s="701" t="s">
        <v>1454</v>
      </c>
      <c r="E44" s="701"/>
      <c r="F44" s="701"/>
      <c r="G44" s="701"/>
      <c r="H44" s="701"/>
      <c r="I44" s="702"/>
    </row>
    <row r="45" spans="1:9" ht="27.6" customHeight="1" x14ac:dyDescent="0.3">
      <c r="A45" s="703" t="s">
        <v>397</v>
      </c>
      <c r="B45" s="704"/>
      <c r="C45" s="704"/>
      <c r="D45" s="704" t="s">
        <v>1455</v>
      </c>
      <c r="E45" s="704"/>
      <c r="F45" s="704"/>
      <c r="G45" s="704"/>
      <c r="H45" s="704"/>
      <c r="I45" s="734"/>
    </row>
    <row r="46" spans="1:9" s="8" customFormat="1" ht="17.7" customHeight="1" x14ac:dyDescent="0.3">
      <c r="A46" s="687" t="s">
        <v>502</v>
      </c>
      <c r="B46" s="687"/>
      <c r="C46" s="687"/>
      <c r="D46" s="687"/>
      <c r="E46" s="687"/>
      <c r="F46" s="687"/>
      <c r="G46" s="687"/>
      <c r="H46" s="261">
        <v>15</v>
      </c>
      <c r="I46" s="313" t="s">
        <v>378</v>
      </c>
    </row>
    <row r="47" spans="1:9" ht="32.700000000000003" customHeight="1" x14ac:dyDescent="0.3">
      <c r="A47" s="277" t="s">
        <v>379</v>
      </c>
      <c r="B47" s="992" t="s">
        <v>1456</v>
      </c>
      <c r="C47" s="992"/>
      <c r="D47" s="992"/>
      <c r="E47" s="992"/>
      <c r="F47" s="992"/>
      <c r="G47" s="992"/>
      <c r="H47" s="992"/>
      <c r="I47" s="993"/>
    </row>
    <row r="48" spans="1:9" ht="19.5" customHeight="1" x14ac:dyDescent="0.3">
      <c r="A48" s="714" t="s">
        <v>395</v>
      </c>
      <c r="B48" s="701"/>
      <c r="C48" s="701"/>
      <c r="D48" s="701" t="s">
        <v>1457</v>
      </c>
      <c r="E48" s="701"/>
      <c r="F48" s="701"/>
      <c r="G48" s="701"/>
      <c r="H48" s="701"/>
      <c r="I48" s="702"/>
    </row>
    <row r="49" spans="1:9" ht="27.6" customHeight="1" x14ac:dyDescent="0.3">
      <c r="A49" s="703" t="s">
        <v>397</v>
      </c>
      <c r="B49" s="704"/>
      <c r="C49" s="704"/>
      <c r="D49" s="704" t="s">
        <v>1458</v>
      </c>
      <c r="E49" s="704"/>
      <c r="F49" s="704"/>
      <c r="G49" s="704"/>
      <c r="H49" s="704"/>
      <c r="I49" s="734"/>
    </row>
    <row r="50" spans="1:9" ht="27.6" customHeight="1" x14ac:dyDescent="0.3">
      <c r="A50" s="687" t="s">
        <v>1317</v>
      </c>
      <c r="B50" s="687"/>
      <c r="C50" s="687"/>
      <c r="D50" s="687"/>
      <c r="E50" s="687"/>
      <c r="F50" s="687"/>
      <c r="G50" s="687"/>
      <c r="H50" s="261">
        <v>15</v>
      </c>
      <c r="I50" s="313" t="s">
        <v>378</v>
      </c>
    </row>
    <row r="51" spans="1:9" ht="40.049999999999997" customHeight="1" x14ac:dyDescent="0.3">
      <c r="A51" s="707" t="s">
        <v>379</v>
      </c>
      <c r="B51" s="726" t="s">
        <v>1459</v>
      </c>
      <c r="C51" s="726" t="s">
        <v>1459</v>
      </c>
      <c r="D51" s="726" t="s">
        <v>1459</v>
      </c>
      <c r="E51" s="726" t="s">
        <v>1459</v>
      </c>
      <c r="F51" s="726" t="s">
        <v>1459</v>
      </c>
      <c r="G51" s="726" t="s">
        <v>1459</v>
      </c>
      <c r="H51" s="726" t="s">
        <v>1459</v>
      </c>
      <c r="I51" s="710" t="s">
        <v>1459</v>
      </c>
    </row>
    <row r="52" spans="1:9" ht="40.049999999999997" customHeight="1" x14ac:dyDescent="0.3">
      <c r="A52" s="708"/>
      <c r="B52" s="696" t="s">
        <v>1460</v>
      </c>
      <c r="C52" s="697" t="s">
        <v>1460</v>
      </c>
      <c r="D52" s="697" t="s">
        <v>1460</v>
      </c>
      <c r="E52" s="697" t="s">
        <v>1460</v>
      </c>
      <c r="F52" s="697" t="s">
        <v>1460</v>
      </c>
      <c r="G52" s="697" t="s">
        <v>1460</v>
      </c>
      <c r="H52" s="697" t="s">
        <v>1460</v>
      </c>
      <c r="I52" s="697" t="s">
        <v>1460</v>
      </c>
    </row>
    <row r="53" spans="1:9" ht="40.049999999999997" customHeight="1" x14ac:dyDescent="0.3">
      <c r="A53" s="725"/>
      <c r="B53" s="727" t="s">
        <v>1461</v>
      </c>
      <c r="C53" s="728" t="s">
        <v>1461</v>
      </c>
      <c r="D53" s="728" t="s">
        <v>1461</v>
      </c>
      <c r="E53" s="728" t="s">
        <v>1461</v>
      </c>
      <c r="F53" s="728" t="s">
        <v>1461</v>
      </c>
      <c r="G53" s="728" t="s">
        <v>1461</v>
      </c>
      <c r="H53" s="728" t="s">
        <v>1461</v>
      </c>
      <c r="I53" s="728" t="s">
        <v>1461</v>
      </c>
    </row>
    <row r="54" spans="1:9" ht="16.5" customHeight="1" x14ac:dyDescent="0.3">
      <c r="A54" s="700" t="s">
        <v>395</v>
      </c>
      <c r="B54" s="701"/>
      <c r="C54" s="701"/>
      <c r="D54" s="701" t="s">
        <v>1462</v>
      </c>
      <c r="E54" s="701"/>
      <c r="F54" s="701"/>
      <c r="G54" s="701"/>
      <c r="H54" s="701"/>
      <c r="I54" s="702"/>
    </row>
    <row r="55" spans="1:9" ht="27.6" customHeight="1" x14ac:dyDescent="0.3">
      <c r="A55" s="703" t="s">
        <v>397</v>
      </c>
      <c r="B55" s="704"/>
      <c r="C55" s="704"/>
      <c r="D55" s="704" t="s">
        <v>1455</v>
      </c>
      <c r="E55" s="704"/>
      <c r="F55" s="704"/>
      <c r="G55" s="704"/>
      <c r="H55" s="704"/>
      <c r="I55" s="734"/>
    </row>
    <row r="57" spans="1:9" x14ac:dyDescent="0.3">
      <c r="A57" s="1" t="s">
        <v>416</v>
      </c>
    </row>
    <row r="58" spans="1:9" ht="58.5" customHeight="1" x14ac:dyDescent="0.3">
      <c r="A58" s="714" t="s">
        <v>417</v>
      </c>
      <c r="B58" s="705"/>
      <c r="C58" s="721" t="s">
        <v>1463</v>
      </c>
      <c r="D58" s="721"/>
      <c r="E58" s="721"/>
      <c r="F58" s="721"/>
      <c r="G58" s="721"/>
      <c r="H58" s="721"/>
      <c r="I58" s="675"/>
    </row>
    <row r="59" spans="1:9" ht="88.5" customHeight="1" x14ac:dyDescent="0.3">
      <c r="A59" s="714" t="s">
        <v>419</v>
      </c>
      <c r="B59" s="705"/>
      <c r="C59" s="721" t="s">
        <v>1464</v>
      </c>
      <c r="D59" s="721"/>
      <c r="E59" s="721"/>
      <c r="F59" s="721"/>
      <c r="G59" s="721"/>
      <c r="H59" s="721"/>
      <c r="I59" s="675"/>
    </row>
    <row r="61" spans="1:9" x14ac:dyDescent="0.3">
      <c r="A61" s="8" t="s">
        <v>421</v>
      </c>
      <c r="B61" s="314"/>
      <c r="C61" s="314"/>
      <c r="D61" s="314"/>
      <c r="E61" s="314"/>
      <c r="F61" s="314"/>
      <c r="G61" s="314"/>
    </row>
    <row r="62" spans="1:9" ht="15.6" x14ac:dyDescent="0.3">
      <c r="A62" s="717" t="s">
        <v>422</v>
      </c>
      <c r="B62" s="717"/>
      <c r="C62" s="717"/>
      <c r="D62" s="717"/>
      <c r="E62" s="717"/>
      <c r="F62" s="717"/>
      <c r="G62" s="717"/>
      <c r="H62" s="10">
        <v>3</v>
      </c>
      <c r="I62" s="11" t="s">
        <v>423</v>
      </c>
    </row>
    <row r="63" spans="1:9" ht="29.25" customHeight="1" x14ac:dyDescent="0.3">
      <c r="A63" s="718" t="s">
        <v>484</v>
      </c>
      <c r="B63" s="718"/>
      <c r="C63" s="718"/>
      <c r="D63" s="718"/>
      <c r="E63" s="718"/>
      <c r="F63" s="718"/>
      <c r="G63" s="718"/>
      <c r="H63" s="10">
        <v>5.5</v>
      </c>
      <c r="I63" s="11" t="s">
        <v>423</v>
      </c>
    </row>
    <row r="64" spans="1:9" ht="15.6" x14ac:dyDescent="0.3">
      <c r="A64" s="717" t="s">
        <v>426</v>
      </c>
      <c r="B64" s="717"/>
      <c r="C64" s="717"/>
      <c r="D64" s="717"/>
      <c r="E64" s="717"/>
      <c r="F64" s="717"/>
      <c r="G64" s="717"/>
      <c r="H64" s="10">
        <v>0.5</v>
      </c>
      <c r="I64" s="11" t="s">
        <v>423</v>
      </c>
    </row>
    <row r="65" spans="1:9" x14ac:dyDescent="0.3">
      <c r="H65" s="12"/>
      <c r="I65" s="13"/>
    </row>
    <row r="66" spans="1:9" x14ac:dyDescent="0.3">
      <c r="A66" s="719" t="s">
        <v>427</v>
      </c>
      <c r="B66" s="719"/>
      <c r="C66" s="719"/>
      <c r="D66" s="719"/>
      <c r="E66" s="719"/>
      <c r="F66" s="719"/>
      <c r="G66" s="719"/>
      <c r="H66" s="289"/>
      <c r="I66" s="29"/>
    </row>
    <row r="67" spans="1:9" ht="17.7" customHeight="1" x14ac:dyDescent="0.3">
      <c r="A67" s="674" t="s">
        <v>428</v>
      </c>
      <c r="B67" s="674"/>
      <c r="C67" s="674"/>
      <c r="D67" s="674"/>
      <c r="E67" s="674"/>
      <c r="F67" s="16">
        <f>SUM(F68:F74)</f>
        <v>100</v>
      </c>
      <c r="G67" s="16" t="s">
        <v>378</v>
      </c>
      <c r="H67" s="17">
        <v>4</v>
      </c>
      <c r="I67" s="11" t="s">
        <v>423</v>
      </c>
    </row>
    <row r="68" spans="1:9" ht="17.7" customHeight="1" x14ac:dyDescent="0.3">
      <c r="A68" s="18" t="s">
        <v>159</v>
      </c>
      <c r="B68" s="715" t="s">
        <v>161</v>
      </c>
      <c r="C68" s="715"/>
      <c r="D68" s="715"/>
      <c r="E68" s="715"/>
      <c r="F68" s="16">
        <v>45</v>
      </c>
      <c r="G68" s="16" t="s">
        <v>378</v>
      </c>
      <c r="H68" s="19"/>
      <c r="I68" s="20"/>
    </row>
    <row r="69" spans="1:9" ht="17.7" customHeight="1" x14ac:dyDescent="0.3">
      <c r="B69" s="715" t="s">
        <v>429</v>
      </c>
      <c r="C69" s="715"/>
      <c r="D69" s="715"/>
      <c r="E69" s="715"/>
      <c r="F69" s="16">
        <v>45</v>
      </c>
      <c r="G69" s="16" t="s">
        <v>378</v>
      </c>
      <c r="H69" s="27"/>
      <c r="I69" s="30"/>
    </row>
    <row r="70" spans="1:9" ht="17.7" customHeight="1" x14ac:dyDescent="0.3">
      <c r="B70" s="715" t="s">
        <v>430</v>
      </c>
      <c r="C70" s="715"/>
      <c r="D70" s="715"/>
      <c r="E70" s="715"/>
      <c r="F70" s="16">
        <v>8</v>
      </c>
      <c r="G70" s="16" t="s">
        <v>378</v>
      </c>
      <c r="H70" s="27"/>
      <c r="I70" s="30"/>
    </row>
    <row r="71" spans="1:9" ht="17.7" customHeight="1" x14ac:dyDescent="0.3">
      <c r="B71" s="715" t="s">
        <v>431</v>
      </c>
      <c r="C71" s="715"/>
      <c r="D71" s="715"/>
      <c r="E71" s="715"/>
      <c r="F71" s="16" t="s">
        <v>425</v>
      </c>
      <c r="G71" s="16" t="s">
        <v>378</v>
      </c>
      <c r="H71" s="27"/>
      <c r="I71" s="30"/>
    </row>
    <row r="72" spans="1:9" ht="17.7" customHeight="1" x14ac:dyDescent="0.3">
      <c r="B72" s="715" t="s">
        <v>432</v>
      </c>
      <c r="C72" s="715"/>
      <c r="D72" s="715"/>
      <c r="E72" s="715"/>
      <c r="F72" s="16" t="s">
        <v>425</v>
      </c>
      <c r="G72" s="16" t="s">
        <v>378</v>
      </c>
      <c r="H72" s="27"/>
      <c r="I72" s="30"/>
    </row>
    <row r="73" spans="1:9" ht="17.7" customHeight="1" x14ac:dyDescent="0.3">
      <c r="B73" s="715" t="s">
        <v>433</v>
      </c>
      <c r="C73" s="715"/>
      <c r="D73" s="715"/>
      <c r="E73" s="715"/>
      <c r="F73" s="16">
        <v>2</v>
      </c>
      <c r="G73" s="16" t="s">
        <v>378</v>
      </c>
      <c r="H73" s="306"/>
      <c r="I73" s="318"/>
    </row>
    <row r="74" spans="1:9" ht="31.2" customHeight="1" x14ac:dyDescent="0.3">
      <c r="A74" s="674" t="s">
        <v>434</v>
      </c>
      <c r="B74" s="674"/>
      <c r="C74" s="674"/>
      <c r="D74" s="674"/>
      <c r="E74" s="674"/>
      <c r="F74" s="16" t="s">
        <v>425</v>
      </c>
      <c r="G74" s="16" t="s">
        <v>378</v>
      </c>
      <c r="H74" s="108" t="s">
        <v>186</v>
      </c>
      <c r="I74" s="11" t="s">
        <v>423</v>
      </c>
    </row>
    <row r="75" spans="1:9" ht="17.7" customHeight="1" x14ac:dyDescent="0.3">
      <c r="A75" s="715" t="s">
        <v>435</v>
      </c>
      <c r="B75" s="715"/>
      <c r="C75" s="715"/>
      <c r="D75" s="715"/>
      <c r="E75" s="715"/>
      <c r="F75" s="16">
        <v>125</v>
      </c>
      <c r="G75" s="16" t="s">
        <v>378</v>
      </c>
      <c r="H75" s="17">
        <v>5</v>
      </c>
      <c r="I75" s="11" t="s">
        <v>423</v>
      </c>
    </row>
  </sheetData>
  <mergeCells count="85">
    <mergeCell ref="B73:E73"/>
    <mergeCell ref="A74:E74"/>
    <mergeCell ref="A75:E75"/>
    <mergeCell ref="A67:E67"/>
    <mergeCell ref="B68:E68"/>
    <mergeCell ref="B69:E69"/>
    <mergeCell ref="B70:E70"/>
    <mergeCell ref="B71:E71"/>
    <mergeCell ref="B72:E72"/>
    <mergeCell ref="A66:G66"/>
    <mergeCell ref="A54:C54"/>
    <mergeCell ref="D54:I54"/>
    <mergeCell ref="A55:C55"/>
    <mergeCell ref="D55:I55"/>
    <mergeCell ref="A58:B58"/>
    <mergeCell ref="C58:I58"/>
    <mergeCell ref="A59:B59"/>
    <mergeCell ref="C59:I59"/>
    <mergeCell ref="A62:G62"/>
    <mergeCell ref="A63:G63"/>
    <mergeCell ref="A64:G64"/>
    <mergeCell ref="A51:A53"/>
    <mergeCell ref="B51:I51"/>
    <mergeCell ref="B52:I52"/>
    <mergeCell ref="B53:I53"/>
    <mergeCell ref="A44:C44"/>
    <mergeCell ref="D44:I44"/>
    <mergeCell ref="A45:C45"/>
    <mergeCell ref="D45:I45"/>
    <mergeCell ref="A46:G46"/>
    <mergeCell ref="B47:I47"/>
    <mergeCell ref="A48:C48"/>
    <mergeCell ref="D48:I48"/>
    <mergeCell ref="A49:C49"/>
    <mergeCell ref="D49:I49"/>
    <mergeCell ref="A50:G50"/>
    <mergeCell ref="B43:I43"/>
    <mergeCell ref="A29:I29"/>
    <mergeCell ref="B30:G30"/>
    <mergeCell ref="B31:G31"/>
    <mergeCell ref="A34:G34"/>
    <mergeCell ref="A35:A39"/>
    <mergeCell ref="B35:I35"/>
    <mergeCell ref="B36:I36"/>
    <mergeCell ref="B37:I37"/>
    <mergeCell ref="B38:I38"/>
    <mergeCell ref="B39:I39"/>
    <mergeCell ref="A40:C40"/>
    <mergeCell ref="D40:I40"/>
    <mergeCell ref="A41:C41"/>
    <mergeCell ref="D41:I41"/>
    <mergeCell ref="A42:G42"/>
    <mergeCell ref="B28:G28"/>
    <mergeCell ref="A18:D18"/>
    <mergeCell ref="A19:A20"/>
    <mergeCell ref="B19:G20"/>
    <mergeCell ref="H19:I19"/>
    <mergeCell ref="A21:I21"/>
    <mergeCell ref="B22:G22"/>
    <mergeCell ref="B23:G23"/>
    <mergeCell ref="B24:G24"/>
    <mergeCell ref="A25:I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heetViews>
  <sheetFormatPr defaultColWidth="8.77734375" defaultRowHeight="13.8" x14ac:dyDescent="0.3"/>
  <cols>
    <col min="1" max="1" width="10.77734375" style="26" customWidth="1"/>
    <col min="2" max="2" width="9.77734375" style="26" customWidth="1"/>
    <col min="3" max="3" width="8.218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220</v>
      </c>
      <c r="B2" s="673"/>
      <c r="C2" s="673"/>
      <c r="D2" s="673"/>
      <c r="E2" s="673"/>
      <c r="F2" s="673"/>
      <c r="G2" s="673"/>
      <c r="H2" s="673"/>
      <c r="I2" s="673"/>
    </row>
    <row r="3" spans="1:9" x14ac:dyDescent="0.3">
      <c r="A3" s="670" t="s">
        <v>157</v>
      </c>
      <c r="B3" s="671"/>
      <c r="C3" s="671"/>
      <c r="D3" s="671">
        <v>7</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721" t="s">
        <v>487</v>
      </c>
      <c r="E5" s="671"/>
      <c r="F5" s="671"/>
      <c r="G5" s="671"/>
      <c r="H5" s="671"/>
      <c r="I5" s="672"/>
    </row>
    <row r="6" spans="1:9" ht="33.450000000000003" customHeight="1" x14ac:dyDescent="0.3">
      <c r="A6" s="670" t="s">
        <v>351</v>
      </c>
      <c r="B6" s="671"/>
      <c r="C6" s="671"/>
      <c r="D6" s="721" t="s">
        <v>1758</v>
      </c>
      <c r="E6" s="721"/>
      <c r="F6" s="721"/>
      <c r="G6" s="721"/>
      <c r="H6" s="721"/>
      <c r="I6" s="675"/>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5</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552</v>
      </c>
      <c r="D16" s="674"/>
      <c r="E16" s="674"/>
      <c r="F16" s="674"/>
      <c r="G16" s="674"/>
      <c r="H16" s="674"/>
      <c r="I16" s="674"/>
    </row>
    <row r="18" spans="1:14" x14ac:dyDescent="0.3">
      <c r="A18" s="680" t="s">
        <v>360</v>
      </c>
      <c r="B18" s="680"/>
      <c r="C18" s="680"/>
      <c r="D18" s="680"/>
    </row>
    <row r="19" spans="1:14" x14ac:dyDescent="0.3">
      <c r="A19" s="681" t="s">
        <v>33</v>
      </c>
      <c r="B19" s="682" t="s">
        <v>34</v>
      </c>
      <c r="C19" s="682"/>
      <c r="D19" s="682"/>
      <c r="E19" s="682"/>
      <c r="F19" s="682"/>
      <c r="G19" s="682"/>
      <c r="H19" s="682" t="s">
        <v>361</v>
      </c>
      <c r="I19" s="683"/>
    </row>
    <row r="20" spans="1:14" ht="27.6" x14ac:dyDescent="0.3">
      <c r="A20" s="681"/>
      <c r="B20" s="682"/>
      <c r="C20" s="682"/>
      <c r="D20" s="682"/>
      <c r="E20" s="682"/>
      <c r="F20" s="682"/>
      <c r="G20" s="682"/>
      <c r="H20" s="272" t="s">
        <v>362</v>
      </c>
      <c r="I20" s="273" t="s">
        <v>37</v>
      </c>
      <c r="L20" s="58"/>
      <c r="M20" s="58"/>
      <c r="N20" s="58"/>
    </row>
    <row r="21" spans="1:14" s="8" customFormat="1" ht="17.7" customHeight="1" x14ac:dyDescent="0.3">
      <c r="A21" s="722" t="s">
        <v>38</v>
      </c>
      <c r="B21" s="723"/>
      <c r="C21" s="723"/>
      <c r="D21" s="723"/>
      <c r="E21" s="723"/>
      <c r="F21" s="723"/>
      <c r="G21" s="723"/>
      <c r="H21" s="723"/>
      <c r="I21" s="724"/>
      <c r="L21" s="314"/>
      <c r="M21" s="314"/>
      <c r="N21" s="314"/>
    </row>
    <row r="22" spans="1:14" ht="42.45" customHeight="1" x14ac:dyDescent="0.3">
      <c r="A22" s="271" t="s">
        <v>1759</v>
      </c>
      <c r="B22" s="721" t="s">
        <v>1760</v>
      </c>
      <c r="C22" s="721" t="s">
        <v>1760</v>
      </c>
      <c r="D22" s="721" t="s">
        <v>1760</v>
      </c>
      <c r="E22" s="721" t="s">
        <v>1760</v>
      </c>
      <c r="F22" s="721" t="s">
        <v>1760</v>
      </c>
      <c r="G22" s="721" t="s">
        <v>1760</v>
      </c>
      <c r="H22" s="276" t="s">
        <v>1761</v>
      </c>
      <c r="I22" s="5" t="s">
        <v>42</v>
      </c>
      <c r="L22" s="58"/>
      <c r="M22" s="318"/>
      <c r="N22" s="58"/>
    </row>
    <row r="23" spans="1:14" ht="43.5" customHeight="1" x14ac:dyDescent="0.3">
      <c r="A23" s="271" t="s">
        <v>1762</v>
      </c>
      <c r="B23" s="721" t="s">
        <v>1763</v>
      </c>
      <c r="C23" s="721" t="s">
        <v>1763</v>
      </c>
      <c r="D23" s="721" t="s">
        <v>1763</v>
      </c>
      <c r="E23" s="721" t="s">
        <v>1763</v>
      </c>
      <c r="F23" s="721" t="s">
        <v>1763</v>
      </c>
      <c r="G23" s="721" t="s">
        <v>1763</v>
      </c>
      <c r="H23" s="276" t="s">
        <v>1764</v>
      </c>
      <c r="I23" s="5" t="s">
        <v>59</v>
      </c>
      <c r="L23" s="58"/>
      <c r="M23" s="318"/>
      <c r="N23" s="58"/>
    </row>
    <row r="24" spans="1:14" s="8" customFormat="1" ht="17.7" customHeight="1" x14ac:dyDescent="0.3">
      <c r="A24" s="990" t="s">
        <v>139</v>
      </c>
      <c r="B24" s="991"/>
      <c r="C24" s="991"/>
      <c r="D24" s="991"/>
      <c r="E24" s="991"/>
      <c r="F24" s="991"/>
      <c r="G24" s="991"/>
      <c r="H24" s="991"/>
      <c r="I24" s="969"/>
      <c r="L24" s="314"/>
      <c r="M24" s="314"/>
      <c r="N24" s="314"/>
    </row>
    <row r="25" spans="1:14" ht="47.7" customHeight="1" x14ac:dyDescent="0.3">
      <c r="A25" s="271" t="s">
        <v>1765</v>
      </c>
      <c r="B25" s="704" t="s">
        <v>1766</v>
      </c>
      <c r="C25" s="704" t="s">
        <v>1766</v>
      </c>
      <c r="D25" s="704" t="s">
        <v>1766</v>
      </c>
      <c r="E25" s="704" t="s">
        <v>1766</v>
      </c>
      <c r="F25" s="704" t="s">
        <v>1766</v>
      </c>
      <c r="G25" s="704" t="s">
        <v>1766</v>
      </c>
      <c r="H25" s="272" t="s">
        <v>1767</v>
      </c>
      <c r="I25" s="402" t="s">
        <v>59</v>
      </c>
      <c r="L25" s="58"/>
      <c r="M25" s="318"/>
      <c r="N25" s="58"/>
    </row>
    <row r="26" spans="1:14" ht="26.25" customHeight="1" x14ac:dyDescent="0.3">
      <c r="A26" s="271" t="s">
        <v>1768</v>
      </c>
      <c r="B26" s="721" t="s">
        <v>1769</v>
      </c>
      <c r="C26" s="721" t="s">
        <v>1769</v>
      </c>
      <c r="D26" s="721" t="s">
        <v>1769</v>
      </c>
      <c r="E26" s="721" t="s">
        <v>1769</v>
      </c>
      <c r="F26" s="721" t="s">
        <v>1769</v>
      </c>
      <c r="G26" s="721" t="s">
        <v>1769</v>
      </c>
      <c r="H26" s="272" t="s">
        <v>1438</v>
      </c>
      <c r="I26" s="273" t="s">
        <v>59</v>
      </c>
      <c r="L26" s="58"/>
      <c r="M26" s="318"/>
      <c r="N26" s="58"/>
    </row>
    <row r="27" spans="1:14" ht="33.75" customHeight="1" x14ac:dyDescent="0.3">
      <c r="A27" s="271" t="s">
        <v>1770</v>
      </c>
      <c r="B27" s="704" t="s">
        <v>1771</v>
      </c>
      <c r="C27" s="704" t="s">
        <v>1771</v>
      </c>
      <c r="D27" s="704" t="s">
        <v>1771</v>
      </c>
      <c r="E27" s="704" t="s">
        <v>1771</v>
      </c>
      <c r="F27" s="704" t="s">
        <v>1771</v>
      </c>
      <c r="G27" s="704" t="s">
        <v>1771</v>
      </c>
      <c r="H27" s="272" t="s">
        <v>104</v>
      </c>
      <c r="I27" s="273" t="s">
        <v>59</v>
      </c>
      <c r="L27" s="58"/>
      <c r="M27" s="318"/>
      <c r="N27" s="58"/>
    </row>
    <row r="28" spans="1:14" s="8" customFormat="1" ht="17.7" customHeight="1" x14ac:dyDescent="0.3">
      <c r="A28" s="990" t="s">
        <v>373</v>
      </c>
      <c r="B28" s="991"/>
      <c r="C28" s="991"/>
      <c r="D28" s="991"/>
      <c r="E28" s="991"/>
      <c r="F28" s="991"/>
      <c r="G28" s="991"/>
      <c r="H28" s="991"/>
      <c r="I28" s="969"/>
      <c r="L28" s="314"/>
      <c r="M28" s="314"/>
      <c r="N28" s="314"/>
    </row>
    <row r="29" spans="1:14" s="8" customFormat="1" ht="37.5" customHeight="1" x14ac:dyDescent="0.3">
      <c r="A29" s="271" t="s">
        <v>1772</v>
      </c>
      <c r="B29" s="721" t="s">
        <v>1773</v>
      </c>
      <c r="C29" s="721"/>
      <c r="D29" s="721"/>
      <c r="E29" s="721"/>
      <c r="F29" s="721"/>
      <c r="G29" s="721"/>
      <c r="H29" s="272" t="s">
        <v>130</v>
      </c>
      <c r="I29" s="402" t="s">
        <v>59</v>
      </c>
      <c r="L29" s="314"/>
      <c r="M29" s="314"/>
      <c r="N29" s="314"/>
    </row>
    <row r="30" spans="1:14" ht="15" customHeight="1" x14ac:dyDescent="0.3"/>
    <row r="31" spans="1:14" ht="15.75" customHeight="1" x14ac:dyDescent="0.3">
      <c r="A31" s="1" t="s">
        <v>376</v>
      </c>
    </row>
    <row r="32" spans="1:14" s="8" customFormat="1" ht="17.7" customHeight="1" x14ac:dyDescent="0.3">
      <c r="A32" s="687" t="s">
        <v>377</v>
      </c>
      <c r="B32" s="687"/>
      <c r="C32" s="687"/>
      <c r="D32" s="687"/>
      <c r="E32" s="687"/>
      <c r="F32" s="687"/>
      <c r="G32" s="687"/>
      <c r="H32" s="261">
        <v>30</v>
      </c>
      <c r="I32" s="313" t="s">
        <v>378</v>
      </c>
    </row>
    <row r="33" spans="1:9" ht="27.75" customHeight="1" x14ac:dyDescent="0.3">
      <c r="A33" s="707" t="s">
        <v>379</v>
      </c>
      <c r="B33" s="710" t="s">
        <v>1774</v>
      </c>
      <c r="C33" s="711"/>
      <c r="D33" s="711"/>
      <c r="E33" s="711"/>
      <c r="F33" s="711"/>
      <c r="G33" s="711"/>
      <c r="H33" s="711"/>
      <c r="I33" s="711"/>
    </row>
    <row r="34" spans="1:9" ht="14.25" customHeight="1" x14ac:dyDescent="0.3">
      <c r="A34" s="708"/>
      <c r="B34" s="696"/>
      <c r="C34" s="697"/>
      <c r="D34" s="697"/>
      <c r="E34" s="697"/>
      <c r="F34" s="697"/>
      <c r="G34" s="697"/>
      <c r="H34" s="697"/>
      <c r="I34" s="697"/>
    </row>
    <row r="35" spans="1:9" ht="14.25" customHeight="1" x14ac:dyDescent="0.3">
      <c r="A35" s="708"/>
      <c r="B35" s="696"/>
      <c r="C35" s="697"/>
      <c r="D35" s="697"/>
      <c r="E35" s="697"/>
      <c r="F35" s="697"/>
      <c r="G35" s="697"/>
      <c r="H35" s="697"/>
      <c r="I35" s="697"/>
    </row>
    <row r="36" spans="1:9" ht="13.95" customHeight="1" x14ac:dyDescent="0.3">
      <c r="A36" s="708"/>
      <c r="B36" s="696"/>
      <c r="C36" s="697"/>
      <c r="D36" s="697"/>
      <c r="E36" s="697"/>
      <c r="F36" s="697"/>
      <c r="G36" s="697"/>
      <c r="H36" s="697"/>
      <c r="I36" s="697"/>
    </row>
    <row r="37" spans="1:9" ht="14.25" customHeight="1" x14ac:dyDescent="0.3">
      <c r="A37" s="708"/>
      <c r="B37" s="696"/>
      <c r="C37" s="697"/>
      <c r="D37" s="697"/>
      <c r="E37" s="697"/>
      <c r="F37" s="697"/>
      <c r="G37" s="697"/>
      <c r="H37" s="697"/>
      <c r="I37" s="697"/>
    </row>
    <row r="38" spans="1:9" ht="14.25" customHeight="1" x14ac:dyDescent="0.3">
      <c r="A38" s="708"/>
      <c r="B38" s="696"/>
      <c r="C38" s="697"/>
      <c r="D38" s="697"/>
      <c r="E38" s="697"/>
      <c r="F38" s="697"/>
      <c r="G38" s="697"/>
      <c r="H38" s="697"/>
      <c r="I38" s="697"/>
    </row>
    <row r="39" spans="1:9" ht="124.5" customHeight="1" x14ac:dyDescent="0.3">
      <c r="A39" s="725"/>
      <c r="B39" s="727"/>
      <c r="C39" s="728"/>
      <c r="D39" s="728"/>
      <c r="E39" s="728"/>
      <c r="F39" s="728"/>
      <c r="G39" s="728"/>
      <c r="H39" s="728"/>
      <c r="I39" s="728"/>
    </row>
    <row r="40" spans="1:9" x14ac:dyDescent="0.3">
      <c r="A40" s="700" t="s">
        <v>395</v>
      </c>
      <c r="B40" s="701"/>
      <c r="C40" s="701"/>
      <c r="D40" s="701" t="s">
        <v>1775</v>
      </c>
      <c r="E40" s="701"/>
      <c r="F40" s="701"/>
      <c r="G40" s="701"/>
      <c r="H40" s="701"/>
      <c r="I40" s="702"/>
    </row>
    <row r="41" spans="1:9" ht="40.950000000000003" customHeight="1" x14ac:dyDescent="0.3">
      <c r="A41" s="703" t="s">
        <v>397</v>
      </c>
      <c r="B41" s="704"/>
      <c r="C41" s="704"/>
      <c r="D41" s="758" t="s">
        <v>2062</v>
      </c>
      <c r="E41" s="758"/>
      <c r="F41" s="758"/>
      <c r="G41" s="758"/>
      <c r="H41" s="758"/>
      <c r="I41" s="759"/>
    </row>
    <row r="42" spans="1:9" s="8" customFormat="1" ht="17.7" customHeight="1" x14ac:dyDescent="0.3">
      <c r="A42" s="687" t="s">
        <v>506</v>
      </c>
      <c r="B42" s="687"/>
      <c r="C42" s="687"/>
      <c r="D42" s="687"/>
      <c r="E42" s="687"/>
      <c r="F42" s="687"/>
      <c r="G42" s="687"/>
      <c r="H42" s="261">
        <v>10</v>
      </c>
      <c r="I42" s="313" t="s">
        <v>378</v>
      </c>
    </row>
    <row r="43" spans="1:9" ht="14.25" customHeight="1" x14ac:dyDescent="0.3">
      <c r="A43" s="707" t="s">
        <v>379</v>
      </c>
      <c r="B43" s="751" t="s">
        <v>2234</v>
      </c>
      <c r="C43" s="495"/>
      <c r="D43" s="495"/>
      <c r="E43" s="495"/>
      <c r="F43" s="495"/>
      <c r="G43" s="495"/>
      <c r="H43" s="495"/>
      <c r="I43" s="495"/>
    </row>
    <row r="44" spans="1:9" ht="14.25" customHeight="1" x14ac:dyDescent="0.3">
      <c r="A44" s="708"/>
      <c r="B44" s="752"/>
      <c r="C44" s="753"/>
      <c r="D44" s="753"/>
      <c r="E44" s="753"/>
      <c r="F44" s="753"/>
      <c r="G44" s="753"/>
      <c r="H44" s="753"/>
      <c r="I44" s="753"/>
    </row>
    <row r="45" spans="1:9" ht="14.25" customHeight="1" x14ac:dyDescent="0.3">
      <c r="A45" s="708"/>
      <c r="B45" s="752"/>
      <c r="C45" s="753"/>
      <c r="D45" s="753"/>
      <c r="E45" s="753"/>
      <c r="F45" s="753"/>
      <c r="G45" s="753"/>
      <c r="H45" s="753"/>
      <c r="I45" s="753"/>
    </row>
    <row r="46" spans="1:9" ht="14.25" customHeight="1" x14ac:dyDescent="0.3">
      <c r="A46" s="725"/>
      <c r="B46" s="801"/>
      <c r="C46" s="802"/>
      <c r="D46" s="802"/>
      <c r="E46" s="802"/>
      <c r="F46" s="802"/>
      <c r="G46" s="802"/>
      <c r="H46" s="802"/>
      <c r="I46" s="802"/>
    </row>
    <row r="47" spans="1:9" x14ac:dyDescent="0.3">
      <c r="A47" s="700" t="s">
        <v>395</v>
      </c>
      <c r="B47" s="701"/>
      <c r="C47" s="701"/>
      <c r="D47" s="701" t="s">
        <v>1776</v>
      </c>
      <c r="E47" s="701"/>
      <c r="F47" s="701"/>
      <c r="G47" s="701"/>
      <c r="H47" s="701"/>
      <c r="I47" s="702"/>
    </row>
    <row r="48" spans="1:9" ht="35.549999999999997" customHeight="1" x14ac:dyDescent="0.3">
      <c r="A48" s="703" t="s">
        <v>397</v>
      </c>
      <c r="B48" s="704"/>
      <c r="C48" s="704"/>
      <c r="D48" s="685" t="s">
        <v>2233</v>
      </c>
      <c r="E48" s="758"/>
      <c r="F48" s="758"/>
      <c r="G48" s="758"/>
      <c r="H48" s="758"/>
      <c r="I48" s="759"/>
    </row>
    <row r="49" spans="1:9" s="8" customFormat="1" ht="17.7" customHeight="1" x14ac:dyDescent="0.3">
      <c r="A49" s="687" t="s">
        <v>502</v>
      </c>
      <c r="B49" s="687"/>
      <c r="C49" s="687"/>
      <c r="D49" s="687"/>
      <c r="E49" s="687"/>
      <c r="F49" s="687"/>
      <c r="G49" s="687"/>
      <c r="H49" s="261">
        <v>10</v>
      </c>
      <c r="I49" s="313" t="s">
        <v>378</v>
      </c>
    </row>
    <row r="50" spans="1:9" ht="14.25" customHeight="1" x14ac:dyDescent="0.3">
      <c r="A50" s="707" t="s">
        <v>379</v>
      </c>
      <c r="B50" s="751" t="s">
        <v>2232</v>
      </c>
      <c r="C50" s="495"/>
      <c r="D50" s="495"/>
      <c r="E50" s="495"/>
      <c r="F50" s="495"/>
      <c r="G50" s="495"/>
      <c r="H50" s="495"/>
      <c r="I50" s="495"/>
    </row>
    <row r="51" spans="1:9" ht="14.25" customHeight="1" x14ac:dyDescent="0.3">
      <c r="A51" s="708"/>
      <c r="B51" s="752"/>
      <c r="C51" s="753"/>
      <c r="D51" s="753"/>
      <c r="E51" s="753"/>
      <c r="F51" s="753"/>
      <c r="G51" s="753"/>
      <c r="H51" s="753"/>
      <c r="I51" s="753"/>
    </row>
    <row r="52" spans="1:9" ht="33.75" customHeight="1" x14ac:dyDescent="0.3">
      <c r="A52" s="725"/>
      <c r="B52" s="754"/>
      <c r="C52" s="499"/>
      <c r="D52" s="499"/>
      <c r="E52" s="499"/>
      <c r="F52" s="499"/>
      <c r="G52" s="499"/>
      <c r="H52" s="499"/>
      <c r="I52" s="499"/>
    </row>
    <row r="53" spans="1:9" x14ac:dyDescent="0.3">
      <c r="A53" s="700" t="s">
        <v>395</v>
      </c>
      <c r="B53" s="705"/>
      <c r="C53" s="705"/>
      <c r="D53" s="705" t="s">
        <v>1776</v>
      </c>
      <c r="E53" s="705"/>
      <c r="F53" s="705"/>
      <c r="G53" s="705"/>
      <c r="H53" s="705"/>
      <c r="I53" s="706"/>
    </row>
    <row r="54" spans="1:9" ht="35.549999999999997" customHeight="1" x14ac:dyDescent="0.3">
      <c r="A54" s="703" t="s">
        <v>397</v>
      </c>
      <c r="B54" s="704"/>
      <c r="C54" s="704"/>
      <c r="D54" s="685" t="s">
        <v>2231</v>
      </c>
      <c r="E54" s="758"/>
      <c r="F54" s="758"/>
      <c r="G54" s="758"/>
      <c r="H54" s="758"/>
      <c r="I54" s="759"/>
    </row>
    <row r="55" spans="1:9" s="8" customFormat="1" ht="17.7" customHeight="1" x14ac:dyDescent="0.3">
      <c r="A55" s="834" t="s">
        <v>1778</v>
      </c>
      <c r="B55" s="816"/>
      <c r="C55" s="816"/>
      <c r="D55" s="816"/>
      <c r="E55" s="816"/>
      <c r="F55" s="816"/>
      <c r="G55" s="816"/>
      <c r="H55" s="40">
        <v>10</v>
      </c>
      <c r="I55" s="41" t="s">
        <v>378</v>
      </c>
    </row>
    <row r="56" spans="1:9" ht="14.25" customHeight="1" x14ac:dyDescent="0.3">
      <c r="A56" s="708" t="s">
        <v>379</v>
      </c>
      <c r="B56" s="931" t="s">
        <v>2230</v>
      </c>
      <c r="C56" s="932"/>
      <c r="D56" s="932"/>
      <c r="E56" s="932"/>
      <c r="F56" s="932"/>
      <c r="G56" s="932"/>
      <c r="H56" s="932"/>
      <c r="I56" s="932"/>
    </row>
    <row r="57" spans="1:9" ht="27" customHeight="1" x14ac:dyDescent="0.3">
      <c r="A57" s="708"/>
      <c r="B57" s="752"/>
      <c r="C57" s="497"/>
      <c r="D57" s="497"/>
      <c r="E57" s="497"/>
      <c r="F57" s="497"/>
      <c r="G57" s="497"/>
      <c r="H57" s="497"/>
      <c r="I57" s="497"/>
    </row>
    <row r="58" spans="1:9" ht="21.75" hidden="1" customHeight="1" x14ac:dyDescent="0.3">
      <c r="A58" s="708"/>
      <c r="B58" s="754"/>
      <c r="C58" s="499"/>
      <c r="D58" s="499"/>
      <c r="E58" s="499"/>
      <c r="F58" s="499"/>
      <c r="G58" s="499"/>
      <c r="H58" s="499"/>
      <c r="I58" s="499"/>
    </row>
    <row r="59" spans="1:9" x14ac:dyDescent="0.3">
      <c r="A59" s="994" t="s">
        <v>395</v>
      </c>
      <c r="B59" s="732"/>
      <c r="C59" s="732"/>
      <c r="D59" s="701" t="s">
        <v>1776</v>
      </c>
      <c r="E59" s="701"/>
      <c r="F59" s="701"/>
      <c r="G59" s="701"/>
      <c r="H59" s="701"/>
      <c r="I59" s="702"/>
    </row>
    <row r="60" spans="1:9" ht="35.549999999999997" customHeight="1" x14ac:dyDescent="0.3">
      <c r="A60" s="709" t="s">
        <v>397</v>
      </c>
      <c r="B60" s="733"/>
      <c r="C60" s="733"/>
      <c r="D60" s="704" t="s">
        <v>1777</v>
      </c>
      <c r="E60" s="705"/>
      <c r="F60" s="705"/>
      <c r="G60" s="705"/>
      <c r="H60" s="705"/>
      <c r="I60" s="706"/>
    </row>
    <row r="62" spans="1:9" x14ac:dyDescent="0.3">
      <c r="A62" s="1" t="s">
        <v>416</v>
      </c>
    </row>
    <row r="63" spans="1:9" ht="98.25" customHeight="1" x14ac:dyDescent="0.3">
      <c r="A63" s="714" t="s">
        <v>417</v>
      </c>
      <c r="B63" s="705"/>
      <c r="C63" s="721" t="s">
        <v>1779</v>
      </c>
      <c r="D63" s="721"/>
      <c r="E63" s="721"/>
      <c r="F63" s="721"/>
      <c r="G63" s="721"/>
      <c r="H63" s="721"/>
      <c r="I63" s="675"/>
    </row>
    <row r="64" spans="1:9" ht="87.75" customHeight="1" x14ac:dyDescent="0.3">
      <c r="A64" s="714" t="s">
        <v>419</v>
      </c>
      <c r="B64" s="705"/>
      <c r="C64" s="761" t="s">
        <v>2229</v>
      </c>
      <c r="D64" s="808"/>
      <c r="E64" s="808"/>
      <c r="F64" s="808"/>
      <c r="G64" s="808"/>
      <c r="H64" s="808"/>
      <c r="I64" s="808"/>
    </row>
    <row r="66" spans="1:9" x14ac:dyDescent="0.3">
      <c r="A66" s="8" t="s">
        <v>421</v>
      </c>
      <c r="B66" s="314"/>
      <c r="C66" s="314"/>
      <c r="D66" s="314"/>
      <c r="E66" s="314"/>
      <c r="F66" s="314"/>
      <c r="G66" s="314"/>
    </row>
    <row r="67" spans="1:9" ht="15.6" x14ac:dyDescent="0.3">
      <c r="A67" s="717" t="s">
        <v>422</v>
      </c>
      <c r="B67" s="717"/>
      <c r="C67" s="717"/>
      <c r="D67" s="717"/>
      <c r="E67" s="717"/>
      <c r="F67" s="717"/>
      <c r="G67" s="717"/>
      <c r="H67" s="10">
        <v>4</v>
      </c>
      <c r="I67" s="11" t="s">
        <v>423</v>
      </c>
    </row>
    <row r="68" spans="1:9" ht="27" customHeight="1" x14ac:dyDescent="0.3">
      <c r="A68" s="718" t="s">
        <v>484</v>
      </c>
      <c r="B68" s="718"/>
      <c r="C68" s="718"/>
      <c r="D68" s="718"/>
      <c r="E68" s="718"/>
      <c r="F68" s="718"/>
      <c r="G68" s="718"/>
      <c r="H68" s="10">
        <v>3</v>
      </c>
      <c r="I68" s="11" t="s">
        <v>423</v>
      </c>
    </row>
    <row r="69" spans="1:9" ht="15.6" x14ac:dyDescent="0.3">
      <c r="A69" s="717" t="s">
        <v>426</v>
      </c>
      <c r="B69" s="717"/>
      <c r="C69" s="717"/>
      <c r="D69" s="717"/>
      <c r="E69" s="717"/>
      <c r="F69" s="717"/>
      <c r="G69" s="717"/>
      <c r="H69" s="12" t="s">
        <v>186</v>
      </c>
      <c r="I69" s="11" t="s">
        <v>423</v>
      </c>
    </row>
    <row r="70" spans="1:9" x14ac:dyDescent="0.3">
      <c r="A70" s="292"/>
      <c r="B70" s="292"/>
      <c r="C70" s="292"/>
      <c r="D70" s="292"/>
      <c r="E70" s="292"/>
      <c r="F70" s="292"/>
      <c r="G70" s="292"/>
      <c r="H70" s="28"/>
      <c r="I70" s="13"/>
    </row>
    <row r="71" spans="1:9" x14ac:dyDescent="0.3">
      <c r="A71" s="719" t="s">
        <v>427</v>
      </c>
      <c r="B71" s="719"/>
      <c r="C71" s="719"/>
      <c r="D71" s="719"/>
      <c r="E71" s="719"/>
      <c r="F71" s="719"/>
      <c r="G71" s="719"/>
      <c r="H71" s="29"/>
      <c r="I71" s="57"/>
    </row>
    <row r="72" spans="1:9" ht="17.7" customHeight="1" x14ac:dyDescent="0.3">
      <c r="A72" s="674" t="s">
        <v>428</v>
      </c>
      <c r="B72" s="674"/>
      <c r="C72" s="674"/>
      <c r="D72" s="674"/>
      <c r="E72" s="674"/>
      <c r="F72" s="16">
        <f>SUM(F73:F79)</f>
        <v>70</v>
      </c>
      <c r="G72" s="16" t="s">
        <v>378</v>
      </c>
      <c r="H72" s="17">
        <f>F72/25</f>
        <v>2.8</v>
      </c>
      <c r="I72" s="11" t="s">
        <v>423</v>
      </c>
    </row>
    <row r="73" spans="1:9" ht="17.7" customHeight="1" x14ac:dyDescent="0.3">
      <c r="A73" s="18" t="s">
        <v>159</v>
      </c>
      <c r="B73" s="715" t="s">
        <v>161</v>
      </c>
      <c r="C73" s="715"/>
      <c r="D73" s="715"/>
      <c r="E73" s="715"/>
      <c r="F73" s="16">
        <v>30</v>
      </c>
      <c r="G73" s="16" t="s">
        <v>378</v>
      </c>
      <c r="H73" s="19"/>
      <c r="I73" s="20"/>
    </row>
    <row r="74" spans="1:9" ht="17.7" customHeight="1" x14ac:dyDescent="0.3">
      <c r="B74" s="715" t="s">
        <v>429</v>
      </c>
      <c r="C74" s="715"/>
      <c r="D74" s="715"/>
      <c r="E74" s="715"/>
      <c r="F74" s="16">
        <v>30</v>
      </c>
      <c r="G74" s="16" t="s">
        <v>378</v>
      </c>
      <c r="H74" s="27"/>
      <c r="I74" s="30"/>
    </row>
    <row r="75" spans="1:9" ht="17.7" customHeight="1" x14ac:dyDescent="0.3">
      <c r="B75" s="715" t="s">
        <v>430</v>
      </c>
      <c r="C75" s="715"/>
      <c r="D75" s="715"/>
      <c r="E75" s="715"/>
      <c r="F75" s="16">
        <v>5</v>
      </c>
      <c r="G75" s="16" t="s">
        <v>378</v>
      </c>
      <c r="H75" s="27"/>
      <c r="I75" s="30"/>
    </row>
    <row r="76" spans="1:9" ht="17.7" customHeight="1" x14ac:dyDescent="0.3">
      <c r="B76" s="715" t="s">
        <v>431</v>
      </c>
      <c r="C76" s="715"/>
      <c r="D76" s="715"/>
      <c r="E76" s="715"/>
      <c r="F76" s="16" t="s">
        <v>425</v>
      </c>
      <c r="G76" s="16" t="s">
        <v>378</v>
      </c>
      <c r="H76" s="27"/>
      <c r="I76" s="30"/>
    </row>
    <row r="77" spans="1:9" ht="17.7" customHeight="1" x14ac:dyDescent="0.3">
      <c r="B77" s="715" t="s">
        <v>432</v>
      </c>
      <c r="C77" s="715"/>
      <c r="D77" s="715"/>
      <c r="E77" s="715"/>
      <c r="F77" s="16" t="s">
        <v>425</v>
      </c>
      <c r="G77" s="16" t="s">
        <v>378</v>
      </c>
      <c r="H77" s="27"/>
      <c r="I77" s="30"/>
    </row>
    <row r="78" spans="1:9" ht="17.7" customHeight="1" x14ac:dyDescent="0.3">
      <c r="B78" s="715" t="s">
        <v>433</v>
      </c>
      <c r="C78" s="715"/>
      <c r="D78" s="715"/>
      <c r="E78" s="715"/>
      <c r="F78" s="16">
        <v>5</v>
      </c>
      <c r="G78" s="16" t="s">
        <v>378</v>
      </c>
      <c r="H78" s="306"/>
      <c r="I78" s="318"/>
    </row>
    <row r="79" spans="1:9" ht="31.2" customHeight="1" x14ac:dyDescent="0.3">
      <c r="A79" s="674" t="s">
        <v>434</v>
      </c>
      <c r="B79" s="674"/>
      <c r="C79" s="674"/>
      <c r="D79" s="674"/>
      <c r="E79" s="674"/>
      <c r="F79" s="16" t="s">
        <v>425</v>
      </c>
      <c r="G79" s="16" t="s">
        <v>378</v>
      </c>
      <c r="H79" s="16" t="s">
        <v>186</v>
      </c>
      <c r="I79" s="11" t="s">
        <v>423</v>
      </c>
    </row>
    <row r="80" spans="1:9" ht="17.7" customHeight="1" x14ac:dyDescent="0.3">
      <c r="A80" s="715" t="s">
        <v>435</v>
      </c>
      <c r="B80" s="715"/>
      <c r="C80" s="715"/>
      <c r="D80" s="715"/>
      <c r="E80" s="715"/>
      <c r="F80" s="16">
        <v>105</v>
      </c>
      <c r="G80" s="16" t="s">
        <v>378</v>
      </c>
      <c r="H80" s="17">
        <f>F80/25</f>
        <v>4.2</v>
      </c>
      <c r="I80" s="11" t="s">
        <v>423</v>
      </c>
    </row>
  </sheetData>
  <mergeCells count="79">
    <mergeCell ref="A80:E80"/>
    <mergeCell ref="B74:E74"/>
    <mergeCell ref="B75:E75"/>
    <mergeCell ref="B76:E76"/>
    <mergeCell ref="B77:E77"/>
    <mergeCell ref="B78:E78"/>
    <mergeCell ref="A79:E79"/>
    <mergeCell ref="B73:E73"/>
    <mergeCell ref="A60:C60"/>
    <mergeCell ref="D60:I60"/>
    <mergeCell ref="A63:B63"/>
    <mergeCell ref="C63:I63"/>
    <mergeCell ref="A64:B64"/>
    <mergeCell ref="C64:I64"/>
    <mergeCell ref="A67:G67"/>
    <mergeCell ref="A68:G68"/>
    <mergeCell ref="A69:G69"/>
    <mergeCell ref="A71:G71"/>
    <mergeCell ref="A72:E72"/>
    <mergeCell ref="A59:C59"/>
    <mergeCell ref="D59:I59"/>
    <mergeCell ref="A48:C48"/>
    <mergeCell ref="D48:I48"/>
    <mergeCell ref="A49:G49"/>
    <mergeCell ref="A50:A52"/>
    <mergeCell ref="B50:I52"/>
    <mergeCell ref="A53:C53"/>
    <mergeCell ref="D53:I53"/>
    <mergeCell ref="A54:C54"/>
    <mergeCell ref="D54:I54"/>
    <mergeCell ref="A55:G55"/>
    <mergeCell ref="A56:A58"/>
    <mergeCell ref="B56:I58"/>
    <mergeCell ref="A47:C47"/>
    <mergeCell ref="D47:I47"/>
    <mergeCell ref="B29:G29"/>
    <mergeCell ref="A32:G32"/>
    <mergeCell ref="A33:A39"/>
    <mergeCell ref="B33:I39"/>
    <mergeCell ref="A40:C40"/>
    <mergeCell ref="D40:I40"/>
    <mergeCell ref="A41:C41"/>
    <mergeCell ref="D41:I41"/>
    <mergeCell ref="A42:G42"/>
    <mergeCell ref="A43:A46"/>
    <mergeCell ref="B43:I46"/>
    <mergeCell ref="A28:I28"/>
    <mergeCell ref="A18:D18"/>
    <mergeCell ref="A19:A20"/>
    <mergeCell ref="B19:G20"/>
    <mergeCell ref="H19:I19"/>
    <mergeCell ref="A21:I21"/>
    <mergeCell ref="B22:G22"/>
    <mergeCell ref="B23:G23"/>
    <mergeCell ref="A24:I24"/>
    <mergeCell ref="B25:G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0"/>
  <sheetViews>
    <sheetView zoomScaleNormal="100" workbookViewId="0"/>
  </sheetViews>
  <sheetFormatPr defaultColWidth="9.21875" defaultRowHeight="13.8" x14ac:dyDescent="0.3"/>
  <cols>
    <col min="1" max="1" width="3.77734375" style="75" customWidth="1"/>
    <col min="2" max="2" width="29.21875" style="75" customWidth="1"/>
    <col min="3" max="3" width="11" style="75" customWidth="1"/>
    <col min="4" max="4" width="6.21875" style="75" customWidth="1"/>
    <col min="5" max="5" width="8.21875" style="75" customWidth="1"/>
    <col min="6" max="6" width="6.77734375" style="75" customWidth="1"/>
    <col min="7" max="7" width="6.21875" style="75" customWidth="1"/>
    <col min="8" max="8" width="8.77734375" style="75" customWidth="1"/>
    <col min="9" max="9" width="6.77734375" style="75" customWidth="1"/>
    <col min="10" max="10" width="7.5546875" style="75" customWidth="1"/>
    <col min="11" max="16384" width="9.21875" style="75"/>
  </cols>
  <sheetData>
    <row r="1" spans="1:10" x14ac:dyDescent="0.3">
      <c r="A1" s="158"/>
    </row>
    <row r="2" spans="1:10" ht="15" customHeight="1" x14ac:dyDescent="0.3">
      <c r="A2" s="561" t="s">
        <v>151</v>
      </c>
      <c r="B2" s="561"/>
      <c r="C2" s="561"/>
      <c r="D2" s="561"/>
      <c r="E2" s="561"/>
      <c r="F2" s="561"/>
      <c r="G2" s="561"/>
      <c r="H2" s="561"/>
      <c r="I2" s="561"/>
      <c r="J2" s="561"/>
    </row>
    <row r="3" spans="1:10" x14ac:dyDescent="0.3">
      <c r="A3" s="158"/>
    </row>
    <row r="4" spans="1:10" x14ac:dyDescent="0.3">
      <c r="A4" s="281" t="s">
        <v>28</v>
      </c>
      <c r="B4" s="281"/>
      <c r="C4" s="159"/>
      <c r="D4" s="100"/>
      <c r="E4" s="100"/>
      <c r="F4" s="100"/>
      <c r="G4" s="100"/>
      <c r="H4" s="100"/>
      <c r="I4" s="101"/>
      <c r="J4" s="100"/>
    </row>
    <row r="5" spans="1:10" x14ac:dyDescent="0.3">
      <c r="A5" s="282" t="s">
        <v>29</v>
      </c>
      <c r="B5" s="308"/>
      <c r="C5" s="308"/>
      <c r="D5" s="97"/>
      <c r="E5" s="111"/>
      <c r="F5" s="100"/>
      <c r="G5" s="100"/>
      <c r="H5" s="100"/>
      <c r="I5" s="100"/>
      <c r="J5" s="100"/>
    </row>
    <row r="6" spans="1:10" x14ac:dyDescent="0.3">
      <c r="A6" s="282" t="s">
        <v>30</v>
      </c>
      <c r="B6" s="308"/>
      <c r="C6" s="308"/>
      <c r="D6" s="97"/>
      <c r="E6" s="111"/>
      <c r="F6" s="100"/>
      <c r="G6" s="100"/>
      <c r="H6" s="100"/>
      <c r="I6" s="100"/>
      <c r="J6" s="100"/>
    </row>
    <row r="7" spans="1:10" x14ac:dyDescent="0.3">
      <c r="A7" s="282" t="s">
        <v>31</v>
      </c>
      <c r="B7" s="308"/>
      <c r="C7" s="281"/>
      <c r="D7" s="97"/>
      <c r="E7" s="111"/>
      <c r="F7" s="100"/>
      <c r="G7" s="100"/>
      <c r="H7" s="100"/>
      <c r="I7" s="100"/>
      <c r="J7" s="100"/>
    </row>
    <row r="8" spans="1:10" x14ac:dyDescent="0.3">
      <c r="A8" s="100"/>
      <c r="B8" s="100"/>
      <c r="C8" s="100"/>
      <c r="D8" s="100"/>
      <c r="E8" s="100"/>
      <c r="F8" s="100"/>
      <c r="G8" s="100"/>
      <c r="H8" s="160" t="s">
        <v>152</v>
      </c>
      <c r="I8" s="100"/>
      <c r="J8" s="160" t="s">
        <v>153</v>
      </c>
    </row>
    <row r="9" spans="1:10" x14ac:dyDescent="0.3">
      <c r="A9" s="552" t="s">
        <v>154</v>
      </c>
      <c r="B9" s="553" t="s">
        <v>155</v>
      </c>
      <c r="C9" s="553" t="s">
        <v>156</v>
      </c>
      <c r="D9" s="544" t="s">
        <v>157</v>
      </c>
      <c r="E9" s="544" t="s">
        <v>158</v>
      </c>
      <c r="F9" s="546" t="s">
        <v>159</v>
      </c>
      <c r="G9" s="546"/>
      <c r="H9" s="546"/>
      <c r="I9" s="546"/>
      <c r="J9" s="558" t="s">
        <v>160</v>
      </c>
    </row>
    <row r="10" spans="1:10" x14ac:dyDescent="0.3">
      <c r="A10" s="556"/>
      <c r="B10" s="557"/>
      <c r="C10" s="557"/>
      <c r="D10" s="544"/>
      <c r="E10" s="544"/>
      <c r="F10" s="544" t="s">
        <v>161</v>
      </c>
      <c r="G10" s="544" t="s">
        <v>162</v>
      </c>
      <c r="H10" s="546" t="s">
        <v>163</v>
      </c>
      <c r="I10" s="546"/>
      <c r="J10" s="558"/>
    </row>
    <row r="11" spans="1:10" ht="26.4" x14ac:dyDescent="0.3">
      <c r="A11" s="556"/>
      <c r="B11" s="557"/>
      <c r="C11" s="557"/>
      <c r="D11" s="545"/>
      <c r="E11" s="545"/>
      <c r="F11" s="545"/>
      <c r="G11" s="545"/>
      <c r="H11" s="262" t="s">
        <v>164</v>
      </c>
      <c r="I11" s="262" t="s">
        <v>165</v>
      </c>
      <c r="J11" s="559"/>
    </row>
    <row r="12" spans="1:10" x14ac:dyDescent="0.3">
      <c r="A12" s="550" t="s">
        <v>166</v>
      </c>
      <c r="B12" s="550"/>
      <c r="C12" s="550"/>
      <c r="D12" s="550"/>
      <c r="E12" s="550"/>
      <c r="F12" s="550"/>
      <c r="G12" s="550"/>
      <c r="H12" s="550"/>
      <c r="I12" s="550"/>
      <c r="J12" s="550"/>
    </row>
    <row r="13" spans="1:10" x14ac:dyDescent="0.3">
      <c r="A13" s="161">
        <v>1</v>
      </c>
      <c r="B13" s="162" t="s">
        <v>167</v>
      </c>
      <c r="C13" s="163" t="s">
        <v>168</v>
      </c>
      <c r="D13" s="163" t="s">
        <v>169</v>
      </c>
      <c r="E13" s="163">
        <f>SUM(F13:I13)</f>
        <v>30</v>
      </c>
      <c r="F13" s="163">
        <v>0</v>
      </c>
      <c r="G13" s="163">
        <v>0</v>
      </c>
      <c r="H13" s="163">
        <v>30</v>
      </c>
      <c r="I13" s="163">
        <v>0</v>
      </c>
      <c r="J13" s="164" t="s">
        <v>2296</v>
      </c>
    </row>
    <row r="14" spans="1:10" x14ac:dyDescent="0.3">
      <c r="A14" s="161">
        <v>2</v>
      </c>
      <c r="B14" s="162" t="s">
        <v>2115</v>
      </c>
      <c r="C14" s="163" t="s">
        <v>171</v>
      </c>
      <c r="D14" s="163">
        <v>6</v>
      </c>
      <c r="E14" s="163">
        <f t="shared" ref="E14:E23" si="0">SUM(F14:I14)</f>
        <v>45</v>
      </c>
      <c r="F14" s="163">
        <v>15</v>
      </c>
      <c r="G14" s="163">
        <v>0</v>
      </c>
      <c r="H14" s="163">
        <v>30</v>
      </c>
      <c r="I14" s="163">
        <v>0</v>
      </c>
      <c r="J14" s="164" t="s">
        <v>175</v>
      </c>
    </row>
    <row r="15" spans="1:10" x14ac:dyDescent="0.3">
      <c r="A15" s="161">
        <v>3</v>
      </c>
      <c r="B15" s="162" t="s">
        <v>172</v>
      </c>
      <c r="C15" s="163" t="s">
        <v>171</v>
      </c>
      <c r="D15" s="163">
        <v>3</v>
      </c>
      <c r="E15" s="163">
        <f t="shared" si="0"/>
        <v>30</v>
      </c>
      <c r="F15" s="163">
        <v>15</v>
      </c>
      <c r="G15" s="163">
        <v>0</v>
      </c>
      <c r="H15" s="163">
        <v>0</v>
      </c>
      <c r="I15" s="163">
        <v>15</v>
      </c>
      <c r="J15" s="165" t="s">
        <v>173</v>
      </c>
    </row>
    <row r="16" spans="1:10" x14ac:dyDescent="0.3">
      <c r="A16" s="161">
        <v>4</v>
      </c>
      <c r="B16" s="162" t="s">
        <v>174</v>
      </c>
      <c r="C16" s="163" t="s">
        <v>168</v>
      </c>
      <c r="D16" s="163">
        <v>3</v>
      </c>
      <c r="E16" s="163">
        <f t="shared" si="0"/>
        <v>30</v>
      </c>
      <c r="F16" s="163">
        <v>10</v>
      </c>
      <c r="G16" s="163">
        <v>0</v>
      </c>
      <c r="H16" s="163">
        <v>0</v>
      </c>
      <c r="I16" s="163">
        <v>20</v>
      </c>
      <c r="J16" s="165" t="s">
        <v>175</v>
      </c>
    </row>
    <row r="17" spans="1:11" x14ac:dyDescent="0.3">
      <c r="A17" s="161">
        <v>5</v>
      </c>
      <c r="B17" s="162" t="s">
        <v>176</v>
      </c>
      <c r="C17" s="163" t="s">
        <v>177</v>
      </c>
      <c r="D17" s="163">
        <v>3</v>
      </c>
      <c r="E17" s="163">
        <f t="shared" si="0"/>
        <v>45</v>
      </c>
      <c r="F17" s="163">
        <v>20</v>
      </c>
      <c r="G17" s="163">
        <v>0</v>
      </c>
      <c r="H17" s="163">
        <v>10</v>
      </c>
      <c r="I17" s="163">
        <v>15</v>
      </c>
      <c r="J17" s="165" t="s">
        <v>175</v>
      </c>
    </row>
    <row r="18" spans="1:11" x14ac:dyDescent="0.3">
      <c r="A18" s="161">
        <v>6</v>
      </c>
      <c r="B18" s="162" t="s">
        <v>178</v>
      </c>
      <c r="C18" s="163" t="s">
        <v>171</v>
      </c>
      <c r="D18" s="163">
        <v>3</v>
      </c>
      <c r="E18" s="163">
        <f t="shared" si="0"/>
        <v>30</v>
      </c>
      <c r="F18" s="163">
        <v>15</v>
      </c>
      <c r="G18" s="163">
        <v>0</v>
      </c>
      <c r="H18" s="163">
        <v>15</v>
      </c>
      <c r="I18" s="163">
        <v>0</v>
      </c>
      <c r="J18" s="165" t="s">
        <v>175</v>
      </c>
    </row>
    <row r="19" spans="1:11" x14ac:dyDescent="0.3">
      <c r="A19" s="161">
        <v>7</v>
      </c>
      <c r="B19" s="162" t="s">
        <v>179</v>
      </c>
      <c r="C19" s="163" t="s">
        <v>180</v>
      </c>
      <c r="D19" s="163">
        <v>3</v>
      </c>
      <c r="E19" s="163">
        <f t="shared" si="0"/>
        <v>45</v>
      </c>
      <c r="F19" s="163">
        <v>20</v>
      </c>
      <c r="G19" s="163">
        <v>0</v>
      </c>
      <c r="H19" s="163">
        <v>25</v>
      </c>
      <c r="I19" s="163">
        <v>0</v>
      </c>
      <c r="J19" s="165" t="s">
        <v>173</v>
      </c>
    </row>
    <row r="20" spans="1:11" x14ac:dyDescent="0.3">
      <c r="A20" s="161">
        <v>8</v>
      </c>
      <c r="B20" s="166" t="s">
        <v>181</v>
      </c>
      <c r="C20" s="163" t="s">
        <v>177</v>
      </c>
      <c r="D20" s="163">
        <v>1</v>
      </c>
      <c r="E20" s="163">
        <f t="shared" si="0"/>
        <v>15</v>
      </c>
      <c r="F20" s="163">
        <v>15</v>
      </c>
      <c r="G20" s="163">
        <v>0</v>
      </c>
      <c r="H20" s="163">
        <v>0</v>
      </c>
      <c r="I20" s="163">
        <v>0</v>
      </c>
      <c r="J20" s="165" t="s">
        <v>175</v>
      </c>
    </row>
    <row r="21" spans="1:11" x14ac:dyDescent="0.3">
      <c r="A21" s="161">
        <v>9</v>
      </c>
      <c r="B21" s="166" t="s">
        <v>182</v>
      </c>
      <c r="C21" s="163" t="s">
        <v>177</v>
      </c>
      <c r="D21" s="163">
        <v>3</v>
      </c>
      <c r="E21" s="163">
        <f t="shared" si="0"/>
        <v>35</v>
      </c>
      <c r="F21" s="163">
        <v>15</v>
      </c>
      <c r="G21" s="163">
        <v>0</v>
      </c>
      <c r="H21" s="163">
        <v>10</v>
      </c>
      <c r="I21" s="163">
        <v>10</v>
      </c>
      <c r="J21" s="165" t="s">
        <v>175</v>
      </c>
    </row>
    <row r="22" spans="1:11" x14ac:dyDescent="0.3">
      <c r="A22" s="161">
        <v>10</v>
      </c>
      <c r="B22" s="166" t="s">
        <v>183</v>
      </c>
      <c r="C22" s="163" t="s">
        <v>177</v>
      </c>
      <c r="D22" s="163">
        <v>2</v>
      </c>
      <c r="E22" s="163">
        <f t="shared" si="0"/>
        <v>30</v>
      </c>
      <c r="F22" s="163">
        <v>15</v>
      </c>
      <c r="G22" s="163">
        <v>0</v>
      </c>
      <c r="H22" s="192">
        <v>0</v>
      </c>
      <c r="I22" s="192">
        <v>15</v>
      </c>
      <c r="J22" s="165" t="s">
        <v>175</v>
      </c>
    </row>
    <row r="23" spans="1:11" ht="27.6" x14ac:dyDescent="0.3">
      <c r="A23" s="161">
        <v>11</v>
      </c>
      <c r="B23" s="166" t="s">
        <v>184</v>
      </c>
      <c r="C23" s="163" t="s">
        <v>177</v>
      </c>
      <c r="D23" s="163">
        <v>3</v>
      </c>
      <c r="E23" s="163">
        <f t="shared" si="0"/>
        <v>45</v>
      </c>
      <c r="F23" s="163">
        <v>15</v>
      </c>
      <c r="G23" s="163">
        <v>0</v>
      </c>
      <c r="H23" s="163">
        <v>0</v>
      </c>
      <c r="I23" s="163">
        <v>30</v>
      </c>
      <c r="J23" s="165" t="s">
        <v>173</v>
      </c>
    </row>
    <row r="24" spans="1:11" x14ac:dyDescent="0.3">
      <c r="A24" s="261" t="s">
        <v>171</v>
      </c>
      <c r="B24" s="167" t="s">
        <v>185</v>
      </c>
      <c r="C24" s="167"/>
      <c r="D24" s="168">
        <f t="shared" ref="D24:I24" si="1">SUM(D13:D23)</f>
        <v>30</v>
      </c>
      <c r="E24" s="168">
        <f>SUM(E13:E23)</f>
        <v>380</v>
      </c>
      <c r="F24" s="168">
        <f t="shared" si="1"/>
        <v>155</v>
      </c>
      <c r="G24" s="168">
        <f t="shared" si="1"/>
        <v>0</v>
      </c>
      <c r="H24" s="168">
        <f>SUM(H13:H23)</f>
        <v>120</v>
      </c>
      <c r="I24" s="168">
        <f t="shared" si="1"/>
        <v>105</v>
      </c>
      <c r="J24" s="169" t="s">
        <v>186</v>
      </c>
    </row>
    <row r="25" spans="1:11" x14ac:dyDescent="0.3">
      <c r="A25" s="560" t="s">
        <v>187</v>
      </c>
      <c r="B25" s="560"/>
      <c r="C25" s="560"/>
      <c r="D25" s="560"/>
      <c r="E25" s="560"/>
      <c r="F25" s="560"/>
      <c r="G25" s="560"/>
      <c r="H25" s="560"/>
      <c r="I25" s="560"/>
      <c r="J25" s="560"/>
    </row>
    <row r="26" spans="1:11" x14ac:dyDescent="0.3">
      <c r="A26" s="290"/>
      <c r="B26" s="308"/>
      <c r="C26" s="170"/>
      <c r="D26" s="94">
        <v>0</v>
      </c>
      <c r="E26" s="94">
        <v>0</v>
      </c>
      <c r="F26" s="95">
        <v>0</v>
      </c>
      <c r="G26" s="95">
        <v>0</v>
      </c>
      <c r="H26" s="170">
        <v>0</v>
      </c>
      <c r="I26" s="95">
        <v>0</v>
      </c>
      <c r="J26" s="170" t="s">
        <v>186</v>
      </c>
    </row>
    <row r="27" spans="1:11" ht="15.6" x14ac:dyDescent="0.3">
      <c r="A27" s="171" t="s">
        <v>177</v>
      </c>
      <c r="B27" s="172" t="s">
        <v>188</v>
      </c>
      <c r="C27" s="172"/>
      <c r="D27" s="173">
        <f t="shared" ref="D27:I27" si="2">SUM(D26:D26)</f>
        <v>0</v>
      </c>
      <c r="E27" s="173">
        <f t="shared" si="2"/>
        <v>0</v>
      </c>
      <c r="F27" s="173">
        <f t="shared" si="2"/>
        <v>0</v>
      </c>
      <c r="G27" s="173">
        <f t="shared" si="2"/>
        <v>0</v>
      </c>
      <c r="H27" s="173">
        <f t="shared" si="2"/>
        <v>0</v>
      </c>
      <c r="I27" s="173">
        <f t="shared" si="2"/>
        <v>0</v>
      </c>
      <c r="J27" s="174" t="s">
        <v>186</v>
      </c>
    </row>
    <row r="28" spans="1:11" x14ac:dyDescent="0.3">
      <c r="A28" s="171" t="s">
        <v>189</v>
      </c>
      <c r="B28" s="172" t="s">
        <v>190</v>
      </c>
      <c r="C28" s="172"/>
      <c r="D28" s="173">
        <f t="shared" ref="D28:I28" si="3">+D24+D27</f>
        <v>30</v>
      </c>
      <c r="E28" s="173">
        <f t="shared" si="3"/>
        <v>380</v>
      </c>
      <c r="F28" s="173">
        <f t="shared" si="3"/>
        <v>155</v>
      </c>
      <c r="G28" s="173">
        <f t="shared" si="3"/>
        <v>0</v>
      </c>
      <c r="H28" s="173">
        <f t="shared" si="3"/>
        <v>120</v>
      </c>
      <c r="I28" s="173">
        <f t="shared" si="3"/>
        <v>105</v>
      </c>
      <c r="J28" s="174" t="s">
        <v>186</v>
      </c>
      <c r="K28" s="152"/>
    </row>
    <row r="29" spans="1:11" x14ac:dyDescent="0.3">
      <c r="A29" s="140"/>
      <c r="B29" s="140"/>
      <c r="C29" s="140"/>
      <c r="D29" s="260"/>
      <c r="E29" s="260"/>
      <c r="F29" s="260"/>
      <c r="G29" s="260"/>
      <c r="H29" s="260"/>
      <c r="I29" s="260"/>
      <c r="J29" s="260"/>
      <c r="K29" s="152"/>
    </row>
    <row r="30" spans="1:11" x14ac:dyDescent="0.3">
      <c r="A30" s="100"/>
      <c r="B30" s="100"/>
      <c r="C30" s="175"/>
      <c r="D30" s="100"/>
      <c r="E30" s="100"/>
      <c r="F30" s="100"/>
      <c r="G30" s="100"/>
      <c r="H30" s="100"/>
      <c r="I30" s="100"/>
      <c r="J30" s="100"/>
    </row>
    <row r="31" spans="1:11" x14ac:dyDescent="0.3">
      <c r="A31" s="100"/>
      <c r="B31" s="100"/>
      <c r="C31" s="100"/>
      <c r="D31" s="100"/>
      <c r="E31" s="100"/>
      <c r="F31" s="100"/>
      <c r="G31" s="100"/>
      <c r="H31" s="160" t="s">
        <v>152</v>
      </c>
      <c r="I31" s="100"/>
      <c r="J31" s="160" t="s">
        <v>191</v>
      </c>
    </row>
    <row r="32" spans="1:11" x14ac:dyDescent="0.3">
      <c r="A32" s="552" t="s">
        <v>154</v>
      </c>
      <c r="B32" s="553" t="s">
        <v>155</v>
      </c>
      <c r="C32" s="553" t="s">
        <v>156</v>
      </c>
      <c r="D32" s="544" t="s">
        <v>157</v>
      </c>
      <c r="E32" s="544" t="s">
        <v>158</v>
      </c>
      <c r="F32" s="546" t="s">
        <v>159</v>
      </c>
      <c r="G32" s="546"/>
      <c r="H32" s="546"/>
      <c r="I32" s="546"/>
      <c r="J32" s="558" t="s">
        <v>160</v>
      </c>
    </row>
    <row r="33" spans="1:10" x14ac:dyDescent="0.3">
      <c r="A33" s="556"/>
      <c r="B33" s="557"/>
      <c r="C33" s="557"/>
      <c r="D33" s="544"/>
      <c r="E33" s="544"/>
      <c r="F33" s="544" t="s">
        <v>161</v>
      </c>
      <c r="G33" s="544" t="s">
        <v>162</v>
      </c>
      <c r="H33" s="546" t="s">
        <v>163</v>
      </c>
      <c r="I33" s="546"/>
      <c r="J33" s="558"/>
    </row>
    <row r="34" spans="1:10" ht="26.4" x14ac:dyDescent="0.3">
      <c r="A34" s="556"/>
      <c r="B34" s="557"/>
      <c r="C34" s="557"/>
      <c r="D34" s="545"/>
      <c r="E34" s="545"/>
      <c r="F34" s="545"/>
      <c r="G34" s="545"/>
      <c r="H34" s="262" t="s">
        <v>164</v>
      </c>
      <c r="I34" s="262" t="s">
        <v>165</v>
      </c>
      <c r="J34" s="559"/>
    </row>
    <row r="35" spans="1:10" x14ac:dyDescent="0.3">
      <c r="A35" s="550" t="s">
        <v>166</v>
      </c>
      <c r="B35" s="550"/>
      <c r="C35" s="550"/>
      <c r="D35" s="550"/>
      <c r="E35" s="550"/>
      <c r="F35" s="550"/>
      <c r="G35" s="550"/>
      <c r="H35" s="550"/>
      <c r="I35" s="550"/>
      <c r="J35" s="550"/>
    </row>
    <row r="36" spans="1:10" x14ac:dyDescent="0.3">
      <c r="A36" s="264">
        <v>1</v>
      </c>
      <c r="B36" s="162" t="s">
        <v>167</v>
      </c>
      <c r="C36" s="163" t="s">
        <v>168</v>
      </c>
      <c r="D36" s="163" t="s">
        <v>169</v>
      </c>
      <c r="E36" s="163">
        <f>SUM(F36:I36)</f>
        <v>30</v>
      </c>
      <c r="F36" s="163">
        <v>0</v>
      </c>
      <c r="G36" s="163">
        <v>0</v>
      </c>
      <c r="H36" s="163">
        <v>30</v>
      </c>
      <c r="I36" s="163">
        <v>0</v>
      </c>
      <c r="J36" s="164" t="s">
        <v>2296</v>
      </c>
    </row>
    <row r="37" spans="1:10" x14ac:dyDescent="0.3">
      <c r="A37" s="264">
        <v>2</v>
      </c>
      <c r="B37" s="162" t="s">
        <v>192</v>
      </c>
      <c r="C37" s="163" t="s">
        <v>168</v>
      </c>
      <c r="D37" s="163">
        <v>2</v>
      </c>
      <c r="E37" s="163">
        <f t="shared" ref="E37:E44" si="4">SUM(F37:I37)</f>
        <v>30</v>
      </c>
      <c r="F37" s="163">
        <v>0</v>
      </c>
      <c r="G37" s="163">
        <v>0</v>
      </c>
      <c r="H37" s="163">
        <v>30</v>
      </c>
      <c r="I37" s="163">
        <v>0</v>
      </c>
      <c r="J37" s="164" t="s">
        <v>2296</v>
      </c>
    </row>
    <row r="38" spans="1:10" x14ac:dyDescent="0.3">
      <c r="A38" s="264">
        <v>3</v>
      </c>
      <c r="B38" s="162" t="s">
        <v>170</v>
      </c>
      <c r="C38" s="163" t="s">
        <v>171</v>
      </c>
      <c r="D38" s="163">
        <v>5</v>
      </c>
      <c r="E38" s="163">
        <f t="shared" si="4"/>
        <v>60</v>
      </c>
      <c r="F38" s="163">
        <v>15</v>
      </c>
      <c r="G38" s="163">
        <v>0</v>
      </c>
      <c r="H38" s="163">
        <v>15</v>
      </c>
      <c r="I38" s="163">
        <v>30</v>
      </c>
      <c r="J38" s="165" t="s">
        <v>173</v>
      </c>
    </row>
    <row r="39" spans="1:10" x14ac:dyDescent="0.3">
      <c r="A39" s="264">
        <v>4</v>
      </c>
      <c r="B39" s="162" t="s">
        <v>193</v>
      </c>
      <c r="C39" s="163" t="s">
        <v>171</v>
      </c>
      <c r="D39" s="163">
        <v>2</v>
      </c>
      <c r="E39" s="163">
        <f t="shared" si="4"/>
        <v>30</v>
      </c>
      <c r="F39" s="163">
        <v>15</v>
      </c>
      <c r="G39" s="163">
        <v>0</v>
      </c>
      <c r="H39" s="163">
        <v>0</v>
      </c>
      <c r="I39" s="163">
        <v>15</v>
      </c>
      <c r="J39" s="165" t="s">
        <v>173</v>
      </c>
    </row>
    <row r="40" spans="1:10" ht="27.6" x14ac:dyDescent="0.3">
      <c r="A40" s="264">
        <v>5</v>
      </c>
      <c r="B40" s="162" t="s">
        <v>194</v>
      </c>
      <c r="C40" s="163" t="s">
        <v>177</v>
      </c>
      <c r="D40" s="163">
        <v>4</v>
      </c>
      <c r="E40" s="163">
        <f t="shared" si="4"/>
        <v>45</v>
      </c>
      <c r="F40" s="163">
        <v>15</v>
      </c>
      <c r="G40" s="163">
        <v>0</v>
      </c>
      <c r="H40" s="163">
        <v>0</v>
      </c>
      <c r="I40" s="163">
        <v>30</v>
      </c>
      <c r="J40" s="165" t="s">
        <v>175</v>
      </c>
    </row>
    <row r="41" spans="1:10" x14ac:dyDescent="0.3">
      <c r="A41" s="264">
        <v>6</v>
      </c>
      <c r="B41" s="162" t="s">
        <v>195</v>
      </c>
      <c r="C41" s="163" t="s">
        <v>177</v>
      </c>
      <c r="D41" s="163">
        <v>4</v>
      </c>
      <c r="E41" s="163">
        <f t="shared" si="4"/>
        <v>45</v>
      </c>
      <c r="F41" s="163">
        <v>20</v>
      </c>
      <c r="G41" s="163">
        <v>0</v>
      </c>
      <c r="H41" s="163">
        <v>0</v>
      </c>
      <c r="I41" s="163">
        <v>25</v>
      </c>
      <c r="J41" s="165" t="s">
        <v>173</v>
      </c>
    </row>
    <row r="42" spans="1:10" x14ac:dyDescent="0.3">
      <c r="A42" s="264">
        <v>7</v>
      </c>
      <c r="B42" s="162" t="s">
        <v>196</v>
      </c>
      <c r="C42" s="163" t="s">
        <v>177</v>
      </c>
      <c r="D42" s="163">
        <v>5</v>
      </c>
      <c r="E42" s="163">
        <f t="shared" si="4"/>
        <v>60</v>
      </c>
      <c r="F42" s="163">
        <v>15</v>
      </c>
      <c r="G42" s="163">
        <v>0</v>
      </c>
      <c r="H42" s="163">
        <v>0</v>
      </c>
      <c r="I42" s="163">
        <v>45</v>
      </c>
      <c r="J42" s="165" t="s">
        <v>175</v>
      </c>
    </row>
    <row r="43" spans="1:10" x14ac:dyDescent="0.3">
      <c r="A43" s="264">
        <v>8</v>
      </c>
      <c r="B43" s="162" t="s">
        <v>2220</v>
      </c>
      <c r="C43" s="163" t="s">
        <v>177</v>
      </c>
      <c r="D43" s="163">
        <v>4</v>
      </c>
      <c r="E43" s="163">
        <f t="shared" si="4"/>
        <v>45</v>
      </c>
      <c r="F43" s="163">
        <v>15</v>
      </c>
      <c r="G43" s="163">
        <v>0</v>
      </c>
      <c r="H43" s="163">
        <v>30</v>
      </c>
      <c r="I43" s="163">
        <v>0</v>
      </c>
      <c r="J43" s="164" t="s">
        <v>173</v>
      </c>
    </row>
    <row r="44" spans="1:10" x14ac:dyDescent="0.3">
      <c r="A44" s="264">
        <v>9</v>
      </c>
      <c r="B44" s="166" t="s">
        <v>1284</v>
      </c>
      <c r="C44" s="163" t="s">
        <v>177</v>
      </c>
      <c r="D44" s="163">
        <v>4</v>
      </c>
      <c r="E44" s="163">
        <f t="shared" si="4"/>
        <v>50</v>
      </c>
      <c r="F44" s="163">
        <v>20</v>
      </c>
      <c r="G44" s="163">
        <v>0</v>
      </c>
      <c r="H44" s="163">
        <v>0</v>
      </c>
      <c r="I44" s="163">
        <v>30</v>
      </c>
      <c r="J44" s="164" t="s">
        <v>175</v>
      </c>
    </row>
    <row r="45" spans="1:10" x14ac:dyDescent="0.3">
      <c r="A45" s="261" t="s">
        <v>171</v>
      </c>
      <c r="B45" s="167" t="s">
        <v>185</v>
      </c>
      <c r="C45" s="167"/>
      <c r="D45" s="168">
        <f t="shared" ref="D45:I45" si="5">SUM(D36:D44)</f>
        <v>30</v>
      </c>
      <c r="E45" s="168">
        <f t="shared" si="5"/>
        <v>395</v>
      </c>
      <c r="F45" s="168">
        <f t="shared" si="5"/>
        <v>115</v>
      </c>
      <c r="G45" s="168">
        <f t="shared" si="5"/>
        <v>0</v>
      </c>
      <c r="H45" s="168">
        <f t="shared" si="5"/>
        <v>105</v>
      </c>
      <c r="I45" s="168">
        <f t="shared" si="5"/>
        <v>175</v>
      </c>
      <c r="J45" s="169" t="s">
        <v>186</v>
      </c>
    </row>
    <row r="46" spans="1:10" x14ac:dyDescent="0.3">
      <c r="A46" s="560" t="s">
        <v>187</v>
      </c>
      <c r="B46" s="560"/>
      <c r="C46" s="560"/>
      <c r="D46" s="560"/>
      <c r="E46" s="560"/>
      <c r="F46" s="560"/>
      <c r="G46" s="560"/>
      <c r="H46" s="560"/>
      <c r="I46" s="560"/>
      <c r="J46" s="560"/>
    </row>
    <row r="47" spans="1:10" x14ac:dyDescent="0.3">
      <c r="A47" s="290"/>
      <c r="B47" s="308"/>
      <c r="C47" s="170"/>
      <c r="D47" s="95">
        <v>0</v>
      </c>
      <c r="E47" s="95">
        <v>0</v>
      </c>
      <c r="F47" s="95">
        <v>0</v>
      </c>
      <c r="G47" s="95">
        <v>0</v>
      </c>
      <c r="H47" s="95">
        <v>0</v>
      </c>
      <c r="I47" s="95">
        <v>0</v>
      </c>
      <c r="J47" s="94" t="s">
        <v>186</v>
      </c>
    </row>
    <row r="48" spans="1:10" ht="15.6" x14ac:dyDescent="0.3">
      <c r="A48" s="176" t="s">
        <v>177</v>
      </c>
      <c r="B48" s="261" t="s">
        <v>188</v>
      </c>
      <c r="C48" s="261"/>
      <c r="D48" s="168">
        <f t="shared" ref="D48:I48" si="6">SUM(D47:D47)</f>
        <v>0</v>
      </c>
      <c r="E48" s="168">
        <f t="shared" si="6"/>
        <v>0</v>
      </c>
      <c r="F48" s="168">
        <f t="shared" si="6"/>
        <v>0</v>
      </c>
      <c r="G48" s="168">
        <f t="shared" si="6"/>
        <v>0</v>
      </c>
      <c r="H48" s="168">
        <f t="shared" si="6"/>
        <v>0</v>
      </c>
      <c r="I48" s="168">
        <f t="shared" si="6"/>
        <v>0</v>
      </c>
      <c r="J48" s="169" t="s">
        <v>186</v>
      </c>
    </row>
    <row r="49" spans="1:10" x14ac:dyDescent="0.3">
      <c r="A49" s="171" t="s">
        <v>189</v>
      </c>
      <c r="B49" s="172" t="s">
        <v>190</v>
      </c>
      <c r="C49" s="172"/>
      <c r="D49" s="173">
        <f t="shared" ref="D49:I49" si="7">+D45+D48</f>
        <v>30</v>
      </c>
      <c r="E49" s="173">
        <f t="shared" si="7"/>
        <v>395</v>
      </c>
      <c r="F49" s="173">
        <f t="shared" si="7"/>
        <v>115</v>
      </c>
      <c r="G49" s="173">
        <f t="shared" si="7"/>
        <v>0</v>
      </c>
      <c r="H49" s="173">
        <f t="shared" si="7"/>
        <v>105</v>
      </c>
      <c r="I49" s="173">
        <f t="shared" si="7"/>
        <v>175</v>
      </c>
      <c r="J49" s="174" t="s">
        <v>186</v>
      </c>
    </row>
    <row r="50" spans="1:10" x14ac:dyDescent="0.3">
      <c r="A50" s="100"/>
      <c r="B50" s="100"/>
      <c r="C50" s="175"/>
      <c r="D50" s="100"/>
      <c r="E50" s="100"/>
      <c r="F50" s="100"/>
      <c r="G50" s="100"/>
      <c r="H50" s="100"/>
      <c r="I50" s="100"/>
      <c r="J50" s="100"/>
    </row>
    <row r="51" spans="1:10" x14ac:dyDescent="0.3">
      <c r="A51" s="100"/>
      <c r="B51" s="100"/>
      <c r="C51" s="100"/>
      <c r="D51" s="100"/>
      <c r="E51" s="100"/>
      <c r="F51" s="100"/>
      <c r="G51" s="100"/>
      <c r="H51" s="160" t="s">
        <v>197</v>
      </c>
      <c r="I51" s="100"/>
      <c r="J51" s="160" t="s">
        <v>198</v>
      </c>
    </row>
    <row r="52" spans="1:10" x14ac:dyDescent="0.3">
      <c r="A52" s="552" t="s">
        <v>154</v>
      </c>
      <c r="B52" s="553" t="s">
        <v>155</v>
      </c>
      <c r="C52" s="553" t="s">
        <v>156</v>
      </c>
      <c r="D52" s="544" t="s">
        <v>157</v>
      </c>
      <c r="E52" s="544" t="s">
        <v>158</v>
      </c>
      <c r="F52" s="546" t="s">
        <v>159</v>
      </c>
      <c r="G52" s="546"/>
      <c r="H52" s="546"/>
      <c r="I52" s="546"/>
      <c r="J52" s="558" t="s">
        <v>160</v>
      </c>
    </row>
    <row r="53" spans="1:10" x14ac:dyDescent="0.3">
      <c r="A53" s="556"/>
      <c r="B53" s="557"/>
      <c r="C53" s="557"/>
      <c r="D53" s="544"/>
      <c r="E53" s="544"/>
      <c r="F53" s="544" t="s">
        <v>161</v>
      </c>
      <c r="G53" s="544" t="s">
        <v>162</v>
      </c>
      <c r="H53" s="546" t="s">
        <v>163</v>
      </c>
      <c r="I53" s="546"/>
      <c r="J53" s="558"/>
    </row>
    <row r="54" spans="1:10" ht="26.4" x14ac:dyDescent="0.3">
      <c r="A54" s="556"/>
      <c r="B54" s="557"/>
      <c r="C54" s="557"/>
      <c r="D54" s="545"/>
      <c r="E54" s="545"/>
      <c r="F54" s="545"/>
      <c r="G54" s="545"/>
      <c r="H54" s="262" t="s">
        <v>164</v>
      </c>
      <c r="I54" s="262" t="s">
        <v>165</v>
      </c>
      <c r="J54" s="559"/>
    </row>
    <row r="55" spans="1:10" x14ac:dyDescent="0.3">
      <c r="A55" s="550" t="s">
        <v>166</v>
      </c>
      <c r="B55" s="550"/>
      <c r="C55" s="550"/>
      <c r="D55" s="550"/>
      <c r="E55" s="550"/>
      <c r="F55" s="550"/>
      <c r="G55" s="550"/>
      <c r="H55" s="550"/>
      <c r="I55" s="550"/>
      <c r="J55" s="550"/>
    </row>
    <row r="56" spans="1:10" x14ac:dyDescent="0.3">
      <c r="A56" s="161">
        <v>1</v>
      </c>
      <c r="B56" s="162" t="s">
        <v>192</v>
      </c>
      <c r="C56" s="163" t="s">
        <v>168</v>
      </c>
      <c r="D56" s="163">
        <v>2</v>
      </c>
      <c r="E56" s="163">
        <f t="shared" ref="E56:E63" si="8">SUM(F56:I56)</f>
        <v>30</v>
      </c>
      <c r="F56" s="163">
        <v>0</v>
      </c>
      <c r="G56" s="163">
        <v>0</v>
      </c>
      <c r="H56" s="163">
        <v>30</v>
      </c>
      <c r="I56" s="163">
        <v>0</v>
      </c>
      <c r="J56" s="164" t="s">
        <v>2296</v>
      </c>
    </row>
    <row r="57" spans="1:10" x14ac:dyDescent="0.3">
      <c r="A57" s="161">
        <v>2</v>
      </c>
      <c r="B57" s="162" t="s">
        <v>199</v>
      </c>
      <c r="C57" s="163" t="s">
        <v>177</v>
      </c>
      <c r="D57" s="163">
        <v>4</v>
      </c>
      <c r="E57" s="163">
        <f t="shared" si="8"/>
        <v>45</v>
      </c>
      <c r="F57" s="163">
        <v>20</v>
      </c>
      <c r="G57" s="163">
        <v>0</v>
      </c>
      <c r="H57" s="163">
        <v>0</v>
      </c>
      <c r="I57" s="163">
        <v>25</v>
      </c>
      <c r="J57" s="165" t="s">
        <v>173</v>
      </c>
    </row>
    <row r="58" spans="1:10" x14ac:dyDescent="0.3">
      <c r="A58" s="161">
        <v>3</v>
      </c>
      <c r="B58" s="162" t="s">
        <v>2219</v>
      </c>
      <c r="C58" s="163" t="s">
        <v>177</v>
      </c>
      <c r="D58" s="163">
        <v>2</v>
      </c>
      <c r="E58" s="163">
        <f t="shared" si="8"/>
        <v>35</v>
      </c>
      <c r="F58" s="163">
        <v>15</v>
      </c>
      <c r="G58" s="163">
        <v>0</v>
      </c>
      <c r="H58" s="163">
        <v>20</v>
      </c>
      <c r="I58" s="163">
        <v>0</v>
      </c>
      <c r="J58" s="165" t="s">
        <v>173</v>
      </c>
    </row>
    <row r="59" spans="1:10" x14ac:dyDescent="0.3">
      <c r="A59" s="161">
        <v>4</v>
      </c>
      <c r="B59" s="166" t="s">
        <v>200</v>
      </c>
      <c r="C59" s="163" t="s">
        <v>177</v>
      </c>
      <c r="D59" s="163">
        <v>6</v>
      </c>
      <c r="E59" s="163">
        <f t="shared" si="8"/>
        <v>70</v>
      </c>
      <c r="F59" s="163">
        <v>30</v>
      </c>
      <c r="G59" s="163">
        <v>0</v>
      </c>
      <c r="H59" s="163">
        <v>25</v>
      </c>
      <c r="I59" s="163">
        <v>15</v>
      </c>
      <c r="J59" s="165" t="s">
        <v>173</v>
      </c>
    </row>
    <row r="60" spans="1:10" x14ac:dyDescent="0.3">
      <c r="A60" s="161">
        <v>5</v>
      </c>
      <c r="B60" s="166" t="s">
        <v>201</v>
      </c>
      <c r="C60" s="163" t="s">
        <v>177</v>
      </c>
      <c r="D60" s="163">
        <v>6</v>
      </c>
      <c r="E60" s="163">
        <f t="shared" si="8"/>
        <v>70</v>
      </c>
      <c r="F60" s="163">
        <v>30</v>
      </c>
      <c r="G60" s="163">
        <v>0</v>
      </c>
      <c r="H60" s="163">
        <v>0</v>
      </c>
      <c r="I60" s="163">
        <v>40</v>
      </c>
      <c r="J60" s="165" t="s">
        <v>173</v>
      </c>
    </row>
    <row r="61" spans="1:10" ht="27.6" x14ac:dyDescent="0.3">
      <c r="A61" s="161">
        <v>6</v>
      </c>
      <c r="B61" s="166" t="s">
        <v>202</v>
      </c>
      <c r="C61" s="163" t="s">
        <v>180</v>
      </c>
      <c r="D61" s="163">
        <v>2</v>
      </c>
      <c r="E61" s="163">
        <f t="shared" si="8"/>
        <v>30</v>
      </c>
      <c r="F61" s="163">
        <v>15</v>
      </c>
      <c r="G61" s="163">
        <v>0</v>
      </c>
      <c r="H61" s="163">
        <v>15</v>
      </c>
      <c r="I61" s="163">
        <v>0</v>
      </c>
      <c r="J61" s="165" t="s">
        <v>175</v>
      </c>
    </row>
    <row r="62" spans="1:10" x14ac:dyDescent="0.3">
      <c r="A62" s="161">
        <v>7</v>
      </c>
      <c r="B62" s="166" t="s">
        <v>1323</v>
      </c>
      <c r="C62" s="163" t="s">
        <v>177</v>
      </c>
      <c r="D62" s="163">
        <v>5</v>
      </c>
      <c r="E62" s="163">
        <f t="shared" si="8"/>
        <v>50</v>
      </c>
      <c r="F62" s="163">
        <v>20</v>
      </c>
      <c r="G62" s="163">
        <v>0</v>
      </c>
      <c r="H62" s="163">
        <v>0</v>
      </c>
      <c r="I62" s="163">
        <v>30</v>
      </c>
      <c r="J62" s="165" t="s">
        <v>173</v>
      </c>
    </row>
    <row r="63" spans="1:10" x14ac:dyDescent="0.3">
      <c r="A63" s="161">
        <v>8</v>
      </c>
      <c r="B63" s="166" t="s">
        <v>203</v>
      </c>
      <c r="C63" s="163" t="s">
        <v>177</v>
      </c>
      <c r="D63" s="163">
        <v>2</v>
      </c>
      <c r="E63" s="163">
        <f t="shared" si="8"/>
        <v>35</v>
      </c>
      <c r="F63" s="163">
        <v>15</v>
      </c>
      <c r="G63" s="163">
        <v>0</v>
      </c>
      <c r="H63" s="163">
        <v>0</v>
      </c>
      <c r="I63" s="163">
        <v>20</v>
      </c>
      <c r="J63" s="165" t="s">
        <v>175</v>
      </c>
    </row>
    <row r="64" spans="1:10" x14ac:dyDescent="0.3">
      <c r="A64" s="261" t="s">
        <v>171</v>
      </c>
      <c r="B64" s="167" t="s">
        <v>185</v>
      </c>
      <c r="C64" s="167"/>
      <c r="D64" s="168">
        <f t="shared" ref="D64:I64" si="9">SUM(D56:D63)</f>
        <v>29</v>
      </c>
      <c r="E64" s="168">
        <f t="shared" si="9"/>
        <v>365</v>
      </c>
      <c r="F64" s="168">
        <f t="shared" si="9"/>
        <v>145</v>
      </c>
      <c r="G64" s="168">
        <f t="shared" si="9"/>
        <v>0</v>
      </c>
      <c r="H64" s="168">
        <f t="shared" si="9"/>
        <v>90</v>
      </c>
      <c r="I64" s="168">
        <f t="shared" si="9"/>
        <v>130</v>
      </c>
      <c r="J64" s="169" t="s">
        <v>186</v>
      </c>
    </row>
    <row r="65" spans="1:10" x14ac:dyDescent="0.3">
      <c r="A65" s="560" t="s">
        <v>187</v>
      </c>
      <c r="B65" s="560"/>
      <c r="C65" s="560"/>
      <c r="D65" s="560"/>
      <c r="E65" s="560"/>
      <c r="F65" s="560"/>
      <c r="G65" s="560"/>
      <c r="H65" s="560"/>
      <c r="I65" s="560"/>
      <c r="J65" s="560"/>
    </row>
    <row r="66" spans="1:10" ht="27.6" x14ac:dyDescent="0.3">
      <c r="A66" s="290">
        <v>1</v>
      </c>
      <c r="B66" s="309" t="s">
        <v>204</v>
      </c>
      <c r="C66" s="95" t="s">
        <v>180</v>
      </c>
      <c r="D66" s="95">
        <v>1</v>
      </c>
      <c r="E66" s="95">
        <f t="shared" ref="E66" si="10">SUM(F66:I66)</f>
        <v>18</v>
      </c>
      <c r="F66" s="95">
        <v>9</v>
      </c>
      <c r="G66" s="95">
        <v>0</v>
      </c>
      <c r="H66" s="95">
        <v>9</v>
      </c>
      <c r="I66" s="95">
        <v>0</v>
      </c>
      <c r="J66" s="94" t="s">
        <v>175</v>
      </c>
    </row>
    <row r="67" spans="1:10" ht="15.6" x14ac:dyDescent="0.3">
      <c r="A67" s="177" t="s">
        <v>177</v>
      </c>
      <c r="B67" s="140" t="s">
        <v>188</v>
      </c>
      <c r="C67" s="178"/>
      <c r="D67" s="179">
        <f t="shared" ref="D67:I67" si="11">D66</f>
        <v>1</v>
      </c>
      <c r="E67" s="179">
        <f t="shared" si="11"/>
        <v>18</v>
      </c>
      <c r="F67" s="179">
        <f t="shared" si="11"/>
        <v>9</v>
      </c>
      <c r="G67" s="179">
        <f t="shared" si="11"/>
        <v>0</v>
      </c>
      <c r="H67" s="179">
        <f t="shared" si="11"/>
        <v>9</v>
      </c>
      <c r="I67" s="179">
        <f t="shared" si="11"/>
        <v>0</v>
      </c>
      <c r="J67" s="180" t="s">
        <v>186</v>
      </c>
    </row>
    <row r="68" spans="1:10" x14ac:dyDescent="0.3">
      <c r="A68" s="176" t="s">
        <v>189</v>
      </c>
      <c r="B68" s="261" t="s">
        <v>190</v>
      </c>
      <c r="C68" s="167"/>
      <c r="D68" s="168">
        <f t="shared" ref="D68:I68" si="12">+D64+D67</f>
        <v>30</v>
      </c>
      <c r="E68" s="168">
        <f t="shared" si="12"/>
        <v>383</v>
      </c>
      <c r="F68" s="168">
        <f t="shared" si="12"/>
        <v>154</v>
      </c>
      <c r="G68" s="168">
        <f t="shared" si="12"/>
        <v>0</v>
      </c>
      <c r="H68" s="168">
        <f t="shared" si="12"/>
        <v>99</v>
      </c>
      <c r="I68" s="168">
        <f t="shared" si="12"/>
        <v>130</v>
      </c>
      <c r="J68" s="169" t="s">
        <v>186</v>
      </c>
    </row>
    <row r="69" spans="1:10" x14ac:dyDescent="0.3">
      <c r="A69" s="100"/>
      <c r="B69" s="100"/>
      <c r="C69" s="175"/>
      <c r="D69" s="100"/>
      <c r="E69" s="100"/>
      <c r="F69" s="100"/>
      <c r="G69" s="100"/>
      <c r="H69" s="100"/>
      <c r="I69" s="100"/>
      <c r="J69" s="100"/>
    </row>
    <row r="70" spans="1:10" x14ac:dyDescent="0.3">
      <c r="A70" s="100"/>
      <c r="B70" s="100"/>
      <c r="C70" s="175"/>
      <c r="D70" s="100"/>
      <c r="E70" s="100"/>
      <c r="F70" s="100"/>
      <c r="G70" s="100"/>
      <c r="H70" s="100"/>
      <c r="I70" s="100"/>
      <c r="J70" s="100"/>
    </row>
    <row r="71" spans="1:10" x14ac:dyDescent="0.3">
      <c r="A71" s="100"/>
      <c r="B71" s="100"/>
      <c r="C71" s="100"/>
      <c r="D71" s="100"/>
      <c r="E71" s="100"/>
      <c r="F71" s="100"/>
      <c r="G71" s="100"/>
      <c r="H71" s="160" t="s">
        <v>197</v>
      </c>
      <c r="I71" s="100"/>
      <c r="J71" s="160" t="s">
        <v>205</v>
      </c>
    </row>
    <row r="72" spans="1:10" x14ac:dyDescent="0.3">
      <c r="A72" s="552" t="s">
        <v>154</v>
      </c>
      <c r="B72" s="553" t="s">
        <v>155</v>
      </c>
      <c r="C72" s="553" t="s">
        <v>156</v>
      </c>
      <c r="D72" s="544" t="s">
        <v>157</v>
      </c>
      <c r="E72" s="544" t="s">
        <v>158</v>
      </c>
      <c r="F72" s="546" t="s">
        <v>159</v>
      </c>
      <c r="G72" s="546"/>
      <c r="H72" s="546"/>
      <c r="I72" s="546"/>
      <c r="J72" s="558" t="s">
        <v>160</v>
      </c>
    </row>
    <row r="73" spans="1:10" x14ac:dyDescent="0.3">
      <c r="A73" s="556"/>
      <c r="B73" s="557"/>
      <c r="C73" s="557"/>
      <c r="D73" s="544"/>
      <c r="E73" s="544"/>
      <c r="F73" s="544" t="s">
        <v>161</v>
      </c>
      <c r="G73" s="544" t="s">
        <v>162</v>
      </c>
      <c r="H73" s="546" t="s">
        <v>163</v>
      </c>
      <c r="I73" s="546"/>
      <c r="J73" s="558"/>
    </row>
    <row r="74" spans="1:10" ht="26.4" x14ac:dyDescent="0.3">
      <c r="A74" s="556"/>
      <c r="B74" s="557"/>
      <c r="C74" s="557"/>
      <c r="D74" s="545"/>
      <c r="E74" s="545"/>
      <c r="F74" s="545"/>
      <c r="G74" s="545"/>
      <c r="H74" s="262" t="s">
        <v>164</v>
      </c>
      <c r="I74" s="262" t="s">
        <v>165</v>
      </c>
      <c r="J74" s="559"/>
    </row>
    <row r="75" spans="1:10" x14ac:dyDescent="0.3">
      <c r="A75" s="550" t="s">
        <v>166</v>
      </c>
      <c r="B75" s="550"/>
      <c r="C75" s="550"/>
      <c r="D75" s="550"/>
      <c r="E75" s="550"/>
      <c r="F75" s="550"/>
      <c r="G75" s="550"/>
      <c r="H75" s="550"/>
      <c r="I75" s="550"/>
      <c r="J75" s="550"/>
    </row>
    <row r="76" spans="1:10" x14ac:dyDescent="0.3">
      <c r="A76" s="161">
        <v>1</v>
      </c>
      <c r="B76" s="162" t="s">
        <v>192</v>
      </c>
      <c r="C76" s="163" t="s">
        <v>168</v>
      </c>
      <c r="D76" s="165">
        <v>2</v>
      </c>
      <c r="E76" s="163">
        <f t="shared" ref="E76:E82" si="13">SUM(F76:I76)</f>
        <v>30</v>
      </c>
      <c r="F76" s="163">
        <v>0</v>
      </c>
      <c r="G76" s="163">
        <v>0</v>
      </c>
      <c r="H76" s="163">
        <v>30</v>
      </c>
      <c r="I76" s="163">
        <v>0</v>
      </c>
      <c r="J76" s="164" t="s">
        <v>2296</v>
      </c>
    </row>
    <row r="77" spans="1:10" x14ac:dyDescent="0.3">
      <c r="A77" s="161">
        <v>2</v>
      </c>
      <c r="B77" s="162" t="s">
        <v>206</v>
      </c>
      <c r="C77" s="163" t="s">
        <v>177</v>
      </c>
      <c r="D77" s="165">
        <v>5</v>
      </c>
      <c r="E77" s="163">
        <f t="shared" si="13"/>
        <v>60</v>
      </c>
      <c r="F77" s="163">
        <v>30</v>
      </c>
      <c r="G77" s="163">
        <v>0</v>
      </c>
      <c r="H77" s="163">
        <v>0</v>
      </c>
      <c r="I77" s="163">
        <v>30</v>
      </c>
      <c r="J77" s="165" t="s">
        <v>173</v>
      </c>
    </row>
    <row r="78" spans="1:10" x14ac:dyDescent="0.3">
      <c r="A78" s="161">
        <v>3</v>
      </c>
      <c r="B78" s="162" t="s">
        <v>207</v>
      </c>
      <c r="C78" s="163" t="s">
        <v>177</v>
      </c>
      <c r="D78" s="165">
        <v>3</v>
      </c>
      <c r="E78" s="163">
        <f t="shared" si="13"/>
        <v>45</v>
      </c>
      <c r="F78" s="163">
        <v>15</v>
      </c>
      <c r="G78" s="163">
        <v>0</v>
      </c>
      <c r="H78" s="163">
        <v>30</v>
      </c>
      <c r="I78" s="163">
        <v>0</v>
      </c>
      <c r="J78" s="165" t="s">
        <v>173</v>
      </c>
    </row>
    <row r="79" spans="1:10" x14ac:dyDescent="0.3">
      <c r="A79" s="161">
        <v>4</v>
      </c>
      <c r="B79" s="162" t="s">
        <v>208</v>
      </c>
      <c r="C79" s="163" t="s">
        <v>177</v>
      </c>
      <c r="D79" s="165">
        <v>3</v>
      </c>
      <c r="E79" s="163">
        <f t="shared" si="13"/>
        <v>47</v>
      </c>
      <c r="F79" s="163">
        <v>15</v>
      </c>
      <c r="G79" s="163">
        <v>0</v>
      </c>
      <c r="H79" s="163">
        <v>12</v>
      </c>
      <c r="I79" s="163">
        <v>20</v>
      </c>
      <c r="J79" s="165" t="s">
        <v>175</v>
      </c>
    </row>
    <row r="80" spans="1:10" x14ac:dyDescent="0.3">
      <c r="A80" s="161">
        <v>5</v>
      </c>
      <c r="B80" s="166" t="s">
        <v>209</v>
      </c>
      <c r="C80" s="163" t="s">
        <v>177</v>
      </c>
      <c r="D80" s="165">
        <v>3</v>
      </c>
      <c r="E80" s="163">
        <f t="shared" si="13"/>
        <v>44</v>
      </c>
      <c r="F80" s="163">
        <v>20</v>
      </c>
      <c r="G80" s="163">
        <v>0</v>
      </c>
      <c r="H80" s="163">
        <v>9</v>
      </c>
      <c r="I80" s="163">
        <v>15</v>
      </c>
      <c r="J80" s="165" t="s">
        <v>175</v>
      </c>
    </row>
    <row r="81" spans="1:10" ht="27.6" x14ac:dyDescent="0.3">
      <c r="A81" s="161">
        <v>6</v>
      </c>
      <c r="B81" s="166" t="s">
        <v>210</v>
      </c>
      <c r="C81" s="163" t="s">
        <v>177</v>
      </c>
      <c r="D81" s="165">
        <v>7</v>
      </c>
      <c r="E81" s="163">
        <f t="shared" si="13"/>
        <v>80</v>
      </c>
      <c r="F81" s="163">
        <v>30</v>
      </c>
      <c r="G81" s="163">
        <v>0</v>
      </c>
      <c r="H81" s="163">
        <v>25</v>
      </c>
      <c r="I81" s="163">
        <v>25</v>
      </c>
      <c r="J81" s="165" t="s">
        <v>173</v>
      </c>
    </row>
    <row r="82" spans="1:10" ht="27.75" customHeight="1" x14ac:dyDescent="0.3">
      <c r="A82" s="161">
        <v>7</v>
      </c>
      <c r="B82" s="166" t="s">
        <v>211</v>
      </c>
      <c r="C82" s="163" t="s">
        <v>177</v>
      </c>
      <c r="D82" s="165">
        <v>7</v>
      </c>
      <c r="E82" s="163">
        <f t="shared" si="13"/>
        <v>90</v>
      </c>
      <c r="F82" s="163">
        <v>30</v>
      </c>
      <c r="G82" s="163">
        <v>0</v>
      </c>
      <c r="H82" s="163">
        <v>30</v>
      </c>
      <c r="I82" s="163">
        <v>30</v>
      </c>
      <c r="J82" s="165" t="s">
        <v>173</v>
      </c>
    </row>
    <row r="83" spans="1:10" x14ac:dyDescent="0.3">
      <c r="A83" s="261" t="s">
        <v>171</v>
      </c>
      <c r="B83" s="167" t="s">
        <v>185</v>
      </c>
      <c r="C83" s="167"/>
      <c r="D83" s="168">
        <f t="shared" ref="D83:I83" si="14">SUM(D76:D82)</f>
        <v>30</v>
      </c>
      <c r="E83" s="168">
        <f t="shared" si="14"/>
        <v>396</v>
      </c>
      <c r="F83" s="168">
        <f t="shared" si="14"/>
        <v>140</v>
      </c>
      <c r="G83" s="168">
        <f t="shared" si="14"/>
        <v>0</v>
      </c>
      <c r="H83" s="168">
        <f t="shared" si="14"/>
        <v>136</v>
      </c>
      <c r="I83" s="168">
        <f t="shared" si="14"/>
        <v>120</v>
      </c>
      <c r="J83" s="169" t="s">
        <v>186</v>
      </c>
    </row>
    <row r="84" spans="1:10" x14ac:dyDescent="0.3">
      <c r="A84" s="560" t="s">
        <v>187</v>
      </c>
      <c r="B84" s="560"/>
      <c r="C84" s="560"/>
      <c r="D84" s="560"/>
      <c r="E84" s="560"/>
      <c r="F84" s="560"/>
      <c r="G84" s="560"/>
      <c r="H84" s="560"/>
      <c r="I84" s="560"/>
      <c r="J84" s="560"/>
    </row>
    <row r="85" spans="1:10" x14ac:dyDescent="0.3">
      <c r="A85" s="290"/>
      <c r="B85" s="308"/>
      <c r="C85" s="95"/>
      <c r="D85" s="181">
        <v>0</v>
      </c>
      <c r="E85" s="95">
        <v>0</v>
      </c>
      <c r="F85" s="95">
        <v>0</v>
      </c>
      <c r="G85" s="95">
        <v>0</v>
      </c>
      <c r="H85" s="95">
        <v>0</v>
      </c>
      <c r="I85" s="95">
        <v>0</v>
      </c>
      <c r="J85" s="94" t="s">
        <v>186</v>
      </c>
    </row>
    <row r="86" spans="1:10" ht="15.6" x14ac:dyDescent="0.3">
      <c r="A86" s="176" t="s">
        <v>177</v>
      </c>
      <c r="B86" s="261" t="s">
        <v>188</v>
      </c>
      <c r="C86" s="167"/>
      <c r="D86" s="168">
        <f>D85</f>
        <v>0</v>
      </c>
      <c r="E86" s="168">
        <f t="shared" ref="E86:I86" si="15">E85</f>
        <v>0</v>
      </c>
      <c r="F86" s="168">
        <f t="shared" si="15"/>
        <v>0</v>
      </c>
      <c r="G86" s="168">
        <f t="shared" si="15"/>
        <v>0</v>
      </c>
      <c r="H86" s="168">
        <f t="shared" si="15"/>
        <v>0</v>
      </c>
      <c r="I86" s="168">
        <f t="shared" si="15"/>
        <v>0</v>
      </c>
      <c r="J86" s="169" t="s">
        <v>186</v>
      </c>
    </row>
    <row r="87" spans="1:10" x14ac:dyDescent="0.3">
      <c r="A87" s="171" t="s">
        <v>189</v>
      </c>
      <c r="B87" s="172" t="s">
        <v>190</v>
      </c>
      <c r="C87" s="182"/>
      <c r="D87" s="173">
        <f t="shared" ref="D87:I87" si="16">+D83+D86</f>
        <v>30</v>
      </c>
      <c r="E87" s="173">
        <f t="shared" si="16"/>
        <v>396</v>
      </c>
      <c r="F87" s="173">
        <f t="shared" si="16"/>
        <v>140</v>
      </c>
      <c r="G87" s="173">
        <f t="shared" si="16"/>
        <v>0</v>
      </c>
      <c r="H87" s="173">
        <f t="shared" si="16"/>
        <v>136</v>
      </c>
      <c r="I87" s="173">
        <f t="shared" si="16"/>
        <v>120</v>
      </c>
      <c r="J87" s="174" t="s">
        <v>186</v>
      </c>
    </row>
    <row r="88" spans="1:10" x14ac:dyDescent="0.3">
      <c r="A88" s="100"/>
      <c r="B88" s="100"/>
      <c r="C88" s="175"/>
      <c r="D88" s="100"/>
      <c r="E88" s="100"/>
      <c r="F88" s="100"/>
      <c r="G88" s="100"/>
      <c r="H88" s="100"/>
      <c r="I88" s="100"/>
      <c r="J88" s="100"/>
    </row>
    <row r="89" spans="1:10" x14ac:dyDescent="0.3">
      <c r="A89" s="100"/>
      <c r="B89" s="100"/>
      <c r="C89" s="175"/>
      <c r="D89" s="100"/>
      <c r="E89" s="100"/>
      <c r="F89" s="100"/>
      <c r="G89" s="100"/>
      <c r="H89" s="100"/>
      <c r="I89" s="100"/>
      <c r="J89" s="100"/>
    </row>
    <row r="90" spans="1:10" x14ac:dyDescent="0.3">
      <c r="A90" s="100"/>
      <c r="B90" s="100"/>
      <c r="C90" s="100"/>
      <c r="D90" s="100"/>
      <c r="E90" s="100"/>
      <c r="F90" s="100"/>
      <c r="G90" s="100"/>
      <c r="H90" s="160" t="s">
        <v>212</v>
      </c>
      <c r="I90" s="100"/>
      <c r="J90" s="160" t="s">
        <v>213</v>
      </c>
    </row>
    <row r="91" spans="1:10" x14ac:dyDescent="0.3">
      <c r="A91" s="552" t="s">
        <v>154</v>
      </c>
      <c r="B91" s="553" t="s">
        <v>155</v>
      </c>
      <c r="C91" s="553" t="s">
        <v>156</v>
      </c>
      <c r="D91" s="544" t="s">
        <v>157</v>
      </c>
      <c r="E91" s="544" t="s">
        <v>158</v>
      </c>
      <c r="F91" s="546" t="s">
        <v>159</v>
      </c>
      <c r="G91" s="546"/>
      <c r="H91" s="546"/>
      <c r="I91" s="546"/>
      <c r="J91" s="558" t="s">
        <v>160</v>
      </c>
    </row>
    <row r="92" spans="1:10" x14ac:dyDescent="0.3">
      <c r="A92" s="556"/>
      <c r="B92" s="557"/>
      <c r="C92" s="557"/>
      <c r="D92" s="544"/>
      <c r="E92" s="544"/>
      <c r="F92" s="544" t="s">
        <v>161</v>
      </c>
      <c r="G92" s="544" t="s">
        <v>162</v>
      </c>
      <c r="H92" s="546" t="s">
        <v>163</v>
      </c>
      <c r="I92" s="546"/>
      <c r="J92" s="558"/>
    </row>
    <row r="93" spans="1:10" ht="26.4" x14ac:dyDescent="0.3">
      <c r="A93" s="556"/>
      <c r="B93" s="557"/>
      <c r="C93" s="557"/>
      <c r="D93" s="545"/>
      <c r="E93" s="545"/>
      <c r="F93" s="545"/>
      <c r="G93" s="545"/>
      <c r="H93" s="262" t="s">
        <v>164</v>
      </c>
      <c r="I93" s="262" t="s">
        <v>165</v>
      </c>
      <c r="J93" s="559"/>
    </row>
    <row r="94" spans="1:10" x14ac:dyDescent="0.3">
      <c r="A94" s="550" t="s">
        <v>166</v>
      </c>
      <c r="B94" s="550"/>
      <c r="C94" s="550"/>
      <c r="D94" s="550"/>
      <c r="E94" s="550"/>
      <c r="F94" s="550"/>
      <c r="G94" s="550"/>
      <c r="H94" s="550"/>
      <c r="I94" s="550"/>
      <c r="J94" s="550"/>
    </row>
    <row r="95" spans="1:10" x14ac:dyDescent="0.3">
      <c r="A95" s="264">
        <v>1</v>
      </c>
      <c r="B95" s="162" t="s">
        <v>192</v>
      </c>
      <c r="C95" s="163" t="s">
        <v>168</v>
      </c>
      <c r="D95" s="165">
        <v>2</v>
      </c>
      <c r="E95" s="163">
        <f t="shared" ref="E95:E96" si="17">SUM(F95:I95)</f>
        <v>30</v>
      </c>
      <c r="F95" s="183">
        <v>0</v>
      </c>
      <c r="G95" s="163">
        <v>0</v>
      </c>
      <c r="H95" s="163">
        <v>30</v>
      </c>
      <c r="I95" s="163">
        <v>0</v>
      </c>
      <c r="J95" s="165" t="s">
        <v>173</v>
      </c>
    </row>
    <row r="96" spans="1:10" x14ac:dyDescent="0.3">
      <c r="A96" s="264">
        <v>2</v>
      </c>
      <c r="B96" s="162" t="s">
        <v>214</v>
      </c>
      <c r="C96" s="163" t="s">
        <v>177</v>
      </c>
      <c r="D96" s="165">
        <v>3</v>
      </c>
      <c r="E96" s="163">
        <f t="shared" si="17"/>
        <v>45</v>
      </c>
      <c r="F96" s="183">
        <v>20</v>
      </c>
      <c r="G96" s="163">
        <v>0</v>
      </c>
      <c r="H96" s="163">
        <v>0</v>
      </c>
      <c r="I96" s="163">
        <v>25</v>
      </c>
      <c r="J96" s="165" t="s">
        <v>173</v>
      </c>
    </row>
    <row r="97" spans="1:10" x14ac:dyDescent="0.3">
      <c r="A97" s="261" t="s">
        <v>171</v>
      </c>
      <c r="B97" s="167" t="s">
        <v>185</v>
      </c>
      <c r="C97" s="167"/>
      <c r="D97" s="168">
        <f t="shared" ref="D97:I97" si="18">SUM(D95:D96)</f>
        <v>5</v>
      </c>
      <c r="E97" s="168">
        <f t="shared" si="18"/>
        <v>75</v>
      </c>
      <c r="F97" s="168">
        <f t="shared" si="18"/>
        <v>20</v>
      </c>
      <c r="G97" s="168">
        <f t="shared" si="18"/>
        <v>0</v>
      </c>
      <c r="H97" s="168">
        <f t="shared" si="18"/>
        <v>30</v>
      </c>
      <c r="I97" s="168">
        <f t="shared" si="18"/>
        <v>25</v>
      </c>
      <c r="J97" s="169" t="s">
        <v>186</v>
      </c>
    </row>
    <row r="98" spans="1:10" x14ac:dyDescent="0.3">
      <c r="A98" s="550" t="s">
        <v>187</v>
      </c>
      <c r="B98" s="550"/>
      <c r="C98" s="550"/>
      <c r="D98" s="550"/>
      <c r="E98" s="550"/>
      <c r="F98" s="550"/>
      <c r="G98" s="550"/>
      <c r="H98" s="550"/>
      <c r="I98" s="550"/>
      <c r="J98" s="550"/>
    </row>
    <row r="99" spans="1:10" ht="41.4" x14ac:dyDescent="0.3">
      <c r="A99" s="161">
        <v>1</v>
      </c>
      <c r="B99" s="184" t="s">
        <v>215</v>
      </c>
      <c r="C99" s="163" t="s">
        <v>216</v>
      </c>
      <c r="D99" s="163">
        <f t="shared" ref="D99:I99" si="19">(D112+D118)/2</f>
        <v>25</v>
      </c>
      <c r="E99" s="163">
        <f t="shared" si="19"/>
        <v>255</v>
      </c>
      <c r="F99" s="185">
        <f t="shared" si="19"/>
        <v>117.5</v>
      </c>
      <c r="G99" s="185">
        <f t="shared" si="19"/>
        <v>0</v>
      </c>
      <c r="H99" s="185">
        <f t="shared" si="19"/>
        <v>25</v>
      </c>
      <c r="I99" s="185">
        <f t="shared" si="19"/>
        <v>112.5</v>
      </c>
      <c r="J99" s="165" t="s">
        <v>217</v>
      </c>
    </row>
    <row r="100" spans="1:10" ht="15.6" x14ac:dyDescent="0.3">
      <c r="A100" s="176" t="s">
        <v>177</v>
      </c>
      <c r="B100" s="261" t="s">
        <v>188</v>
      </c>
      <c r="C100" s="167"/>
      <c r="D100" s="168">
        <f>D99</f>
        <v>25</v>
      </c>
      <c r="E100" s="168">
        <f t="shared" ref="E100:I100" si="20">E99</f>
        <v>255</v>
      </c>
      <c r="F100" s="186">
        <f t="shared" si="20"/>
        <v>117.5</v>
      </c>
      <c r="G100" s="186">
        <f t="shared" si="20"/>
        <v>0</v>
      </c>
      <c r="H100" s="186">
        <f t="shared" si="20"/>
        <v>25</v>
      </c>
      <c r="I100" s="186">
        <f t="shared" si="20"/>
        <v>112.5</v>
      </c>
      <c r="J100" s="169" t="s">
        <v>186</v>
      </c>
    </row>
    <row r="101" spans="1:10" x14ac:dyDescent="0.3">
      <c r="A101" s="171" t="s">
        <v>189</v>
      </c>
      <c r="B101" s="172" t="s">
        <v>190</v>
      </c>
      <c r="C101" s="182"/>
      <c r="D101" s="173">
        <f t="shared" ref="D101:I101" si="21">+D97+D100</f>
        <v>30</v>
      </c>
      <c r="E101" s="173">
        <f t="shared" si="21"/>
        <v>330</v>
      </c>
      <c r="F101" s="187">
        <f t="shared" si="21"/>
        <v>137.5</v>
      </c>
      <c r="G101" s="187">
        <f t="shared" si="21"/>
        <v>0</v>
      </c>
      <c r="H101" s="187">
        <f t="shared" si="21"/>
        <v>55</v>
      </c>
      <c r="I101" s="187">
        <f t="shared" si="21"/>
        <v>137.5</v>
      </c>
      <c r="J101" s="174" t="s">
        <v>186</v>
      </c>
    </row>
    <row r="102" spans="1:10" x14ac:dyDescent="0.3">
      <c r="A102" s="111"/>
      <c r="B102" s="111"/>
      <c r="C102" s="188"/>
      <c r="D102" s="111"/>
      <c r="E102" s="111"/>
      <c r="F102" s="111"/>
      <c r="G102" s="111"/>
      <c r="H102" s="111"/>
      <c r="I102" s="111"/>
      <c r="J102" s="111"/>
    </row>
    <row r="103" spans="1:10" x14ac:dyDescent="0.3">
      <c r="A103" s="100"/>
      <c r="B103" s="100"/>
      <c r="C103" s="101"/>
      <c r="D103" s="101"/>
      <c r="E103" s="101"/>
      <c r="G103" s="100"/>
      <c r="H103" s="160"/>
      <c r="I103" s="100"/>
      <c r="J103" s="160"/>
    </row>
    <row r="104" spans="1:10" x14ac:dyDescent="0.3">
      <c r="A104" s="552" t="s">
        <v>154</v>
      </c>
      <c r="B104" s="553" t="s">
        <v>155</v>
      </c>
      <c r="C104" s="553" t="s">
        <v>156</v>
      </c>
      <c r="D104" s="544" t="s">
        <v>157</v>
      </c>
      <c r="E104" s="544" t="s">
        <v>158</v>
      </c>
      <c r="F104" s="546" t="s">
        <v>159</v>
      </c>
      <c r="G104" s="546"/>
      <c r="H104" s="546"/>
      <c r="I104" s="546"/>
      <c r="J104" s="558" t="s">
        <v>160</v>
      </c>
    </row>
    <row r="105" spans="1:10" x14ac:dyDescent="0.3">
      <c r="A105" s="556"/>
      <c r="B105" s="557"/>
      <c r="C105" s="557"/>
      <c r="D105" s="544"/>
      <c r="E105" s="544"/>
      <c r="F105" s="544" t="s">
        <v>161</v>
      </c>
      <c r="G105" s="544" t="s">
        <v>162</v>
      </c>
      <c r="H105" s="546" t="s">
        <v>163</v>
      </c>
      <c r="I105" s="546"/>
      <c r="J105" s="558"/>
    </row>
    <row r="106" spans="1:10" ht="26.4" x14ac:dyDescent="0.3">
      <c r="A106" s="556"/>
      <c r="B106" s="557"/>
      <c r="C106" s="557"/>
      <c r="D106" s="545"/>
      <c r="E106" s="545"/>
      <c r="F106" s="545"/>
      <c r="G106" s="545"/>
      <c r="H106" s="262" t="s">
        <v>164</v>
      </c>
      <c r="I106" s="262" t="s">
        <v>165</v>
      </c>
      <c r="J106" s="559"/>
    </row>
    <row r="107" spans="1:10" x14ac:dyDescent="0.3">
      <c r="A107" s="550" t="s">
        <v>218</v>
      </c>
      <c r="B107" s="550"/>
      <c r="C107" s="550"/>
      <c r="D107" s="550"/>
      <c r="E107" s="550"/>
      <c r="F107" s="550"/>
      <c r="G107" s="550"/>
      <c r="H107" s="550"/>
      <c r="I107" s="550"/>
      <c r="J107" s="550"/>
    </row>
    <row r="108" spans="1:10" x14ac:dyDescent="0.3">
      <c r="A108" s="264">
        <v>1</v>
      </c>
      <c r="B108" s="189" t="s">
        <v>219</v>
      </c>
      <c r="C108" s="165" t="s">
        <v>216</v>
      </c>
      <c r="D108" s="163">
        <v>9</v>
      </c>
      <c r="E108" s="188">
        <f t="shared" ref="E108:E111" si="22">SUM(F108:I108)</f>
        <v>90</v>
      </c>
      <c r="F108" s="163">
        <v>45</v>
      </c>
      <c r="G108" s="188">
        <v>0</v>
      </c>
      <c r="H108" s="163">
        <v>15</v>
      </c>
      <c r="I108" s="188">
        <v>30</v>
      </c>
      <c r="J108" s="165" t="s">
        <v>173</v>
      </c>
    </row>
    <row r="109" spans="1:10" x14ac:dyDescent="0.3">
      <c r="A109" s="264">
        <v>2</v>
      </c>
      <c r="B109" s="189" t="s">
        <v>220</v>
      </c>
      <c r="C109" s="165" t="s">
        <v>216</v>
      </c>
      <c r="D109" s="163">
        <v>7</v>
      </c>
      <c r="E109" s="188">
        <f t="shared" si="22"/>
        <v>60</v>
      </c>
      <c r="F109" s="163">
        <v>30</v>
      </c>
      <c r="G109" s="188">
        <v>0</v>
      </c>
      <c r="H109" s="163">
        <v>10</v>
      </c>
      <c r="I109" s="188">
        <v>20</v>
      </c>
      <c r="J109" s="165" t="s">
        <v>175</v>
      </c>
    </row>
    <row r="110" spans="1:10" x14ac:dyDescent="0.3">
      <c r="A110" s="264">
        <v>3</v>
      </c>
      <c r="B110" s="189" t="s">
        <v>221</v>
      </c>
      <c r="C110" s="165" t="s">
        <v>216</v>
      </c>
      <c r="D110" s="163">
        <v>4</v>
      </c>
      <c r="E110" s="188">
        <f t="shared" si="22"/>
        <v>45</v>
      </c>
      <c r="F110" s="163">
        <v>20</v>
      </c>
      <c r="G110" s="188">
        <v>0</v>
      </c>
      <c r="H110" s="163">
        <v>0</v>
      </c>
      <c r="I110" s="188">
        <v>25</v>
      </c>
      <c r="J110" s="165" t="s">
        <v>175</v>
      </c>
    </row>
    <row r="111" spans="1:10" ht="27.6" x14ac:dyDescent="0.3">
      <c r="A111" s="264">
        <v>4</v>
      </c>
      <c r="B111" s="189" t="s">
        <v>222</v>
      </c>
      <c r="C111" s="165" t="s">
        <v>216</v>
      </c>
      <c r="D111" s="163">
        <v>5</v>
      </c>
      <c r="E111" s="188">
        <f t="shared" si="22"/>
        <v>60</v>
      </c>
      <c r="F111" s="163">
        <v>30</v>
      </c>
      <c r="G111" s="188">
        <v>0</v>
      </c>
      <c r="H111" s="163">
        <v>0</v>
      </c>
      <c r="I111" s="188">
        <v>30</v>
      </c>
      <c r="J111" s="165" t="s">
        <v>173</v>
      </c>
    </row>
    <row r="112" spans="1:10" x14ac:dyDescent="0.3">
      <c r="A112" s="261" t="s">
        <v>177</v>
      </c>
      <c r="B112" s="167" t="s">
        <v>223</v>
      </c>
      <c r="C112" s="167"/>
      <c r="D112" s="168">
        <f>SUM(D108:D111)</f>
        <v>25</v>
      </c>
      <c r="E112" s="168">
        <f>SUM(E108:E111)</f>
        <v>255</v>
      </c>
      <c r="F112" s="168">
        <f>SUM(F108:F111)</f>
        <v>125</v>
      </c>
      <c r="G112" s="168">
        <f t="shared" ref="G112:I112" si="23">SUM(G108:G111)</f>
        <v>0</v>
      </c>
      <c r="H112" s="168">
        <f t="shared" si="23"/>
        <v>25</v>
      </c>
      <c r="I112" s="168">
        <f t="shared" si="23"/>
        <v>105</v>
      </c>
      <c r="J112" s="169" t="s">
        <v>186</v>
      </c>
    </row>
    <row r="113" spans="1:10" x14ac:dyDescent="0.3">
      <c r="A113" s="550" t="s">
        <v>224</v>
      </c>
      <c r="B113" s="550"/>
      <c r="C113" s="550"/>
      <c r="D113" s="550"/>
      <c r="E113" s="550"/>
      <c r="F113" s="550"/>
      <c r="G113" s="550"/>
      <c r="H113" s="550"/>
      <c r="I113" s="550"/>
      <c r="J113" s="550"/>
    </row>
    <row r="114" spans="1:10" x14ac:dyDescent="0.3">
      <c r="A114" s="264">
        <v>1</v>
      </c>
      <c r="B114" s="190" t="s">
        <v>225</v>
      </c>
      <c r="C114" s="191" t="s">
        <v>216</v>
      </c>
      <c r="D114" s="192">
        <v>7</v>
      </c>
      <c r="E114" s="193">
        <f t="shared" ref="E114:E117" si="24">SUM(F114:I114)</f>
        <v>75</v>
      </c>
      <c r="F114" s="192">
        <v>30</v>
      </c>
      <c r="G114" s="193">
        <v>0</v>
      </c>
      <c r="H114" s="192">
        <v>15</v>
      </c>
      <c r="I114" s="193">
        <v>30</v>
      </c>
      <c r="J114" s="191" t="s">
        <v>173</v>
      </c>
    </row>
    <row r="115" spans="1:10" x14ac:dyDescent="0.3">
      <c r="A115" s="264">
        <v>2</v>
      </c>
      <c r="B115" s="190" t="s">
        <v>226</v>
      </c>
      <c r="C115" s="191" t="s">
        <v>216</v>
      </c>
      <c r="D115" s="192">
        <v>8</v>
      </c>
      <c r="E115" s="193">
        <f t="shared" si="24"/>
        <v>75</v>
      </c>
      <c r="F115" s="192">
        <v>30</v>
      </c>
      <c r="G115" s="193">
        <v>0</v>
      </c>
      <c r="H115" s="192">
        <v>0</v>
      </c>
      <c r="I115" s="193">
        <v>45</v>
      </c>
      <c r="J115" s="191" t="s">
        <v>173</v>
      </c>
    </row>
    <row r="116" spans="1:10" x14ac:dyDescent="0.3">
      <c r="A116" s="264">
        <v>3</v>
      </c>
      <c r="B116" s="190" t="s">
        <v>227</v>
      </c>
      <c r="C116" s="191" t="s">
        <v>216</v>
      </c>
      <c r="D116" s="192">
        <v>4</v>
      </c>
      <c r="E116" s="193">
        <f t="shared" si="24"/>
        <v>45</v>
      </c>
      <c r="F116" s="192">
        <v>20</v>
      </c>
      <c r="G116" s="193">
        <v>0</v>
      </c>
      <c r="H116" s="192">
        <v>0</v>
      </c>
      <c r="I116" s="193">
        <v>25</v>
      </c>
      <c r="J116" s="191" t="s">
        <v>175</v>
      </c>
    </row>
    <row r="117" spans="1:10" ht="27.6" x14ac:dyDescent="0.3">
      <c r="A117" s="264">
        <v>4</v>
      </c>
      <c r="B117" s="190" t="s">
        <v>228</v>
      </c>
      <c r="C117" s="191" t="s">
        <v>216</v>
      </c>
      <c r="D117" s="192">
        <v>6</v>
      </c>
      <c r="E117" s="193">
        <f t="shared" si="24"/>
        <v>60</v>
      </c>
      <c r="F117" s="192">
        <v>30</v>
      </c>
      <c r="G117" s="193">
        <v>0</v>
      </c>
      <c r="H117" s="192">
        <v>10</v>
      </c>
      <c r="I117" s="193">
        <v>20</v>
      </c>
      <c r="J117" s="191" t="s">
        <v>175</v>
      </c>
    </row>
    <row r="118" spans="1:10" x14ac:dyDescent="0.3">
      <c r="A118" s="261" t="s">
        <v>177</v>
      </c>
      <c r="B118" s="167" t="s">
        <v>223</v>
      </c>
      <c r="C118" s="167"/>
      <c r="D118" s="168">
        <f t="shared" ref="D118:I118" si="25">SUM(D114:D117)</f>
        <v>25</v>
      </c>
      <c r="E118" s="168">
        <f>SUM(E114:E117)</f>
        <v>255</v>
      </c>
      <c r="F118" s="168">
        <f t="shared" si="25"/>
        <v>110</v>
      </c>
      <c r="G118" s="168">
        <f t="shared" si="25"/>
        <v>0</v>
      </c>
      <c r="H118" s="168">
        <f t="shared" si="25"/>
        <v>25</v>
      </c>
      <c r="I118" s="168">
        <f t="shared" si="25"/>
        <v>120</v>
      </c>
      <c r="J118" s="169" t="s">
        <v>186</v>
      </c>
    </row>
    <row r="121" spans="1:10" x14ac:dyDescent="0.3">
      <c r="A121" s="100"/>
      <c r="B121" s="100"/>
      <c r="C121" s="100"/>
      <c r="D121" s="100"/>
      <c r="E121" s="100"/>
      <c r="F121" s="100"/>
      <c r="G121" s="100"/>
      <c r="H121" s="160" t="s">
        <v>212</v>
      </c>
      <c r="I121" s="100"/>
      <c r="J121" s="160" t="s">
        <v>229</v>
      </c>
    </row>
    <row r="122" spans="1:10" x14ac:dyDescent="0.3">
      <c r="A122" s="552" t="s">
        <v>154</v>
      </c>
      <c r="B122" s="553" t="s">
        <v>155</v>
      </c>
      <c r="C122" s="553" t="s">
        <v>156</v>
      </c>
      <c r="D122" s="544" t="s">
        <v>157</v>
      </c>
      <c r="E122" s="544" t="s">
        <v>158</v>
      </c>
      <c r="F122" s="546" t="s">
        <v>159</v>
      </c>
      <c r="G122" s="546"/>
      <c r="H122" s="546"/>
      <c r="I122" s="546"/>
      <c r="J122" s="558" t="s">
        <v>160</v>
      </c>
    </row>
    <row r="123" spans="1:10" x14ac:dyDescent="0.3">
      <c r="A123" s="556"/>
      <c r="B123" s="557"/>
      <c r="C123" s="557"/>
      <c r="D123" s="544"/>
      <c r="E123" s="544"/>
      <c r="F123" s="544" t="s">
        <v>161</v>
      </c>
      <c r="G123" s="544" t="s">
        <v>162</v>
      </c>
      <c r="H123" s="546" t="s">
        <v>163</v>
      </c>
      <c r="I123" s="546"/>
      <c r="J123" s="558"/>
    </row>
    <row r="124" spans="1:10" ht="26.4" x14ac:dyDescent="0.3">
      <c r="A124" s="556"/>
      <c r="B124" s="557"/>
      <c r="C124" s="557"/>
      <c r="D124" s="545"/>
      <c r="E124" s="545"/>
      <c r="F124" s="545"/>
      <c r="G124" s="545"/>
      <c r="H124" s="262" t="s">
        <v>164</v>
      </c>
      <c r="I124" s="262" t="s">
        <v>165</v>
      </c>
      <c r="J124" s="559"/>
    </row>
    <row r="125" spans="1:10" x14ac:dyDescent="0.3">
      <c r="A125" s="550" t="s">
        <v>166</v>
      </c>
      <c r="B125" s="550"/>
      <c r="C125" s="550"/>
      <c r="D125" s="550"/>
      <c r="E125" s="550"/>
      <c r="F125" s="550"/>
      <c r="G125" s="550"/>
      <c r="H125" s="550"/>
      <c r="I125" s="550"/>
      <c r="J125" s="550"/>
    </row>
    <row r="126" spans="1:10" ht="27.6" x14ac:dyDescent="0.3">
      <c r="A126" s="264">
        <v>1</v>
      </c>
      <c r="B126" s="279" t="s">
        <v>230</v>
      </c>
      <c r="C126" s="194" t="s">
        <v>177</v>
      </c>
      <c r="D126" s="264">
        <v>6</v>
      </c>
      <c r="E126" s="163">
        <f t="shared" ref="E126:E128" si="26">SUM(F126:I126)</f>
        <v>75</v>
      </c>
      <c r="F126" s="264">
        <v>30</v>
      </c>
      <c r="G126" s="194">
        <v>0</v>
      </c>
      <c r="H126" s="264">
        <v>25</v>
      </c>
      <c r="I126" s="194">
        <v>20</v>
      </c>
      <c r="J126" s="264" t="s">
        <v>173</v>
      </c>
    </row>
    <row r="127" spans="1:10" x14ac:dyDescent="0.3">
      <c r="A127" s="264">
        <v>2</v>
      </c>
      <c r="B127" s="279" t="s">
        <v>231</v>
      </c>
      <c r="C127" s="194" t="s">
        <v>177</v>
      </c>
      <c r="D127" s="264">
        <v>5</v>
      </c>
      <c r="E127" s="163">
        <f t="shared" si="26"/>
        <v>60</v>
      </c>
      <c r="F127" s="264">
        <v>30</v>
      </c>
      <c r="G127" s="194">
        <v>0</v>
      </c>
      <c r="H127" s="264">
        <v>15</v>
      </c>
      <c r="I127" s="194">
        <v>15</v>
      </c>
      <c r="J127" s="264" t="s">
        <v>175</v>
      </c>
    </row>
    <row r="128" spans="1:10" x14ac:dyDescent="0.3">
      <c r="A128" s="264">
        <v>3</v>
      </c>
      <c r="B128" s="189" t="s">
        <v>232</v>
      </c>
      <c r="C128" s="163" t="s">
        <v>177</v>
      </c>
      <c r="D128" s="188">
        <v>1</v>
      </c>
      <c r="E128" s="163">
        <f t="shared" si="26"/>
        <v>15</v>
      </c>
      <c r="F128" s="188">
        <v>0</v>
      </c>
      <c r="G128" s="163">
        <v>15</v>
      </c>
      <c r="H128" s="188">
        <v>0</v>
      </c>
      <c r="I128" s="163">
        <v>0</v>
      </c>
      <c r="J128" s="188" t="s">
        <v>175</v>
      </c>
    </row>
    <row r="129" spans="1:10" x14ac:dyDescent="0.3">
      <c r="A129" s="261" t="s">
        <v>171</v>
      </c>
      <c r="B129" s="167" t="s">
        <v>185</v>
      </c>
      <c r="C129" s="167"/>
      <c r="D129" s="168">
        <f>SUM(D126:D128)</f>
        <v>12</v>
      </c>
      <c r="E129" s="168">
        <f t="shared" ref="E129:I129" si="27">SUM(E126:E128)</f>
        <v>150</v>
      </c>
      <c r="F129" s="168">
        <f t="shared" si="27"/>
        <v>60</v>
      </c>
      <c r="G129" s="168">
        <f t="shared" si="27"/>
        <v>15</v>
      </c>
      <c r="H129" s="168">
        <f t="shared" si="27"/>
        <v>40</v>
      </c>
      <c r="I129" s="168">
        <f t="shared" si="27"/>
        <v>35</v>
      </c>
      <c r="J129" s="169" t="s">
        <v>186</v>
      </c>
    </row>
    <row r="130" spans="1:10" x14ac:dyDescent="0.3">
      <c r="A130" s="560" t="s">
        <v>187</v>
      </c>
      <c r="B130" s="560"/>
      <c r="C130" s="560"/>
      <c r="D130" s="560"/>
      <c r="E130" s="560"/>
      <c r="F130" s="560"/>
      <c r="G130" s="560"/>
      <c r="H130" s="560"/>
      <c r="I130" s="560"/>
      <c r="J130" s="560"/>
    </row>
    <row r="131" spans="1:10" ht="41.4" x14ac:dyDescent="0.3">
      <c r="A131" s="463">
        <v>1</v>
      </c>
      <c r="B131" s="464" t="s">
        <v>215</v>
      </c>
      <c r="C131" s="444" t="s">
        <v>216</v>
      </c>
      <c r="D131" s="465">
        <f>(D144+D150)/2</f>
        <v>18</v>
      </c>
      <c r="E131" s="465">
        <f t="shared" ref="E131:I131" si="28">(E144+E150)/2</f>
        <v>165</v>
      </c>
      <c r="F131" s="465">
        <f t="shared" si="28"/>
        <v>77.5</v>
      </c>
      <c r="G131" s="465">
        <f t="shared" si="28"/>
        <v>0</v>
      </c>
      <c r="H131" s="465">
        <f t="shared" si="28"/>
        <v>37.5</v>
      </c>
      <c r="I131" s="465">
        <f t="shared" si="28"/>
        <v>50</v>
      </c>
      <c r="J131" s="443" t="s">
        <v>217</v>
      </c>
    </row>
    <row r="132" spans="1:10" ht="15.6" x14ac:dyDescent="0.3">
      <c r="A132" s="176" t="s">
        <v>177</v>
      </c>
      <c r="B132" s="261" t="s">
        <v>188</v>
      </c>
      <c r="C132" s="167"/>
      <c r="D132" s="168">
        <f t="shared" ref="D132:I132" si="29">SUM(D131:D131)</f>
        <v>18</v>
      </c>
      <c r="E132" s="168">
        <f t="shared" si="29"/>
        <v>165</v>
      </c>
      <c r="F132" s="168">
        <f t="shared" si="29"/>
        <v>77.5</v>
      </c>
      <c r="G132" s="168">
        <f t="shared" si="29"/>
        <v>0</v>
      </c>
      <c r="H132" s="168">
        <f t="shared" si="29"/>
        <v>37.5</v>
      </c>
      <c r="I132" s="168">
        <f t="shared" si="29"/>
        <v>50</v>
      </c>
      <c r="J132" s="169" t="s">
        <v>186</v>
      </c>
    </row>
    <row r="133" spans="1:10" x14ac:dyDescent="0.3">
      <c r="A133" s="171" t="s">
        <v>189</v>
      </c>
      <c r="B133" s="172" t="s">
        <v>190</v>
      </c>
      <c r="C133" s="182"/>
      <c r="D133" s="173">
        <f t="shared" ref="D133:I133" si="30">+D129+D132</f>
        <v>30</v>
      </c>
      <c r="E133" s="173">
        <f t="shared" si="30"/>
        <v>315</v>
      </c>
      <c r="F133" s="187">
        <f t="shared" si="30"/>
        <v>137.5</v>
      </c>
      <c r="G133" s="187">
        <f t="shared" si="30"/>
        <v>15</v>
      </c>
      <c r="H133" s="187">
        <f t="shared" si="30"/>
        <v>77.5</v>
      </c>
      <c r="I133" s="187">
        <f t="shared" si="30"/>
        <v>85</v>
      </c>
      <c r="J133" s="174" t="s">
        <v>186</v>
      </c>
    </row>
    <row r="135" spans="1:10" x14ac:dyDescent="0.3">
      <c r="A135" s="100"/>
      <c r="B135" s="100"/>
      <c r="C135" s="101"/>
      <c r="D135" s="101"/>
      <c r="E135" s="101"/>
      <c r="G135" s="100"/>
      <c r="H135" s="160"/>
      <c r="I135" s="100"/>
      <c r="J135" s="160"/>
    </row>
    <row r="136" spans="1:10" ht="15.75" customHeight="1" x14ac:dyDescent="0.3">
      <c r="A136" s="552" t="s">
        <v>154</v>
      </c>
      <c r="B136" s="553" t="s">
        <v>155</v>
      </c>
      <c r="C136" s="553" t="s">
        <v>156</v>
      </c>
      <c r="D136" s="544" t="s">
        <v>157</v>
      </c>
      <c r="E136" s="544" t="s">
        <v>158</v>
      </c>
      <c r="F136" s="546" t="s">
        <v>159</v>
      </c>
      <c r="G136" s="546"/>
      <c r="H136" s="546"/>
      <c r="I136" s="546"/>
      <c r="J136" s="558" t="s">
        <v>160</v>
      </c>
    </row>
    <row r="137" spans="1:10" x14ac:dyDescent="0.3">
      <c r="A137" s="556"/>
      <c r="B137" s="557"/>
      <c r="C137" s="557"/>
      <c r="D137" s="544"/>
      <c r="E137" s="544"/>
      <c r="F137" s="544" t="s">
        <v>161</v>
      </c>
      <c r="G137" s="544" t="s">
        <v>162</v>
      </c>
      <c r="H137" s="546" t="s">
        <v>163</v>
      </c>
      <c r="I137" s="546"/>
      <c r="J137" s="558"/>
    </row>
    <row r="138" spans="1:10" ht="26.4" x14ac:dyDescent="0.3">
      <c r="A138" s="556"/>
      <c r="B138" s="557"/>
      <c r="C138" s="557"/>
      <c r="D138" s="545"/>
      <c r="E138" s="545"/>
      <c r="F138" s="545"/>
      <c r="G138" s="545"/>
      <c r="H138" s="262" t="s">
        <v>164</v>
      </c>
      <c r="I138" s="262" t="s">
        <v>165</v>
      </c>
      <c r="J138" s="559"/>
    </row>
    <row r="139" spans="1:10" x14ac:dyDescent="0.3">
      <c r="A139" s="550" t="s">
        <v>218</v>
      </c>
      <c r="B139" s="550"/>
      <c r="C139" s="550"/>
      <c r="D139" s="550"/>
      <c r="E139" s="550"/>
      <c r="F139" s="550"/>
      <c r="G139" s="550"/>
      <c r="H139" s="550"/>
      <c r="I139" s="550"/>
      <c r="J139" s="550"/>
    </row>
    <row r="140" spans="1:10" ht="27.6" x14ac:dyDescent="0.3">
      <c r="A140" s="264">
        <v>1</v>
      </c>
      <c r="B140" s="189" t="s">
        <v>235</v>
      </c>
      <c r="C140" s="165" t="s">
        <v>216</v>
      </c>
      <c r="D140" s="163">
        <v>5</v>
      </c>
      <c r="E140" s="188">
        <f t="shared" ref="E140:E141" si="31">SUM(F140:I140)</f>
        <v>60</v>
      </c>
      <c r="F140" s="163">
        <v>30</v>
      </c>
      <c r="G140" s="188">
        <v>0</v>
      </c>
      <c r="H140" s="163">
        <v>10</v>
      </c>
      <c r="I140" s="188">
        <v>20</v>
      </c>
      <c r="J140" s="165" t="s">
        <v>173</v>
      </c>
    </row>
    <row r="141" spans="1:10" ht="27.6" x14ac:dyDescent="0.3">
      <c r="A141" s="264">
        <v>2</v>
      </c>
      <c r="B141" s="166" t="s">
        <v>236</v>
      </c>
      <c r="C141" s="188" t="s">
        <v>216</v>
      </c>
      <c r="D141" s="163">
        <v>4</v>
      </c>
      <c r="E141" s="188">
        <f t="shared" si="31"/>
        <v>60</v>
      </c>
      <c r="F141" s="163">
        <v>30</v>
      </c>
      <c r="G141" s="188">
        <v>0</v>
      </c>
      <c r="H141" s="163">
        <v>15</v>
      </c>
      <c r="I141" s="188">
        <v>15</v>
      </c>
      <c r="J141" s="165" t="s">
        <v>173</v>
      </c>
    </row>
    <row r="142" spans="1:10" ht="27.6" x14ac:dyDescent="0.3">
      <c r="A142" s="264">
        <v>3</v>
      </c>
      <c r="B142" s="166" t="s">
        <v>1849</v>
      </c>
      <c r="C142" s="188" t="s">
        <v>216</v>
      </c>
      <c r="D142" s="163">
        <v>3</v>
      </c>
      <c r="E142" s="188">
        <f>SUM(F142:I142)</f>
        <v>45</v>
      </c>
      <c r="F142" s="163">
        <v>20</v>
      </c>
      <c r="G142" s="188">
        <v>0</v>
      </c>
      <c r="H142" s="163">
        <v>15</v>
      </c>
      <c r="I142" s="188">
        <v>10</v>
      </c>
      <c r="J142" s="165" t="s">
        <v>175</v>
      </c>
    </row>
    <row r="143" spans="1:10" ht="14.1" customHeight="1" x14ac:dyDescent="0.3">
      <c r="A143" s="164">
        <v>4</v>
      </c>
      <c r="B143" s="166" t="s">
        <v>233</v>
      </c>
      <c r="C143" s="188" t="s">
        <v>234</v>
      </c>
      <c r="D143" s="163">
        <v>6</v>
      </c>
      <c r="E143" s="188">
        <f>SUM(F143:I143)</f>
        <v>0</v>
      </c>
      <c r="F143" s="163">
        <v>0</v>
      </c>
      <c r="G143" s="188">
        <v>0</v>
      </c>
      <c r="H143" s="163">
        <v>0</v>
      </c>
      <c r="I143" s="188">
        <v>0</v>
      </c>
      <c r="J143" s="165" t="s">
        <v>175</v>
      </c>
    </row>
    <row r="144" spans="1:10" x14ac:dyDescent="0.3">
      <c r="A144" s="261" t="s">
        <v>177</v>
      </c>
      <c r="B144" s="167" t="s">
        <v>223</v>
      </c>
      <c r="C144" s="167"/>
      <c r="D144" s="168">
        <f>SUM(D140:D143)</f>
        <v>18</v>
      </c>
      <c r="E144" s="168">
        <f t="shared" ref="E144:I144" si="32">SUM(E140:E143)</f>
        <v>165</v>
      </c>
      <c r="F144" s="168">
        <f t="shared" si="32"/>
        <v>80</v>
      </c>
      <c r="G144" s="168">
        <f t="shared" si="32"/>
        <v>0</v>
      </c>
      <c r="H144" s="168">
        <f t="shared" si="32"/>
        <v>40</v>
      </c>
      <c r="I144" s="168">
        <f t="shared" si="32"/>
        <v>45</v>
      </c>
      <c r="J144" s="169" t="s">
        <v>186</v>
      </c>
    </row>
    <row r="145" spans="1:14" x14ac:dyDescent="0.3">
      <c r="A145" s="550" t="s">
        <v>224</v>
      </c>
      <c r="B145" s="550"/>
      <c r="C145" s="550"/>
      <c r="D145" s="550"/>
      <c r="E145" s="550"/>
      <c r="F145" s="550"/>
      <c r="G145" s="550"/>
      <c r="H145" s="550"/>
      <c r="I145" s="550"/>
      <c r="J145" s="550"/>
    </row>
    <row r="146" spans="1:14" ht="27.6" x14ac:dyDescent="0.3">
      <c r="A146" s="264">
        <v>1</v>
      </c>
      <c r="B146" s="190" t="s">
        <v>237</v>
      </c>
      <c r="C146" s="191" t="s">
        <v>216</v>
      </c>
      <c r="D146" s="192">
        <v>5</v>
      </c>
      <c r="E146" s="193">
        <f t="shared" ref="E146:E147" si="33">SUM(F146:I146)</f>
        <v>60</v>
      </c>
      <c r="F146" s="192">
        <v>30</v>
      </c>
      <c r="G146" s="193">
        <v>0</v>
      </c>
      <c r="H146" s="192">
        <v>0</v>
      </c>
      <c r="I146" s="193">
        <v>30</v>
      </c>
      <c r="J146" s="191" t="s">
        <v>173</v>
      </c>
    </row>
    <row r="147" spans="1:14" ht="27.6" x14ac:dyDescent="0.3">
      <c r="A147" s="264">
        <v>2</v>
      </c>
      <c r="B147" s="190" t="s">
        <v>238</v>
      </c>
      <c r="C147" s="191" t="s">
        <v>216</v>
      </c>
      <c r="D147" s="192">
        <v>3</v>
      </c>
      <c r="E147" s="193">
        <f t="shared" si="33"/>
        <v>45</v>
      </c>
      <c r="F147" s="192">
        <v>15</v>
      </c>
      <c r="G147" s="193">
        <v>0</v>
      </c>
      <c r="H147" s="192">
        <v>15</v>
      </c>
      <c r="I147" s="193">
        <v>15</v>
      </c>
      <c r="J147" s="191" t="s">
        <v>175</v>
      </c>
    </row>
    <row r="148" spans="1:14" ht="14.1" customHeight="1" x14ac:dyDescent="0.3">
      <c r="A148" s="264">
        <v>3</v>
      </c>
      <c r="B148" s="166" t="s">
        <v>2157</v>
      </c>
      <c r="C148" s="193" t="s">
        <v>216</v>
      </c>
      <c r="D148" s="192">
        <v>4</v>
      </c>
      <c r="E148" s="193">
        <f>SUM(F148:I148)</f>
        <v>60</v>
      </c>
      <c r="F148" s="192">
        <v>30</v>
      </c>
      <c r="G148" s="193">
        <v>0</v>
      </c>
      <c r="H148" s="192">
        <v>20</v>
      </c>
      <c r="I148" s="193">
        <v>10</v>
      </c>
      <c r="J148" s="191" t="s">
        <v>173</v>
      </c>
    </row>
    <row r="149" spans="1:14" ht="14.1" customHeight="1" x14ac:dyDescent="0.3">
      <c r="A149" s="164">
        <v>4</v>
      </c>
      <c r="B149" s="166" t="s">
        <v>233</v>
      </c>
      <c r="C149" s="188" t="s">
        <v>234</v>
      </c>
      <c r="D149" s="163">
        <v>6</v>
      </c>
      <c r="E149" s="188">
        <f>SUM(F149:I149)</f>
        <v>0</v>
      </c>
      <c r="F149" s="163">
        <v>0</v>
      </c>
      <c r="G149" s="188">
        <v>0</v>
      </c>
      <c r="H149" s="163">
        <v>0</v>
      </c>
      <c r="I149" s="188">
        <v>0</v>
      </c>
      <c r="J149" s="165" t="s">
        <v>175</v>
      </c>
    </row>
    <row r="150" spans="1:14" x14ac:dyDescent="0.3">
      <c r="A150" s="261" t="s">
        <v>177</v>
      </c>
      <c r="B150" s="195" t="s">
        <v>223</v>
      </c>
      <c r="C150" s="195"/>
      <c r="D150" s="196">
        <f>SUM(D146:D149)</f>
        <v>18</v>
      </c>
      <c r="E150" s="196">
        <f t="shared" ref="E150:I150" si="34">SUM(E146:E149)</f>
        <v>165</v>
      </c>
      <c r="F150" s="196">
        <f t="shared" si="34"/>
        <v>75</v>
      </c>
      <c r="G150" s="196">
        <f t="shared" si="34"/>
        <v>0</v>
      </c>
      <c r="H150" s="196">
        <f t="shared" si="34"/>
        <v>35</v>
      </c>
      <c r="I150" s="196">
        <f t="shared" si="34"/>
        <v>55</v>
      </c>
      <c r="J150" s="197" t="s">
        <v>186</v>
      </c>
    </row>
    <row r="151" spans="1:14" x14ac:dyDescent="0.3">
      <c r="K151" s="152"/>
      <c r="L151" s="152"/>
      <c r="M151" s="152"/>
      <c r="N151" s="152"/>
    </row>
    <row r="152" spans="1:14" x14ac:dyDescent="0.3">
      <c r="K152" s="152"/>
      <c r="L152" s="152"/>
      <c r="M152" s="152"/>
      <c r="N152" s="152"/>
    </row>
    <row r="153" spans="1:14" x14ac:dyDescent="0.3">
      <c r="A153" s="100"/>
      <c r="B153" s="100"/>
      <c r="C153" s="100"/>
      <c r="D153" s="100"/>
      <c r="E153" s="100"/>
      <c r="F153" s="100"/>
      <c r="G153" s="100"/>
      <c r="H153" s="160" t="s">
        <v>239</v>
      </c>
      <c r="I153" s="100"/>
      <c r="J153" s="160" t="s">
        <v>240</v>
      </c>
      <c r="K153" s="152"/>
      <c r="L153" s="152"/>
      <c r="M153" s="152"/>
      <c r="N153" s="152"/>
    </row>
    <row r="154" spans="1:14" x14ac:dyDescent="0.3">
      <c r="A154" s="552" t="s">
        <v>154</v>
      </c>
      <c r="B154" s="553" t="s">
        <v>155</v>
      </c>
      <c r="C154" s="553" t="s">
        <v>156</v>
      </c>
      <c r="D154" s="544" t="s">
        <v>157</v>
      </c>
      <c r="E154" s="544" t="s">
        <v>158</v>
      </c>
      <c r="F154" s="546" t="s">
        <v>159</v>
      </c>
      <c r="G154" s="546"/>
      <c r="H154" s="546"/>
      <c r="I154" s="546"/>
      <c r="J154" s="558" t="s">
        <v>160</v>
      </c>
      <c r="K154" s="152"/>
      <c r="L154" s="152"/>
      <c r="M154" s="152"/>
      <c r="N154" s="152"/>
    </row>
    <row r="155" spans="1:14" x14ac:dyDescent="0.3">
      <c r="A155" s="556"/>
      <c r="B155" s="557"/>
      <c r="C155" s="557"/>
      <c r="D155" s="544"/>
      <c r="E155" s="544"/>
      <c r="F155" s="544" t="s">
        <v>161</v>
      </c>
      <c r="G155" s="544" t="s">
        <v>162</v>
      </c>
      <c r="H155" s="546" t="s">
        <v>163</v>
      </c>
      <c r="I155" s="546"/>
      <c r="J155" s="558"/>
      <c r="K155" s="152"/>
      <c r="L155" s="152"/>
      <c r="M155" s="152"/>
      <c r="N155" s="152"/>
    </row>
    <row r="156" spans="1:14" ht="26.4" x14ac:dyDescent="0.3">
      <c r="A156" s="556"/>
      <c r="B156" s="557"/>
      <c r="C156" s="557"/>
      <c r="D156" s="545"/>
      <c r="E156" s="545"/>
      <c r="F156" s="545"/>
      <c r="G156" s="545"/>
      <c r="H156" s="262" t="s">
        <v>164</v>
      </c>
      <c r="I156" s="262" t="s">
        <v>165</v>
      </c>
      <c r="J156" s="559"/>
      <c r="K156" s="152"/>
      <c r="L156" s="152"/>
      <c r="M156" s="152"/>
      <c r="N156" s="152"/>
    </row>
    <row r="157" spans="1:14" x14ac:dyDescent="0.3">
      <c r="A157" s="550" t="s">
        <v>166</v>
      </c>
      <c r="B157" s="550"/>
      <c r="C157" s="550"/>
      <c r="D157" s="550"/>
      <c r="E157" s="550"/>
      <c r="F157" s="550"/>
      <c r="G157" s="550"/>
      <c r="H157" s="550"/>
      <c r="I157" s="550"/>
      <c r="J157" s="550"/>
      <c r="K157" s="152"/>
      <c r="L157" s="152"/>
      <c r="M157" s="152"/>
      <c r="N157" s="152"/>
    </row>
    <row r="158" spans="1:14" x14ac:dyDescent="0.3">
      <c r="A158" s="264">
        <v>1</v>
      </c>
      <c r="B158" s="280" t="s">
        <v>241</v>
      </c>
      <c r="C158" s="194" t="s">
        <v>177</v>
      </c>
      <c r="D158" s="264">
        <v>2</v>
      </c>
      <c r="E158" s="163">
        <f t="shared" ref="E158:E159" si="35">SUM(F158:I158)</f>
        <v>36</v>
      </c>
      <c r="F158" s="264">
        <v>18</v>
      </c>
      <c r="G158" s="194">
        <v>0</v>
      </c>
      <c r="H158" s="264">
        <v>18</v>
      </c>
      <c r="I158" s="194">
        <v>0</v>
      </c>
      <c r="J158" s="198" t="s">
        <v>175</v>
      </c>
      <c r="K158" s="152"/>
      <c r="L158" s="152"/>
      <c r="M158" s="152"/>
      <c r="N158" s="152"/>
    </row>
    <row r="159" spans="1:14" x14ac:dyDescent="0.3">
      <c r="A159" s="264">
        <v>2</v>
      </c>
      <c r="B159" s="166" t="s">
        <v>242</v>
      </c>
      <c r="C159" s="163" t="s">
        <v>177</v>
      </c>
      <c r="D159" s="188">
        <v>2</v>
      </c>
      <c r="E159" s="163">
        <f t="shared" si="35"/>
        <v>0</v>
      </c>
      <c r="F159" s="188">
        <v>0</v>
      </c>
      <c r="G159" s="163">
        <v>0</v>
      </c>
      <c r="H159" s="188">
        <v>0</v>
      </c>
      <c r="I159" s="163">
        <v>0</v>
      </c>
      <c r="J159" s="165" t="s">
        <v>173</v>
      </c>
      <c r="K159" s="152"/>
      <c r="L159" s="152"/>
      <c r="M159" s="152"/>
      <c r="N159" s="152"/>
    </row>
    <row r="160" spans="1:14" x14ac:dyDescent="0.3">
      <c r="A160" s="261" t="s">
        <v>171</v>
      </c>
      <c r="B160" s="167" t="s">
        <v>185</v>
      </c>
      <c r="C160" s="167"/>
      <c r="D160" s="168">
        <f t="shared" ref="D160:I160" si="36">SUM(D158:D159)</f>
        <v>4</v>
      </c>
      <c r="E160" s="168">
        <f t="shared" si="36"/>
        <v>36</v>
      </c>
      <c r="F160" s="168">
        <f t="shared" si="36"/>
        <v>18</v>
      </c>
      <c r="G160" s="168">
        <f t="shared" si="36"/>
        <v>0</v>
      </c>
      <c r="H160" s="168">
        <f t="shared" si="36"/>
        <v>18</v>
      </c>
      <c r="I160" s="168">
        <f t="shared" si="36"/>
        <v>0</v>
      </c>
      <c r="J160" s="169" t="s">
        <v>186</v>
      </c>
      <c r="K160" s="152"/>
      <c r="L160" s="152"/>
      <c r="M160" s="152"/>
      <c r="N160" s="152"/>
    </row>
    <row r="161" spans="1:14" x14ac:dyDescent="0.3">
      <c r="A161" s="550" t="s">
        <v>187</v>
      </c>
      <c r="B161" s="550"/>
      <c r="C161" s="550"/>
      <c r="D161" s="550"/>
      <c r="E161" s="550"/>
      <c r="F161" s="550"/>
      <c r="G161" s="550"/>
      <c r="H161" s="550"/>
      <c r="I161" s="550"/>
      <c r="J161" s="550"/>
      <c r="K161" s="152"/>
      <c r="L161" s="152"/>
      <c r="M161" s="152"/>
      <c r="N161" s="152"/>
    </row>
    <row r="162" spans="1:14" ht="41.4" x14ac:dyDescent="0.3">
      <c r="A162" s="161">
        <v>1</v>
      </c>
      <c r="B162" s="184" t="s">
        <v>215</v>
      </c>
      <c r="C162" s="163" t="s">
        <v>216</v>
      </c>
      <c r="D162" s="163">
        <f t="shared" ref="D162:I162" si="37">(D177+D185)/2</f>
        <v>26</v>
      </c>
      <c r="E162" s="163">
        <f t="shared" si="37"/>
        <v>265</v>
      </c>
      <c r="F162" s="163">
        <f t="shared" si="37"/>
        <v>100</v>
      </c>
      <c r="G162" s="163">
        <f t="shared" si="37"/>
        <v>30</v>
      </c>
      <c r="H162" s="163">
        <f t="shared" si="37"/>
        <v>30</v>
      </c>
      <c r="I162" s="163">
        <f t="shared" si="37"/>
        <v>105</v>
      </c>
      <c r="J162" s="165" t="s">
        <v>217</v>
      </c>
      <c r="K162" s="152"/>
      <c r="L162" s="152"/>
      <c r="M162" s="152"/>
      <c r="N162" s="152"/>
    </row>
    <row r="163" spans="1:14" ht="15.6" x14ac:dyDescent="0.3">
      <c r="A163" s="176" t="s">
        <v>177</v>
      </c>
      <c r="B163" s="261" t="s">
        <v>188</v>
      </c>
      <c r="C163" s="261"/>
      <c r="D163" s="168">
        <f t="shared" ref="D163:I163" si="38">SUM(D162:D162)</f>
        <v>26</v>
      </c>
      <c r="E163" s="168">
        <f t="shared" si="38"/>
        <v>265</v>
      </c>
      <c r="F163" s="168">
        <f t="shared" si="38"/>
        <v>100</v>
      </c>
      <c r="G163" s="168">
        <f t="shared" si="38"/>
        <v>30</v>
      </c>
      <c r="H163" s="168">
        <f t="shared" si="38"/>
        <v>30</v>
      </c>
      <c r="I163" s="168">
        <f t="shared" si="38"/>
        <v>105</v>
      </c>
      <c r="J163" s="169" t="s">
        <v>186</v>
      </c>
      <c r="K163" s="152"/>
      <c r="L163" s="152"/>
      <c r="M163" s="152"/>
      <c r="N163" s="152"/>
    </row>
    <row r="164" spans="1:14" x14ac:dyDescent="0.3">
      <c r="A164" s="171" t="s">
        <v>189</v>
      </c>
      <c r="B164" s="172" t="s">
        <v>190</v>
      </c>
      <c r="C164" s="172"/>
      <c r="D164" s="173">
        <f t="shared" ref="D164:I164" si="39">+D160+D163</f>
        <v>30</v>
      </c>
      <c r="E164" s="173">
        <f t="shared" si="39"/>
        <v>301</v>
      </c>
      <c r="F164" s="173">
        <f t="shared" si="39"/>
        <v>118</v>
      </c>
      <c r="G164" s="173">
        <f t="shared" si="39"/>
        <v>30</v>
      </c>
      <c r="H164" s="173">
        <f t="shared" si="39"/>
        <v>48</v>
      </c>
      <c r="I164" s="173">
        <f t="shared" si="39"/>
        <v>105</v>
      </c>
      <c r="J164" s="174" t="s">
        <v>186</v>
      </c>
      <c r="K164" s="152"/>
      <c r="L164" s="152"/>
      <c r="M164" s="152"/>
      <c r="N164" s="152"/>
    </row>
    <row r="165" spans="1:14" x14ac:dyDescent="0.3">
      <c r="K165" s="152"/>
      <c r="L165" s="152"/>
      <c r="M165" s="152"/>
      <c r="N165" s="152"/>
    </row>
    <row r="166" spans="1:14" x14ac:dyDescent="0.3">
      <c r="A166" s="100"/>
      <c r="B166" s="100"/>
      <c r="C166" s="101"/>
      <c r="D166" s="101"/>
      <c r="E166" s="101"/>
      <c r="G166" s="100"/>
      <c r="H166" s="160"/>
      <c r="I166" s="100"/>
      <c r="J166" s="160"/>
      <c r="K166" s="152"/>
      <c r="L166" s="152"/>
      <c r="M166" s="152"/>
      <c r="N166" s="152"/>
    </row>
    <row r="167" spans="1:14" x14ac:dyDescent="0.3">
      <c r="A167" s="552" t="s">
        <v>154</v>
      </c>
      <c r="B167" s="553" t="s">
        <v>155</v>
      </c>
      <c r="C167" s="553" t="s">
        <v>156</v>
      </c>
      <c r="D167" s="544" t="s">
        <v>157</v>
      </c>
      <c r="E167" s="544" t="s">
        <v>158</v>
      </c>
      <c r="F167" s="546" t="s">
        <v>159</v>
      </c>
      <c r="G167" s="546"/>
      <c r="H167" s="546"/>
      <c r="I167" s="546"/>
      <c r="J167" s="558" t="s">
        <v>160</v>
      </c>
      <c r="K167" s="152"/>
      <c r="L167" s="152"/>
      <c r="M167" s="152"/>
      <c r="N167" s="152"/>
    </row>
    <row r="168" spans="1:14" x14ac:dyDescent="0.3">
      <c r="A168" s="556"/>
      <c r="B168" s="557"/>
      <c r="C168" s="557"/>
      <c r="D168" s="544"/>
      <c r="E168" s="544"/>
      <c r="F168" s="544" t="s">
        <v>161</v>
      </c>
      <c r="G168" s="544" t="s">
        <v>162</v>
      </c>
      <c r="H168" s="546" t="s">
        <v>163</v>
      </c>
      <c r="I168" s="546"/>
      <c r="J168" s="558"/>
      <c r="K168" s="152"/>
      <c r="L168" s="152"/>
      <c r="M168" s="152"/>
      <c r="N168" s="152"/>
    </row>
    <row r="169" spans="1:14" ht="26.4" x14ac:dyDescent="0.3">
      <c r="A169" s="556"/>
      <c r="B169" s="557"/>
      <c r="C169" s="557"/>
      <c r="D169" s="545"/>
      <c r="E169" s="545"/>
      <c r="F169" s="545"/>
      <c r="G169" s="545"/>
      <c r="H169" s="262" t="s">
        <v>164</v>
      </c>
      <c r="I169" s="262" t="s">
        <v>165</v>
      </c>
      <c r="J169" s="559"/>
      <c r="K169" s="152"/>
      <c r="L169" s="152"/>
      <c r="M169" s="152"/>
      <c r="N169" s="152"/>
    </row>
    <row r="170" spans="1:14" x14ac:dyDescent="0.3">
      <c r="A170" s="550" t="s">
        <v>218</v>
      </c>
      <c r="B170" s="550"/>
      <c r="C170" s="550"/>
      <c r="D170" s="550"/>
      <c r="E170" s="550"/>
      <c r="F170" s="550"/>
      <c r="G170" s="550"/>
      <c r="H170" s="550"/>
      <c r="I170" s="550"/>
      <c r="J170" s="550"/>
      <c r="K170" s="152"/>
      <c r="L170" s="152"/>
      <c r="M170" s="152"/>
      <c r="N170" s="152"/>
    </row>
    <row r="171" spans="1:14" x14ac:dyDescent="0.3">
      <c r="A171" s="161">
        <v>1</v>
      </c>
      <c r="B171" s="166" t="s">
        <v>243</v>
      </c>
      <c r="C171" s="163" t="s">
        <v>216</v>
      </c>
      <c r="D171" s="163">
        <v>3</v>
      </c>
      <c r="E171" s="163">
        <f>SUM(F171:I171)</f>
        <v>30</v>
      </c>
      <c r="F171" s="163">
        <v>0</v>
      </c>
      <c r="G171" s="163">
        <v>30</v>
      </c>
      <c r="H171" s="163">
        <v>0</v>
      </c>
      <c r="I171" s="163">
        <v>0</v>
      </c>
      <c r="J171" s="165" t="s">
        <v>175</v>
      </c>
      <c r="K171" s="152"/>
      <c r="L171" s="152"/>
      <c r="M171" s="152"/>
      <c r="N171" s="152"/>
    </row>
    <row r="172" spans="1:14" x14ac:dyDescent="0.3">
      <c r="A172" s="161">
        <v>2</v>
      </c>
      <c r="B172" s="280" t="s">
        <v>244</v>
      </c>
      <c r="C172" s="194" t="s">
        <v>216</v>
      </c>
      <c r="D172" s="194">
        <v>5</v>
      </c>
      <c r="E172" s="194">
        <v>0</v>
      </c>
      <c r="F172" s="194">
        <v>0</v>
      </c>
      <c r="G172" s="194">
        <v>0</v>
      </c>
      <c r="H172" s="194">
        <v>0</v>
      </c>
      <c r="I172" s="194">
        <v>0</v>
      </c>
      <c r="J172" s="198" t="s">
        <v>245</v>
      </c>
      <c r="K172" s="152"/>
      <c r="L172" s="152"/>
      <c r="M172" s="152"/>
      <c r="N172" s="152"/>
    </row>
    <row r="173" spans="1:14" ht="27.6" x14ac:dyDescent="0.3">
      <c r="A173" s="161">
        <v>3</v>
      </c>
      <c r="B173" s="189" t="s">
        <v>1903</v>
      </c>
      <c r="C173" s="165" t="s">
        <v>216</v>
      </c>
      <c r="D173" s="163">
        <v>3</v>
      </c>
      <c r="E173" s="188">
        <f t="shared" ref="E173:E176" si="40">SUM(F173:I173)</f>
        <v>45</v>
      </c>
      <c r="F173" s="163">
        <v>20</v>
      </c>
      <c r="G173" s="188">
        <v>0</v>
      </c>
      <c r="H173" s="163">
        <v>15</v>
      </c>
      <c r="I173" s="188">
        <v>10</v>
      </c>
      <c r="J173" s="165" t="s">
        <v>173</v>
      </c>
      <c r="K173" s="152"/>
      <c r="L173" s="152"/>
      <c r="M173" s="152"/>
      <c r="N173" s="152"/>
    </row>
    <row r="174" spans="1:14" x14ac:dyDescent="0.3">
      <c r="A174" s="161">
        <v>4</v>
      </c>
      <c r="B174" s="189" t="s">
        <v>246</v>
      </c>
      <c r="C174" s="165" t="s">
        <v>216</v>
      </c>
      <c r="D174" s="163">
        <v>5</v>
      </c>
      <c r="E174" s="188">
        <f t="shared" si="40"/>
        <v>65</v>
      </c>
      <c r="F174" s="163">
        <v>20</v>
      </c>
      <c r="G174" s="188">
        <v>0</v>
      </c>
      <c r="H174" s="163">
        <v>15</v>
      </c>
      <c r="I174" s="188">
        <v>30</v>
      </c>
      <c r="J174" s="165" t="s">
        <v>173</v>
      </c>
      <c r="K174" s="152"/>
      <c r="L174" s="152"/>
      <c r="M174" s="152"/>
      <c r="N174" s="152"/>
    </row>
    <row r="175" spans="1:14" ht="18" customHeight="1" x14ac:dyDescent="0.3">
      <c r="A175" s="161">
        <v>5</v>
      </c>
      <c r="B175" s="189" t="s">
        <v>247</v>
      </c>
      <c r="C175" s="165" t="s">
        <v>216</v>
      </c>
      <c r="D175" s="163">
        <v>5</v>
      </c>
      <c r="E175" s="188">
        <f t="shared" si="40"/>
        <v>65</v>
      </c>
      <c r="F175" s="163">
        <v>30</v>
      </c>
      <c r="G175" s="188">
        <v>0</v>
      </c>
      <c r="H175" s="163">
        <v>0</v>
      </c>
      <c r="I175" s="188">
        <v>35</v>
      </c>
      <c r="J175" s="165" t="s">
        <v>175</v>
      </c>
      <c r="K175" s="152"/>
      <c r="L175" s="152"/>
      <c r="M175" s="152"/>
      <c r="N175" s="152"/>
    </row>
    <row r="176" spans="1:14" x14ac:dyDescent="0.3">
      <c r="A176" s="161">
        <v>6</v>
      </c>
      <c r="B176" s="189" t="s">
        <v>248</v>
      </c>
      <c r="C176" s="165" t="s">
        <v>216</v>
      </c>
      <c r="D176" s="163">
        <v>5</v>
      </c>
      <c r="E176" s="188">
        <f t="shared" si="40"/>
        <v>60</v>
      </c>
      <c r="F176" s="163">
        <v>30</v>
      </c>
      <c r="G176" s="188">
        <v>0</v>
      </c>
      <c r="H176" s="163">
        <v>15</v>
      </c>
      <c r="I176" s="188">
        <v>15</v>
      </c>
      <c r="J176" s="165" t="s">
        <v>175</v>
      </c>
      <c r="K176" s="152"/>
      <c r="L176" s="152"/>
      <c r="M176" s="152"/>
      <c r="N176" s="152"/>
    </row>
    <row r="177" spans="1:14" x14ac:dyDescent="0.3">
      <c r="A177" s="261" t="s">
        <v>177</v>
      </c>
      <c r="B177" s="167" t="s">
        <v>223</v>
      </c>
      <c r="C177" s="167"/>
      <c r="D177" s="168">
        <f>SUM(D171:D176)</f>
        <v>26</v>
      </c>
      <c r="E177" s="168">
        <f t="shared" ref="E177:I177" si="41">SUM(E171:E176)</f>
        <v>265</v>
      </c>
      <c r="F177" s="168">
        <f t="shared" si="41"/>
        <v>100</v>
      </c>
      <c r="G177" s="168">
        <f t="shared" si="41"/>
        <v>30</v>
      </c>
      <c r="H177" s="168">
        <f t="shared" si="41"/>
        <v>45</v>
      </c>
      <c r="I177" s="168">
        <f t="shared" si="41"/>
        <v>90</v>
      </c>
      <c r="J177" s="169" t="s">
        <v>186</v>
      </c>
      <c r="K177" s="152"/>
      <c r="L177" s="152"/>
      <c r="M177" s="152"/>
      <c r="N177" s="152"/>
    </row>
    <row r="178" spans="1:14" x14ac:dyDescent="0.3">
      <c r="A178" s="550" t="s">
        <v>224</v>
      </c>
      <c r="B178" s="550"/>
      <c r="C178" s="550"/>
      <c r="D178" s="550"/>
      <c r="E178" s="550"/>
      <c r="F178" s="550"/>
      <c r="G178" s="550"/>
      <c r="H178" s="550"/>
      <c r="I178" s="550"/>
      <c r="J178" s="550"/>
      <c r="K178" s="152"/>
      <c r="L178" s="152"/>
      <c r="M178" s="152"/>
      <c r="N178" s="152"/>
    </row>
    <row r="179" spans="1:14" x14ac:dyDescent="0.3">
      <c r="A179" s="161">
        <v>1</v>
      </c>
      <c r="B179" s="166" t="s">
        <v>243</v>
      </c>
      <c r="C179" s="163" t="s">
        <v>216</v>
      </c>
      <c r="D179" s="163">
        <v>3</v>
      </c>
      <c r="E179" s="163">
        <f>SUM(F179:I179)</f>
        <v>30</v>
      </c>
      <c r="F179" s="163">
        <v>0</v>
      </c>
      <c r="G179" s="163">
        <v>30</v>
      </c>
      <c r="H179" s="163">
        <v>0</v>
      </c>
      <c r="I179" s="163">
        <v>0</v>
      </c>
      <c r="J179" s="165" t="s">
        <v>175</v>
      </c>
      <c r="K179" s="152"/>
      <c r="L179" s="152"/>
      <c r="M179" s="152"/>
      <c r="N179" s="152"/>
    </row>
    <row r="180" spans="1:14" x14ac:dyDescent="0.3">
      <c r="A180" s="161">
        <v>2</v>
      </c>
      <c r="B180" s="462" t="s">
        <v>244</v>
      </c>
      <c r="C180" s="194" t="s">
        <v>216</v>
      </c>
      <c r="D180" s="194">
        <v>5</v>
      </c>
      <c r="E180" s="194">
        <v>0</v>
      </c>
      <c r="F180" s="194">
        <v>0</v>
      </c>
      <c r="G180" s="194">
        <v>0</v>
      </c>
      <c r="H180" s="194">
        <v>0</v>
      </c>
      <c r="I180" s="194">
        <v>0</v>
      </c>
      <c r="J180" s="198" t="s">
        <v>245</v>
      </c>
      <c r="K180" s="152"/>
      <c r="L180" s="152"/>
      <c r="M180" s="152"/>
      <c r="N180" s="152"/>
    </row>
    <row r="181" spans="1:14" x14ac:dyDescent="0.3">
      <c r="A181" s="161">
        <v>3</v>
      </c>
      <c r="B181" s="190" t="s">
        <v>249</v>
      </c>
      <c r="C181" s="191" t="s">
        <v>216</v>
      </c>
      <c r="D181" s="192">
        <v>4</v>
      </c>
      <c r="E181" s="193">
        <f>SUM(F181:I181)</f>
        <v>45</v>
      </c>
      <c r="F181" s="192">
        <v>20</v>
      </c>
      <c r="G181" s="193">
        <v>0</v>
      </c>
      <c r="H181" s="192">
        <v>0</v>
      </c>
      <c r="I181" s="193">
        <v>25</v>
      </c>
      <c r="J181" s="199" t="s">
        <v>175</v>
      </c>
      <c r="K181" s="152"/>
      <c r="L181" s="152"/>
      <c r="M181" s="152"/>
      <c r="N181" s="152"/>
    </row>
    <row r="182" spans="1:14" ht="27.6" x14ac:dyDescent="0.3">
      <c r="A182" s="161">
        <v>4</v>
      </c>
      <c r="B182" s="190" t="s">
        <v>250</v>
      </c>
      <c r="C182" s="191" t="s">
        <v>216</v>
      </c>
      <c r="D182" s="192">
        <v>4</v>
      </c>
      <c r="E182" s="193">
        <f t="shared" ref="E182:E184" si="42">SUM(F182:I182)</f>
        <v>50</v>
      </c>
      <c r="F182" s="192">
        <v>20</v>
      </c>
      <c r="G182" s="193">
        <v>0</v>
      </c>
      <c r="H182" s="192">
        <v>0</v>
      </c>
      <c r="I182" s="193">
        <v>30</v>
      </c>
      <c r="J182" s="191" t="s">
        <v>173</v>
      </c>
      <c r="K182" s="152"/>
    </row>
    <row r="183" spans="1:14" x14ac:dyDescent="0.3">
      <c r="A183" s="161">
        <v>5</v>
      </c>
      <c r="B183" s="190" t="s">
        <v>251</v>
      </c>
      <c r="C183" s="191" t="s">
        <v>216</v>
      </c>
      <c r="D183" s="192">
        <v>4</v>
      </c>
      <c r="E183" s="193">
        <f t="shared" si="42"/>
        <v>60</v>
      </c>
      <c r="F183" s="192">
        <v>30</v>
      </c>
      <c r="G183" s="193">
        <v>0</v>
      </c>
      <c r="H183" s="192">
        <v>15</v>
      </c>
      <c r="I183" s="193">
        <v>15</v>
      </c>
      <c r="J183" s="191" t="s">
        <v>175</v>
      </c>
      <c r="K183" s="152"/>
      <c r="L183" s="152"/>
      <c r="M183" s="152"/>
      <c r="N183" s="152"/>
    </row>
    <row r="184" spans="1:14" ht="27.6" x14ac:dyDescent="0.3">
      <c r="A184" s="161">
        <v>6</v>
      </c>
      <c r="B184" s="190" t="s">
        <v>252</v>
      </c>
      <c r="C184" s="191" t="s">
        <v>216</v>
      </c>
      <c r="D184" s="192">
        <v>6</v>
      </c>
      <c r="E184" s="193">
        <f t="shared" si="42"/>
        <v>80</v>
      </c>
      <c r="F184" s="192">
        <v>30</v>
      </c>
      <c r="G184" s="193">
        <v>0</v>
      </c>
      <c r="H184" s="192">
        <v>0</v>
      </c>
      <c r="I184" s="193">
        <v>50</v>
      </c>
      <c r="J184" s="191" t="s">
        <v>173</v>
      </c>
      <c r="K184" s="152"/>
      <c r="L184" s="152"/>
      <c r="M184" s="152"/>
      <c r="N184" s="152"/>
    </row>
    <row r="185" spans="1:14" x14ac:dyDescent="0.3">
      <c r="A185" s="261" t="s">
        <v>177</v>
      </c>
      <c r="B185" s="167" t="s">
        <v>223</v>
      </c>
      <c r="C185" s="167"/>
      <c r="D185" s="168">
        <f>SUM(D179:D184)</f>
        <v>26</v>
      </c>
      <c r="E185" s="168">
        <f t="shared" ref="E185:I185" si="43">SUM(E179:E184)</f>
        <v>265</v>
      </c>
      <c r="F185" s="168">
        <f t="shared" si="43"/>
        <v>100</v>
      </c>
      <c r="G185" s="168">
        <f t="shared" si="43"/>
        <v>30</v>
      </c>
      <c r="H185" s="168">
        <f t="shared" si="43"/>
        <v>15</v>
      </c>
      <c r="I185" s="168">
        <f t="shared" si="43"/>
        <v>120</v>
      </c>
      <c r="J185" s="169" t="s">
        <v>186</v>
      </c>
      <c r="K185" s="152"/>
      <c r="L185" s="200"/>
      <c r="M185" s="152"/>
      <c r="N185" s="152"/>
    </row>
    <row r="186" spans="1:14" x14ac:dyDescent="0.3">
      <c r="A186" s="152"/>
      <c r="B186" s="152"/>
      <c r="C186" s="152"/>
      <c r="D186" s="152"/>
      <c r="E186" s="152"/>
      <c r="F186" s="152"/>
      <c r="G186" s="152"/>
      <c r="H186" s="152"/>
      <c r="I186" s="152"/>
      <c r="J186" s="152"/>
      <c r="K186" s="152"/>
      <c r="L186" s="152"/>
      <c r="M186" s="152"/>
      <c r="N186" s="152"/>
    </row>
    <row r="187" spans="1:14" x14ac:dyDescent="0.3">
      <c r="A187" s="201"/>
      <c r="B187" s="201"/>
      <c r="C187" s="201"/>
      <c r="D187" s="201"/>
      <c r="G187" s="201"/>
      <c r="H187" s="201"/>
      <c r="I187" s="201" t="s">
        <v>253</v>
      </c>
      <c r="J187" s="201" t="s">
        <v>253</v>
      </c>
      <c r="K187" s="152"/>
      <c r="L187" s="152"/>
      <c r="M187" s="152"/>
      <c r="N187" s="152"/>
    </row>
    <row r="188" spans="1:14" x14ac:dyDescent="0.3">
      <c r="A188" s="551" t="s">
        <v>154</v>
      </c>
      <c r="B188" s="546" t="s">
        <v>254</v>
      </c>
      <c r="C188" s="546"/>
      <c r="D188" s="544" t="s">
        <v>157</v>
      </c>
      <c r="E188" s="544" t="s">
        <v>158</v>
      </c>
      <c r="F188" s="546" t="s">
        <v>159</v>
      </c>
      <c r="G188" s="546"/>
      <c r="H188" s="546"/>
      <c r="I188" s="546"/>
      <c r="J188" s="554" t="s">
        <v>255</v>
      </c>
      <c r="K188" s="152"/>
      <c r="L188" s="152"/>
      <c r="M188" s="152"/>
      <c r="N188" s="152"/>
    </row>
    <row r="189" spans="1:14" x14ac:dyDescent="0.3">
      <c r="A189" s="551"/>
      <c r="B189" s="546"/>
      <c r="C189" s="546"/>
      <c r="D189" s="544"/>
      <c r="E189" s="544"/>
      <c r="F189" s="544" t="s">
        <v>161</v>
      </c>
      <c r="G189" s="544" t="s">
        <v>162</v>
      </c>
      <c r="H189" s="546" t="s">
        <v>163</v>
      </c>
      <c r="I189" s="546"/>
      <c r="J189" s="554"/>
      <c r="K189" s="152"/>
      <c r="L189" s="152"/>
      <c r="M189" s="152"/>
      <c r="N189" s="152"/>
    </row>
    <row r="190" spans="1:14" ht="27.6" x14ac:dyDescent="0.3">
      <c r="A190" s="552"/>
      <c r="B190" s="553"/>
      <c r="C190" s="553"/>
      <c r="D190" s="545"/>
      <c r="E190" s="545"/>
      <c r="F190" s="545"/>
      <c r="G190" s="545"/>
      <c r="H190" s="263" t="s">
        <v>164</v>
      </c>
      <c r="I190" s="262" t="s">
        <v>256</v>
      </c>
      <c r="J190" s="555"/>
      <c r="K190" s="152"/>
      <c r="L190" s="152"/>
      <c r="M190" s="152"/>
      <c r="N190" s="152"/>
    </row>
    <row r="191" spans="1:14" x14ac:dyDescent="0.3">
      <c r="A191" s="202">
        <v>1</v>
      </c>
      <c r="B191" s="547" t="s">
        <v>253</v>
      </c>
      <c r="C191" s="548"/>
      <c r="D191" s="203">
        <f>D192+D193</f>
        <v>210</v>
      </c>
      <c r="E191" s="204">
        <f>E192+E193</f>
        <v>2500</v>
      </c>
      <c r="F191" s="203">
        <f t="shared" ref="F191:I191" si="44">F192+F193</f>
        <v>957</v>
      </c>
      <c r="G191" s="204">
        <f t="shared" si="44"/>
        <v>45</v>
      </c>
      <c r="H191" s="203">
        <f>H192+H193</f>
        <v>640.5</v>
      </c>
      <c r="I191" s="204">
        <f t="shared" si="44"/>
        <v>857.5</v>
      </c>
      <c r="J191" s="205">
        <f>J192+J193</f>
        <v>25</v>
      </c>
      <c r="K191" s="152"/>
      <c r="L191" s="206"/>
      <c r="M191" s="152"/>
      <c r="N191" s="152"/>
    </row>
    <row r="192" spans="1:14" x14ac:dyDescent="0.3">
      <c r="A192" s="152"/>
      <c r="B192" s="207" t="s">
        <v>257</v>
      </c>
      <c r="C192" s="208" t="s">
        <v>258</v>
      </c>
      <c r="D192" s="209">
        <f t="shared" ref="D192:I192" si="45">D24+D45+D64+D83+D97+D129+D160</f>
        <v>140</v>
      </c>
      <c r="E192" s="210">
        <f t="shared" si="45"/>
        <v>1797</v>
      </c>
      <c r="F192" s="209">
        <f t="shared" si="45"/>
        <v>653</v>
      </c>
      <c r="G192" s="210">
        <f t="shared" si="45"/>
        <v>15</v>
      </c>
      <c r="H192" s="209">
        <f t="shared" si="45"/>
        <v>539</v>
      </c>
      <c r="I192" s="210">
        <f t="shared" si="45"/>
        <v>590</v>
      </c>
      <c r="J192" s="211">
        <v>19</v>
      </c>
      <c r="K192" s="152"/>
      <c r="L192" s="152"/>
      <c r="M192" s="152"/>
      <c r="N192" s="152"/>
    </row>
    <row r="193" spans="1:14" x14ac:dyDescent="0.3">
      <c r="A193" s="152"/>
      <c r="B193" s="212"/>
      <c r="C193" s="208" t="s">
        <v>259</v>
      </c>
      <c r="D193" s="209">
        <f>D67+D86+D100+D132+D163</f>
        <v>70</v>
      </c>
      <c r="E193" s="210">
        <f>E27+E48+E67+E86+E100+E132+E163</f>
        <v>703</v>
      </c>
      <c r="F193" s="209">
        <f>F67+F86+F100+F132+F163</f>
        <v>304</v>
      </c>
      <c r="G193" s="210">
        <f>G67+G86+G100+G132+G163</f>
        <v>30</v>
      </c>
      <c r="H193" s="209">
        <f>H67+H86+H100+H132+H163</f>
        <v>101.5</v>
      </c>
      <c r="I193" s="210">
        <f>I67+I86+I100+I132+I163</f>
        <v>267.5</v>
      </c>
      <c r="J193" s="211">
        <v>6</v>
      </c>
      <c r="K193" s="152"/>
      <c r="L193" s="152"/>
      <c r="M193" s="152"/>
      <c r="N193" s="152"/>
    </row>
    <row r="194" spans="1:14" x14ac:dyDescent="0.3">
      <c r="A194" s="213">
        <v>2</v>
      </c>
      <c r="B194" s="549" t="s">
        <v>260</v>
      </c>
      <c r="C194" s="547"/>
      <c r="D194" s="214">
        <f>D193*100/D191</f>
        <v>33.333333333333336</v>
      </c>
      <c r="E194" s="215"/>
      <c r="F194" s="215"/>
      <c r="G194" s="215"/>
      <c r="H194" s="215"/>
      <c r="I194" s="215"/>
      <c r="J194" s="215"/>
      <c r="K194" s="152"/>
      <c r="L194" s="152"/>
      <c r="M194" s="152"/>
      <c r="N194" s="152"/>
    </row>
    <row r="195" spans="1:14" x14ac:dyDescent="0.3">
      <c r="A195" s="152"/>
      <c r="B195" s="152"/>
      <c r="C195" s="152"/>
      <c r="D195" s="152"/>
      <c r="E195" s="152"/>
      <c r="F195" s="152"/>
      <c r="G195" s="152"/>
      <c r="H195" s="152"/>
      <c r="I195" s="152"/>
      <c r="J195" s="152"/>
      <c r="K195" s="152"/>
      <c r="L195" s="152"/>
      <c r="M195" s="152"/>
      <c r="N195" s="152"/>
    </row>
    <row r="196" spans="1:14" x14ac:dyDescent="0.3">
      <c r="A196" s="175" t="s">
        <v>171</v>
      </c>
      <c r="B196" s="100" t="s">
        <v>261</v>
      </c>
      <c r="C196" s="152"/>
      <c r="D196" s="152"/>
      <c r="E196" s="152"/>
      <c r="F196" s="152"/>
      <c r="G196" s="152"/>
      <c r="H196" s="152"/>
      <c r="I196" s="152"/>
      <c r="J196" s="152"/>
      <c r="K196" s="152"/>
      <c r="L196" s="152"/>
      <c r="M196" s="152"/>
      <c r="N196" s="152"/>
    </row>
    <row r="197" spans="1:14" x14ac:dyDescent="0.3">
      <c r="A197" s="175" t="s">
        <v>177</v>
      </c>
      <c r="B197" s="100" t="s">
        <v>262</v>
      </c>
      <c r="C197" s="152"/>
      <c r="D197" s="152"/>
      <c r="E197" s="152"/>
      <c r="F197" s="152"/>
      <c r="G197" s="152"/>
      <c r="H197" s="152"/>
      <c r="I197" s="152"/>
      <c r="J197" s="152"/>
      <c r="K197" s="152"/>
      <c r="L197" s="152"/>
      <c r="M197" s="152"/>
      <c r="N197" s="152"/>
    </row>
    <row r="198" spans="1:14" x14ac:dyDescent="0.3">
      <c r="A198" s="175" t="s">
        <v>180</v>
      </c>
      <c r="B198" s="100" t="s">
        <v>263</v>
      </c>
      <c r="C198" s="152"/>
      <c r="D198" s="152"/>
      <c r="E198" s="152"/>
      <c r="F198" s="152"/>
      <c r="G198" s="152"/>
      <c r="H198" s="152"/>
      <c r="I198" s="152"/>
      <c r="J198" s="152"/>
      <c r="K198" s="152"/>
      <c r="L198" s="152"/>
      <c r="M198" s="152"/>
      <c r="N198" s="152"/>
    </row>
    <row r="199" spans="1:14" x14ac:dyDescent="0.3">
      <c r="A199" s="175" t="s">
        <v>234</v>
      </c>
      <c r="B199" s="100" t="s">
        <v>264</v>
      </c>
      <c r="C199" s="152"/>
      <c r="D199" s="152"/>
      <c r="E199" s="152"/>
      <c r="F199" s="152"/>
      <c r="G199" s="152"/>
      <c r="H199" s="152"/>
      <c r="I199" s="152"/>
      <c r="J199" s="152"/>
      <c r="K199" s="152"/>
      <c r="L199" s="152"/>
      <c r="M199" s="152"/>
      <c r="N199" s="152"/>
    </row>
    <row r="200" spans="1:14" x14ac:dyDescent="0.3">
      <c r="A200" s="175" t="s">
        <v>216</v>
      </c>
      <c r="B200" s="100" t="s">
        <v>265</v>
      </c>
      <c r="C200" s="152"/>
      <c r="D200" s="152"/>
      <c r="E200" s="152"/>
      <c r="F200" s="152"/>
      <c r="G200" s="152"/>
      <c r="H200" s="152"/>
      <c r="I200" s="152"/>
      <c r="J200" s="152"/>
      <c r="K200" s="152"/>
      <c r="L200" s="152"/>
      <c r="M200" s="152"/>
      <c r="N200" s="152"/>
    </row>
    <row r="201" spans="1:14" x14ac:dyDescent="0.3">
      <c r="A201" s="152"/>
      <c r="B201" s="152"/>
      <c r="C201" s="152"/>
      <c r="D201" s="152"/>
      <c r="E201" s="152"/>
      <c r="F201" s="152"/>
      <c r="G201" s="152"/>
      <c r="H201" s="152"/>
      <c r="I201" s="152"/>
      <c r="J201" s="152"/>
      <c r="K201" s="152"/>
      <c r="L201" s="152"/>
      <c r="M201" s="152"/>
      <c r="N201" s="152"/>
    </row>
    <row r="202" spans="1:14" x14ac:dyDescent="0.3">
      <c r="A202" s="152"/>
      <c r="B202" s="152"/>
      <c r="C202" s="152"/>
      <c r="D202" s="152"/>
      <c r="E202" s="152"/>
      <c r="F202" s="152"/>
      <c r="G202" s="152"/>
      <c r="H202" s="152"/>
      <c r="I202" s="152"/>
      <c r="J202" s="152"/>
      <c r="K202" s="152"/>
      <c r="L202" s="152"/>
      <c r="M202" s="152"/>
      <c r="N202" s="152"/>
    </row>
    <row r="203" spans="1:14" x14ac:dyDescent="0.3">
      <c r="K203" s="152"/>
      <c r="L203" s="152"/>
      <c r="M203" s="152"/>
      <c r="N203" s="152"/>
    </row>
    <row r="204" spans="1:14" x14ac:dyDescent="0.3">
      <c r="K204" s="152"/>
      <c r="L204" s="152"/>
      <c r="M204" s="152"/>
      <c r="N204" s="152"/>
    </row>
    <row r="205" spans="1:14" x14ac:dyDescent="0.3">
      <c r="K205" s="152"/>
      <c r="L205" s="152"/>
      <c r="M205" s="152"/>
      <c r="N205" s="152"/>
    </row>
    <row r="206" spans="1:14" x14ac:dyDescent="0.3">
      <c r="K206" s="152"/>
      <c r="L206" s="152"/>
      <c r="M206" s="152"/>
      <c r="N206" s="152"/>
    </row>
    <row r="207" spans="1:14" x14ac:dyDescent="0.3">
      <c r="K207" s="152"/>
      <c r="L207" s="152"/>
      <c r="M207" s="152"/>
      <c r="N207" s="152"/>
    </row>
    <row r="208" spans="1:14" x14ac:dyDescent="0.3">
      <c r="K208" s="152"/>
      <c r="L208" s="152"/>
      <c r="M208" s="152"/>
      <c r="N208" s="152"/>
    </row>
    <row r="209" spans="1:14" x14ac:dyDescent="0.3">
      <c r="K209" s="152"/>
      <c r="L209" s="152"/>
      <c r="M209" s="152"/>
      <c r="N209" s="152"/>
    </row>
    <row r="210" spans="1:14" x14ac:dyDescent="0.3">
      <c r="K210" s="152"/>
      <c r="L210" s="152"/>
      <c r="M210" s="152"/>
      <c r="N210" s="152"/>
    </row>
    <row r="211" spans="1:14" x14ac:dyDescent="0.3">
      <c r="K211" s="152"/>
      <c r="L211" s="152"/>
      <c r="M211" s="152"/>
      <c r="N211" s="152"/>
    </row>
    <row r="212" spans="1:14" x14ac:dyDescent="0.3">
      <c r="K212" s="152"/>
      <c r="L212" s="152"/>
      <c r="M212" s="152"/>
      <c r="N212" s="152"/>
    </row>
    <row r="213" spans="1:14" x14ac:dyDescent="0.3">
      <c r="K213" s="152"/>
      <c r="L213" s="152"/>
      <c r="M213" s="152"/>
      <c r="N213" s="152"/>
    </row>
    <row r="214" spans="1:14" x14ac:dyDescent="0.3">
      <c r="K214" s="152"/>
      <c r="L214" s="152"/>
      <c r="M214" s="152"/>
      <c r="N214" s="152"/>
    </row>
    <row r="215" spans="1:14" x14ac:dyDescent="0.3">
      <c r="K215" s="152"/>
      <c r="L215" s="152"/>
      <c r="M215" s="152"/>
      <c r="N215" s="152"/>
    </row>
    <row r="216" spans="1:14" x14ac:dyDescent="0.3">
      <c r="A216" s="100"/>
      <c r="B216" s="100"/>
      <c r="C216" s="175"/>
      <c r="D216" s="100"/>
      <c r="E216" s="100"/>
      <c r="F216" s="100"/>
      <c r="G216" s="100"/>
      <c r="H216" s="100"/>
      <c r="I216" s="100"/>
      <c r="J216" s="100"/>
      <c r="K216" s="152"/>
      <c r="L216" s="152"/>
      <c r="M216" s="152"/>
      <c r="N216" s="152"/>
    </row>
    <row r="217" spans="1:14" x14ac:dyDescent="0.3">
      <c r="A217" s="100"/>
      <c r="B217" s="100"/>
      <c r="C217" s="175"/>
      <c r="D217" s="100"/>
      <c r="E217" s="100"/>
      <c r="F217" s="100"/>
      <c r="G217" s="100"/>
      <c r="H217" s="100"/>
      <c r="I217" s="100"/>
      <c r="J217" s="100"/>
      <c r="K217" s="152"/>
      <c r="L217" s="152"/>
      <c r="M217" s="152"/>
      <c r="N217" s="152"/>
    </row>
    <row r="218" spans="1:14" x14ac:dyDescent="0.3">
      <c r="K218" s="152"/>
      <c r="L218" s="152"/>
      <c r="M218" s="152"/>
      <c r="N218" s="152"/>
    </row>
    <row r="219" spans="1:14" x14ac:dyDescent="0.3">
      <c r="K219" s="152"/>
      <c r="L219" s="152"/>
      <c r="M219" s="152"/>
      <c r="N219" s="152"/>
    </row>
    <row r="220" spans="1:14" x14ac:dyDescent="0.3">
      <c r="K220" s="152"/>
      <c r="L220" s="152"/>
      <c r="M220" s="152"/>
      <c r="N220" s="152"/>
    </row>
    <row r="221" spans="1:14" x14ac:dyDescent="0.3">
      <c r="K221" s="152"/>
      <c r="L221" s="152"/>
      <c r="M221" s="152"/>
      <c r="N221" s="152"/>
    </row>
    <row r="222" spans="1:14" x14ac:dyDescent="0.3">
      <c r="K222" s="152"/>
      <c r="L222" s="152"/>
      <c r="M222" s="152"/>
      <c r="N222" s="152"/>
    </row>
    <row r="223" spans="1:14" x14ac:dyDescent="0.3">
      <c r="K223" s="152"/>
      <c r="L223" s="152"/>
      <c r="M223" s="152"/>
      <c r="N223" s="152"/>
    </row>
    <row r="224" spans="1:14" x14ac:dyDescent="0.3">
      <c r="K224" s="152"/>
      <c r="L224" s="152"/>
      <c r="M224" s="152"/>
      <c r="N224" s="152"/>
    </row>
    <row r="225" spans="1:14" x14ac:dyDescent="0.3">
      <c r="K225" s="152"/>
      <c r="L225" s="152"/>
      <c r="M225" s="152"/>
      <c r="N225" s="152"/>
    </row>
    <row r="226" spans="1:14" x14ac:dyDescent="0.3">
      <c r="K226" s="152"/>
      <c r="L226" s="152"/>
      <c r="M226" s="152"/>
      <c r="N226" s="152"/>
    </row>
    <row r="227" spans="1:14" x14ac:dyDescent="0.3">
      <c r="K227" s="152"/>
      <c r="L227" s="152"/>
      <c r="M227" s="152"/>
      <c r="N227" s="152"/>
    </row>
    <row r="228" spans="1:14" x14ac:dyDescent="0.3">
      <c r="K228" s="152"/>
      <c r="L228" s="152"/>
      <c r="M228" s="152"/>
      <c r="N228" s="152"/>
    </row>
    <row r="229" spans="1:14" x14ac:dyDescent="0.3">
      <c r="K229" s="152"/>
      <c r="L229" s="152"/>
      <c r="M229" s="152"/>
      <c r="N229" s="152"/>
    </row>
    <row r="230" spans="1:14" x14ac:dyDescent="0.3">
      <c r="K230" s="152"/>
      <c r="L230" s="152"/>
      <c r="M230" s="152"/>
      <c r="N230" s="152"/>
    </row>
    <row r="231" spans="1:14" x14ac:dyDescent="0.3">
      <c r="K231" s="152"/>
      <c r="L231" s="152"/>
      <c r="M231" s="152"/>
      <c r="N231" s="152"/>
    </row>
    <row r="232" spans="1:14" x14ac:dyDescent="0.3">
      <c r="A232" s="152"/>
      <c r="B232" s="152"/>
      <c r="C232" s="152"/>
      <c r="D232" s="152"/>
      <c r="E232" s="152"/>
      <c r="F232" s="152"/>
      <c r="G232" s="152"/>
      <c r="H232" s="152"/>
      <c r="I232" s="152"/>
      <c r="J232" s="152"/>
      <c r="K232" s="152"/>
      <c r="L232" s="152"/>
      <c r="M232" s="152"/>
      <c r="N232" s="152"/>
    </row>
    <row r="233" spans="1:14" x14ac:dyDescent="0.3">
      <c r="A233" s="152"/>
      <c r="B233" s="152"/>
      <c r="C233" s="152"/>
      <c r="D233" s="152"/>
      <c r="E233" s="152"/>
      <c r="F233" s="152"/>
      <c r="G233" s="152"/>
      <c r="H233" s="152"/>
      <c r="I233" s="152"/>
      <c r="J233" s="152"/>
      <c r="K233" s="152"/>
      <c r="L233" s="152"/>
      <c r="M233" s="152"/>
      <c r="N233" s="152"/>
    </row>
    <row r="234" spans="1:14" x14ac:dyDescent="0.3">
      <c r="A234" s="152"/>
      <c r="B234" s="152"/>
      <c r="C234" s="152"/>
      <c r="D234" s="152"/>
      <c r="E234" s="152"/>
      <c r="F234" s="152"/>
      <c r="G234" s="152"/>
      <c r="H234" s="152"/>
      <c r="I234" s="152"/>
      <c r="J234" s="152"/>
      <c r="K234" s="152"/>
      <c r="L234" s="152"/>
      <c r="M234" s="152"/>
      <c r="N234" s="152"/>
    </row>
    <row r="235" spans="1:14" x14ac:dyDescent="0.3">
      <c r="A235" s="152"/>
      <c r="B235" s="152"/>
      <c r="C235" s="152"/>
      <c r="D235" s="152"/>
      <c r="E235" s="152"/>
      <c r="F235" s="152"/>
      <c r="G235" s="152"/>
      <c r="H235" s="152"/>
      <c r="I235" s="152"/>
      <c r="J235" s="152"/>
      <c r="K235" s="152"/>
      <c r="L235" s="152"/>
      <c r="M235" s="152"/>
      <c r="N235" s="152"/>
    </row>
    <row r="236" spans="1:14" x14ac:dyDescent="0.3">
      <c r="A236" s="152"/>
      <c r="B236" s="152"/>
      <c r="C236" s="152"/>
      <c r="D236" s="152"/>
      <c r="E236" s="152"/>
      <c r="F236" s="152"/>
      <c r="G236" s="152"/>
      <c r="H236" s="152"/>
      <c r="I236" s="152"/>
      <c r="J236" s="152"/>
      <c r="K236" s="152"/>
      <c r="L236" s="152"/>
      <c r="M236" s="152"/>
      <c r="N236" s="152"/>
    </row>
    <row r="237" spans="1:14" x14ac:dyDescent="0.3">
      <c r="A237" s="152"/>
      <c r="B237" s="152"/>
      <c r="C237" s="152"/>
      <c r="D237" s="152"/>
      <c r="E237" s="152"/>
      <c r="F237" s="152"/>
      <c r="G237" s="152"/>
      <c r="H237" s="152"/>
      <c r="I237" s="152"/>
      <c r="J237" s="152"/>
      <c r="K237" s="152"/>
      <c r="L237" s="152"/>
      <c r="M237" s="152"/>
      <c r="N237" s="152"/>
    </row>
    <row r="238" spans="1:14" x14ac:dyDescent="0.3">
      <c r="A238" s="152"/>
      <c r="B238" s="152"/>
      <c r="C238" s="152"/>
      <c r="D238" s="152"/>
      <c r="E238" s="152"/>
      <c r="F238" s="152"/>
      <c r="G238" s="152"/>
      <c r="H238" s="152"/>
      <c r="I238" s="152"/>
      <c r="J238" s="152"/>
      <c r="K238" s="152"/>
      <c r="L238" s="152"/>
      <c r="M238" s="152"/>
      <c r="N238" s="152"/>
    </row>
    <row r="239" spans="1:14" x14ac:dyDescent="0.3">
      <c r="A239" s="152"/>
      <c r="B239" s="152"/>
      <c r="C239" s="152"/>
      <c r="D239" s="152"/>
      <c r="E239" s="152"/>
      <c r="F239" s="152"/>
      <c r="G239" s="152"/>
      <c r="H239" s="152"/>
      <c r="I239" s="152"/>
      <c r="J239" s="152"/>
      <c r="K239" s="152"/>
      <c r="L239" s="152"/>
      <c r="M239" s="152"/>
      <c r="N239" s="152"/>
    </row>
    <row r="240" spans="1:14" x14ac:dyDescent="0.3">
      <c r="A240" s="152"/>
      <c r="B240" s="152"/>
      <c r="C240" s="152"/>
      <c r="D240" s="152"/>
      <c r="E240" s="152"/>
      <c r="F240" s="152"/>
      <c r="G240" s="152"/>
      <c r="H240" s="152"/>
      <c r="I240" s="152"/>
      <c r="J240" s="152"/>
      <c r="K240" s="152"/>
      <c r="L240" s="152"/>
      <c r="M240" s="152"/>
      <c r="N240" s="152"/>
    </row>
    <row r="241" spans="1:14" x14ac:dyDescent="0.3">
      <c r="A241" s="152"/>
      <c r="B241" s="152"/>
      <c r="C241" s="152"/>
      <c r="D241" s="152"/>
      <c r="E241" s="152"/>
      <c r="F241" s="152"/>
      <c r="G241" s="152"/>
      <c r="H241" s="152"/>
      <c r="I241" s="152"/>
      <c r="J241" s="152"/>
      <c r="K241" s="152"/>
      <c r="L241" s="152"/>
      <c r="M241" s="152"/>
      <c r="N241" s="152"/>
    </row>
    <row r="242" spans="1:14" x14ac:dyDescent="0.3">
      <c r="A242" s="152"/>
      <c r="B242" s="152"/>
      <c r="C242" s="152"/>
      <c r="D242" s="152"/>
      <c r="E242" s="152"/>
      <c r="F242" s="152"/>
      <c r="G242" s="152"/>
      <c r="H242" s="152"/>
      <c r="I242" s="152"/>
      <c r="J242" s="152"/>
      <c r="K242" s="152"/>
      <c r="L242" s="152"/>
      <c r="M242" s="152"/>
      <c r="N242" s="152"/>
    </row>
    <row r="243" spans="1:14" x14ac:dyDescent="0.3">
      <c r="A243" s="152"/>
      <c r="B243" s="152"/>
      <c r="C243" s="152"/>
      <c r="D243" s="152"/>
      <c r="E243" s="152"/>
      <c r="F243" s="152"/>
      <c r="G243" s="152"/>
      <c r="H243" s="152"/>
      <c r="I243" s="152"/>
      <c r="J243" s="152"/>
      <c r="K243" s="152"/>
      <c r="L243" s="152"/>
      <c r="M243" s="152"/>
      <c r="N243" s="152"/>
    </row>
    <row r="244" spans="1:14" x14ac:dyDescent="0.3">
      <c r="A244" s="152"/>
      <c r="B244" s="152"/>
      <c r="C244" s="152"/>
      <c r="D244" s="152"/>
      <c r="E244" s="152"/>
      <c r="F244" s="152"/>
      <c r="G244" s="152"/>
      <c r="H244" s="152"/>
      <c r="I244" s="152"/>
      <c r="J244" s="152"/>
      <c r="K244" s="152"/>
      <c r="L244" s="152"/>
      <c r="M244" s="152"/>
      <c r="N244" s="152"/>
    </row>
    <row r="245" spans="1:14" x14ac:dyDescent="0.3">
      <c r="A245" s="152"/>
      <c r="B245" s="152"/>
      <c r="C245" s="152"/>
      <c r="D245" s="152"/>
      <c r="E245" s="152"/>
      <c r="F245" s="152"/>
      <c r="G245" s="152"/>
      <c r="H245" s="152"/>
      <c r="I245" s="152"/>
      <c r="J245" s="152"/>
      <c r="K245" s="152"/>
      <c r="L245" s="152"/>
      <c r="M245" s="152"/>
      <c r="N245" s="152"/>
    </row>
    <row r="246" spans="1:14" x14ac:dyDescent="0.3">
      <c r="A246" s="152"/>
      <c r="B246" s="152"/>
      <c r="C246" s="152"/>
      <c r="D246" s="152"/>
      <c r="E246" s="152"/>
      <c r="F246" s="152"/>
      <c r="G246" s="152"/>
      <c r="H246" s="152"/>
      <c r="I246" s="152"/>
      <c r="J246" s="152"/>
      <c r="K246" s="152"/>
      <c r="L246" s="152"/>
      <c r="M246" s="152"/>
      <c r="N246" s="152"/>
    </row>
    <row r="247" spans="1:14" x14ac:dyDescent="0.3">
      <c r="A247" s="152"/>
      <c r="B247" s="152"/>
      <c r="C247" s="152"/>
      <c r="D247" s="152"/>
      <c r="E247" s="152"/>
      <c r="F247" s="152"/>
      <c r="G247" s="152"/>
      <c r="H247" s="152"/>
      <c r="I247" s="152"/>
      <c r="J247" s="152"/>
      <c r="K247" s="152"/>
      <c r="L247" s="152"/>
      <c r="M247" s="152"/>
      <c r="N247" s="152"/>
    </row>
    <row r="248" spans="1:14" x14ac:dyDescent="0.3">
      <c r="A248" s="152"/>
      <c r="B248" s="152"/>
      <c r="C248" s="152"/>
      <c r="D248" s="152"/>
      <c r="E248" s="152"/>
      <c r="F248" s="152"/>
      <c r="G248" s="152"/>
      <c r="H248" s="152"/>
      <c r="I248" s="152"/>
      <c r="J248" s="152"/>
      <c r="K248" s="152"/>
      <c r="L248" s="152"/>
      <c r="M248" s="152"/>
      <c r="N248" s="152"/>
    </row>
    <row r="249" spans="1:14" x14ac:dyDescent="0.3">
      <c r="A249" s="152"/>
      <c r="B249" s="152"/>
      <c r="C249" s="152"/>
      <c r="D249" s="152"/>
      <c r="E249" s="152"/>
      <c r="F249" s="152"/>
      <c r="G249" s="152"/>
      <c r="H249" s="152"/>
      <c r="I249" s="152"/>
      <c r="J249" s="152"/>
      <c r="K249" s="152"/>
      <c r="L249" s="152"/>
      <c r="M249" s="152"/>
      <c r="N249" s="152"/>
    </row>
    <row r="250" spans="1:14" x14ac:dyDescent="0.3">
      <c r="A250" s="152"/>
      <c r="B250" s="152"/>
      <c r="C250" s="152"/>
      <c r="D250" s="152"/>
      <c r="E250" s="152"/>
      <c r="F250" s="152"/>
      <c r="G250" s="152"/>
      <c r="H250" s="152"/>
      <c r="I250" s="152"/>
      <c r="J250" s="152"/>
      <c r="K250" s="152"/>
      <c r="L250" s="152"/>
      <c r="M250" s="152"/>
      <c r="N250" s="152"/>
    </row>
    <row r="251" spans="1:14" x14ac:dyDescent="0.3">
      <c r="A251" s="152"/>
      <c r="B251" s="152"/>
      <c r="C251" s="152"/>
      <c r="D251" s="152"/>
      <c r="E251" s="152"/>
      <c r="F251" s="152"/>
      <c r="G251" s="152"/>
      <c r="H251" s="152"/>
      <c r="I251" s="152"/>
      <c r="J251" s="152"/>
      <c r="K251" s="152"/>
      <c r="L251" s="152"/>
      <c r="M251" s="152"/>
      <c r="N251" s="152"/>
    </row>
    <row r="252" spans="1:14" x14ac:dyDescent="0.3">
      <c r="A252" s="152"/>
      <c r="B252" s="152"/>
      <c r="C252" s="152"/>
      <c r="D252" s="152"/>
      <c r="E252" s="152"/>
      <c r="F252" s="152"/>
      <c r="G252" s="152"/>
      <c r="H252" s="152"/>
      <c r="I252" s="152"/>
      <c r="J252" s="152"/>
      <c r="K252" s="152"/>
      <c r="L252" s="152"/>
      <c r="M252" s="152"/>
      <c r="N252" s="152"/>
    </row>
    <row r="253" spans="1:14" x14ac:dyDescent="0.3">
      <c r="A253" s="152"/>
      <c r="B253" s="152"/>
      <c r="C253" s="152"/>
      <c r="D253" s="152"/>
      <c r="E253" s="152"/>
      <c r="F253" s="152"/>
      <c r="G253" s="152"/>
      <c r="H253" s="152"/>
      <c r="I253" s="152"/>
      <c r="J253" s="152"/>
      <c r="K253" s="152"/>
      <c r="L253" s="152"/>
      <c r="M253" s="152"/>
      <c r="N253" s="152"/>
    </row>
    <row r="254" spans="1:14" x14ac:dyDescent="0.3">
      <c r="A254" s="152"/>
      <c r="B254" s="152"/>
      <c r="C254" s="152"/>
      <c r="D254" s="152"/>
      <c r="E254" s="152"/>
      <c r="F254" s="152"/>
      <c r="G254" s="152"/>
      <c r="H254" s="152"/>
      <c r="I254" s="152"/>
      <c r="J254" s="152"/>
      <c r="K254" s="152"/>
      <c r="L254" s="152"/>
      <c r="M254" s="152"/>
      <c r="N254" s="152"/>
    </row>
    <row r="255" spans="1:14" x14ac:dyDescent="0.3">
      <c r="A255" s="152"/>
      <c r="B255" s="152"/>
      <c r="C255" s="152"/>
      <c r="D255" s="152"/>
      <c r="E255" s="152"/>
      <c r="F255" s="152"/>
      <c r="G255" s="152"/>
      <c r="H255" s="152"/>
      <c r="I255" s="152"/>
      <c r="J255" s="152"/>
      <c r="K255" s="152"/>
      <c r="L255" s="152"/>
      <c r="M255" s="152"/>
      <c r="N255" s="152"/>
    </row>
    <row r="256" spans="1:14" x14ac:dyDescent="0.3">
      <c r="A256" s="152"/>
      <c r="B256" s="152"/>
      <c r="C256" s="152"/>
      <c r="D256" s="152"/>
      <c r="E256" s="152"/>
      <c r="F256" s="152"/>
      <c r="G256" s="152"/>
      <c r="H256" s="152"/>
      <c r="I256" s="152"/>
      <c r="J256" s="152"/>
      <c r="K256" s="152"/>
      <c r="L256" s="152"/>
      <c r="M256" s="152"/>
      <c r="N256" s="152"/>
    </row>
    <row r="257" spans="1:14" x14ac:dyDescent="0.3">
      <c r="A257" s="152"/>
      <c r="B257" s="152"/>
      <c r="C257" s="152"/>
      <c r="D257" s="152"/>
      <c r="E257" s="152"/>
      <c r="F257" s="152"/>
      <c r="G257" s="152"/>
      <c r="H257" s="152"/>
      <c r="I257" s="152"/>
      <c r="J257" s="152"/>
      <c r="K257" s="152"/>
      <c r="L257" s="152"/>
      <c r="M257" s="152"/>
      <c r="N257" s="152"/>
    </row>
    <row r="258" spans="1:14" x14ac:dyDescent="0.3">
      <c r="A258" s="152"/>
      <c r="B258" s="152"/>
      <c r="C258" s="152"/>
      <c r="D258" s="152"/>
      <c r="E258" s="152"/>
      <c r="F258" s="152"/>
      <c r="G258" s="152"/>
      <c r="H258" s="152"/>
      <c r="I258" s="152"/>
      <c r="J258" s="152"/>
      <c r="K258" s="152"/>
      <c r="L258" s="152"/>
      <c r="M258" s="152"/>
      <c r="N258" s="152"/>
    </row>
    <row r="259" spans="1:14" x14ac:dyDescent="0.3">
      <c r="A259" s="152"/>
      <c r="B259" s="152"/>
      <c r="C259" s="152"/>
      <c r="D259" s="152"/>
      <c r="E259" s="152"/>
      <c r="F259" s="152"/>
      <c r="G259" s="152"/>
      <c r="H259" s="152"/>
      <c r="I259" s="152"/>
      <c r="J259" s="152"/>
      <c r="K259" s="152"/>
      <c r="L259" s="152"/>
      <c r="M259" s="152"/>
      <c r="N259" s="152"/>
    </row>
    <row r="260" spans="1:14" x14ac:dyDescent="0.3">
      <c r="L260" s="152"/>
      <c r="M260" s="152"/>
      <c r="N260" s="152"/>
    </row>
  </sheetData>
  <mergeCells count="132">
    <mergeCell ref="A2:J2"/>
    <mergeCell ref="A9:A11"/>
    <mergeCell ref="B9:B11"/>
    <mergeCell ref="C9:C11"/>
    <mergeCell ref="D9:D11"/>
    <mergeCell ref="E9:E11"/>
    <mergeCell ref="F9:I9"/>
    <mergeCell ref="J9:J11"/>
    <mergeCell ref="F10:F11"/>
    <mergeCell ref="G10:G11"/>
    <mergeCell ref="H10:I10"/>
    <mergeCell ref="A12:J12"/>
    <mergeCell ref="A25:J25"/>
    <mergeCell ref="A32:A34"/>
    <mergeCell ref="B32:B34"/>
    <mergeCell ref="C32:C34"/>
    <mergeCell ref="D32:D34"/>
    <mergeCell ref="E32:E34"/>
    <mergeCell ref="F32:I32"/>
    <mergeCell ref="J32:J34"/>
    <mergeCell ref="F52:I52"/>
    <mergeCell ref="J52:J54"/>
    <mergeCell ref="F53:F54"/>
    <mergeCell ref="G53:G54"/>
    <mergeCell ref="H53:I53"/>
    <mergeCell ref="A55:J55"/>
    <mergeCell ref="F33:F34"/>
    <mergeCell ref="G33:G34"/>
    <mergeCell ref="H33:I33"/>
    <mergeCell ref="A35:J35"/>
    <mergeCell ref="A46:J46"/>
    <mergeCell ref="A52:A54"/>
    <mergeCell ref="B52:B54"/>
    <mergeCell ref="C52:C54"/>
    <mergeCell ref="D52:D54"/>
    <mergeCell ref="E52:E54"/>
    <mergeCell ref="A65:J65"/>
    <mergeCell ref="A72:A74"/>
    <mergeCell ref="B72:B74"/>
    <mergeCell ref="C72:C74"/>
    <mergeCell ref="D72:D74"/>
    <mergeCell ref="E72:E74"/>
    <mergeCell ref="F72:I72"/>
    <mergeCell ref="J72:J74"/>
    <mergeCell ref="F73:F74"/>
    <mergeCell ref="G73:G74"/>
    <mergeCell ref="H73:I73"/>
    <mergeCell ref="A75:J75"/>
    <mergeCell ref="A84:J84"/>
    <mergeCell ref="A91:A93"/>
    <mergeCell ref="B91:B93"/>
    <mergeCell ref="C91:C93"/>
    <mergeCell ref="D91:D93"/>
    <mergeCell ref="E91:E93"/>
    <mergeCell ref="F91:I91"/>
    <mergeCell ref="J91:J93"/>
    <mergeCell ref="F104:I104"/>
    <mergeCell ref="J104:J106"/>
    <mergeCell ref="F105:F106"/>
    <mergeCell ref="G105:G106"/>
    <mergeCell ref="H105:I105"/>
    <mergeCell ref="A107:J107"/>
    <mergeCell ref="F92:F93"/>
    <mergeCell ref="G92:G93"/>
    <mergeCell ref="H92:I92"/>
    <mergeCell ref="A94:J94"/>
    <mergeCell ref="A98:J98"/>
    <mergeCell ref="A104:A106"/>
    <mergeCell ref="B104:B106"/>
    <mergeCell ref="C104:C106"/>
    <mergeCell ref="D104:D106"/>
    <mergeCell ref="E104:E106"/>
    <mergeCell ref="A113:J113"/>
    <mergeCell ref="A122:A124"/>
    <mergeCell ref="B122:B124"/>
    <mergeCell ref="C122:C124"/>
    <mergeCell ref="D122:D124"/>
    <mergeCell ref="E122:E124"/>
    <mergeCell ref="F122:I122"/>
    <mergeCell ref="J122:J124"/>
    <mergeCell ref="F123:F124"/>
    <mergeCell ref="G123:G124"/>
    <mergeCell ref="H123:I123"/>
    <mergeCell ref="A125:J125"/>
    <mergeCell ref="A130:J130"/>
    <mergeCell ref="A136:A138"/>
    <mergeCell ref="B136:B138"/>
    <mergeCell ref="C136:C138"/>
    <mergeCell ref="D136:D138"/>
    <mergeCell ref="E136:E138"/>
    <mergeCell ref="F136:I136"/>
    <mergeCell ref="J136:J138"/>
    <mergeCell ref="F154:I154"/>
    <mergeCell ref="J154:J156"/>
    <mergeCell ref="F155:F156"/>
    <mergeCell ref="G155:G156"/>
    <mergeCell ref="H155:I155"/>
    <mergeCell ref="A157:J157"/>
    <mergeCell ref="F137:F138"/>
    <mergeCell ref="G137:G138"/>
    <mergeCell ref="H137:I137"/>
    <mergeCell ref="A139:J139"/>
    <mergeCell ref="A145:J145"/>
    <mergeCell ref="A154:A156"/>
    <mergeCell ref="B154:B156"/>
    <mergeCell ref="C154:C156"/>
    <mergeCell ref="D154:D156"/>
    <mergeCell ref="E154:E156"/>
    <mergeCell ref="A161:J161"/>
    <mergeCell ref="A167:A169"/>
    <mergeCell ref="B167:B169"/>
    <mergeCell ref="C167:C169"/>
    <mergeCell ref="D167:D169"/>
    <mergeCell ref="E167:E169"/>
    <mergeCell ref="F167:I167"/>
    <mergeCell ref="J167:J169"/>
    <mergeCell ref="F168:F169"/>
    <mergeCell ref="G168:G169"/>
    <mergeCell ref="G189:G190"/>
    <mergeCell ref="H189:I189"/>
    <mergeCell ref="B191:C191"/>
    <mergeCell ref="B194:C194"/>
    <mergeCell ref="H168:I168"/>
    <mergeCell ref="A170:J170"/>
    <mergeCell ref="A178:J178"/>
    <mergeCell ref="A188:A190"/>
    <mergeCell ref="B188:C190"/>
    <mergeCell ref="D188:D190"/>
    <mergeCell ref="E188:E190"/>
    <mergeCell ref="F188:I188"/>
    <mergeCell ref="J188:J190"/>
    <mergeCell ref="F189:F190"/>
  </mergeCells>
  <pageMargins left="0.25" right="0.25" top="0.75" bottom="0.75" header="0.3" footer="0.3"/>
  <pageSetup paperSize="9" orientation="portrait" r:id="rId1"/>
  <rowBreaks count="2" manualBreakCount="2">
    <brk id="49" max="16383" man="1"/>
    <brk id="18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heetViews>
  <sheetFormatPr defaultRowHeight="14.4" x14ac:dyDescent="0.3"/>
  <sheetData>
    <row r="1" spans="1:9" x14ac:dyDescent="0.3">
      <c r="A1" s="1" t="s">
        <v>348</v>
      </c>
      <c r="B1" s="26"/>
      <c r="C1" s="26"/>
      <c r="D1" s="26"/>
      <c r="E1" s="26"/>
      <c r="F1" s="26"/>
      <c r="G1" s="26"/>
      <c r="H1" s="26"/>
      <c r="I1" s="26"/>
    </row>
    <row r="2" spans="1:9" x14ac:dyDescent="0.3">
      <c r="A2" s="673" t="s">
        <v>221</v>
      </c>
      <c r="B2" s="673"/>
      <c r="C2" s="673"/>
      <c r="D2" s="673"/>
      <c r="E2" s="673"/>
      <c r="F2" s="673"/>
      <c r="G2" s="673"/>
      <c r="H2" s="673"/>
      <c r="I2" s="673"/>
    </row>
    <row r="3" spans="1:9" x14ac:dyDescent="0.3">
      <c r="A3" s="670" t="s">
        <v>157</v>
      </c>
      <c r="B3" s="671"/>
      <c r="C3" s="671"/>
      <c r="D3" s="671">
        <v>4</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721" t="s">
        <v>837</v>
      </c>
      <c r="E6" s="721"/>
      <c r="F6" s="721"/>
      <c r="G6" s="721"/>
      <c r="H6" s="721"/>
      <c r="I6" s="675"/>
    </row>
    <row r="7" spans="1:9" x14ac:dyDescent="0.3">
      <c r="A7" s="26"/>
      <c r="B7" s="26"/>
      <c r="C7" s="26"/>
      <c r="D7" s="26"/>
      <c r="E7" s="26"/>
      <c r="F7" s="26"/>
      <c r="G7" s="26"/>
      <c r="H7" s="26"/>
      <c r="I7" s="26"/>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5</v>
      </c>
      <c r="G12" s="671"/>
      <c r="H12" s="671"/>
      <c r="I12" s="672"/>
    </row>
    <row r="13" spans="1:9" x14ac:dyDescent="0.3">
      <c r="A13" s="670" t="s">
        <v>17</v>
      </c>
      <c r="B13" s="671"/>
      <c r="C13" s="671"/>
      <c r="D13" s="671"/>
      <c r="E13" s="671"/>
      <c r="F13" s="671" t="s">
        <v>18</v>
      </c>
      <c r="G13" s="671"/>
      <c r="H13" s="671"/>
      <c r="I13" s="672"/>
    </row>
    <row r="14" spans="1:9" x14ac:dyDescent="0.3">
      <c r="A14" s="26"/>
      <c r="B14" s="26"/>
      <c r="C14" s="26"/>
      <c r="D14" s="26"/>
      <c r="E14" s="26"/>
      <c r="F14" s="26"/>
      <c r="G14" s="26"/>
      <c r="H14" s="26"/>
      <c r="I14" s="26"/>
    </row>
    <row r="15" spans="1:9" x14ac:dyDescent="0.3">
      <c r="A15" s="677" t="s">
        <v>357</v>
      </c>
      <c r="B15" s="677"/>
      <c r="C15" s="677"/>
      <c r="D15" s="677"/>
      <c r="E15" s="677"/>
      <c r="F15" s="677"/>
      <c r="G15" s="677"/>
      <c r="H15" s="677"/>
      <c r="I15" s="677"/>
    </row>
    <row r="16" spans="1:9" ht="32.25" customHeight="1" x14ac:dyDescent="0.3">
      <c r="A16" s="674" t="s">
        <v>358</v>
      </c>
      <c r="B16" s="674"/>
      <c r="C16" s="675" t="s">
        <v>552</v>
      </c>
      <c r="D16" s="674"/>
      <c r="E16" s="674"/>
      <c r="F16" s="674"/>
      <c r="G16" s="674"/>
      <c r="H16" s="674"/>
      <c r="I16" s="674"/>
    </row>
    <row r="17" spans="1:11" x14ac:dyDescent="0.3">
      <c r="A17" s="26"/>
      <c r="B17" s="26"/>
      <c r="C17" s="26"/>
      <c r="D17" s="26"/>
      <c r="E17" s="26"/>
      <c r="F17" s="26"/>
      <c r="G17" s="26"/>
      <c r="H17" s="26"/>
      <c r="I17" s="26"/>
    </row>
    <row r="18" spans="1:11" x14ac:dyDescent="0.3">
      <c r="A18" s="680" t="s">
        <v>360</v>
      </c>
      <c r="B18" s="680"/>
      <c r="C18" s="680"/>
      <c r="D18" s="680"/>
      <c r="E18" s="26"/>
      <c r="F18" s="26"/>
      <c r="G18" s="26"/>
      <c r="H18" s="26"/>
      <c r="I18" s="26"/>
    </row>
    <row r="19" spans="1:11" x14ac:dyDescent="0.3">
      <c r="A19" s="681" t="s">
        <v>33</v>
      </c>
      <c r="B19" s="682" t="s">
        <v>34</v>
      </c>
      <c r="C19" s="682"/>
      <c r="D19" s="682"/>
      <c r="E19" s="682"/>
      <c r="F19" s="682"/>
      <c r="G19" s="682"/>
      <c r="H19" s="682" t="s">
        <v>361</v>
      </c>
      <c r="I19" s="683"/>
    </row>
    <row r="20" spans="1:11" ht="41.4" x14ac:dyDescent="0.3">
      <c r="A20" s="681"/>
      <c r="B20" s="682"/>
      <c r="C20" s="682"/>
      <c r="D20" s="682"/>
      <c r="E20" s="682"/>
      <c r="F20" s="682"/>
      <c r="G20" s="682"/>
      <c r="H20" s="272" t="s">
        <v>362</v>
      </c>
      <c r="I20" s="273" t="s">
        <v>37</v>
      </c>
    </row>
    <row r="21" spans="1:11" x14ac:dyDescent="0.3">
      <c r="A21" s="722" t="s">
        <v>38</v>
      </c>
      <c r="B21" s="678"/>
      <c r="C21" s="678"/>
      <c r="D21" s="678"/>
      <c r="E21" s="678"/>
      <c r="F21" s="678"/>
      <c r="G21" s="678"/>
      <c r="H21" s="678"/>
      <c r="I21" s="679"/>
      <c r="K21" s="418"/>
    </row>
    <row r="22" spans="1:11" ht="55.2" x14ac:dyDescent="0.3">
      <c r="A22" s="271" t="s">
        <v>855</v>
      </c>
      <c r="B22" s="740" t="s">
        <v>840</v>
      </c>
      <c r="C22" s="720"/>
      <c r="D22" s="720"/>
      <c r="E22" s="720"/>
      <c r="F22" s="720"/>
      <c r="G22" s="738"/>
      <c r="H22" s="317" t="s">
        <v>841</v>
      </c>
      <c r="I22" s="5" t="s">
        <v>42</v>
      </c>
      <c r="K22" s="417"/>
    </row>
    <row r="23" spans="1:11" ht="55.2" x14ac:dyDescent="0.3">
      <c r="A23" s="271" t="s">
        <v>856</v>
      </c>
      <c r="B23" s="739" t="s">
        <v>843</v>
      </c>
      <c r="C23" s="739"/>
      <c r="D23" s="739"/>
      <c r="E23" s="739"/>
      <c r="F23" s="739"/>
      <c r="G23" s="739"/>
      <c r="H23" s="317" t="s">
        <v>841</v>
      </c>
      <c r="I23" s="5" t="s">
        <v>42</v>
      </c>
      <c r="K23" s="417"/>
    </row>
    <row r="24" spans="1:11" x14ac:dyDescent="0.3">
      <c r="A24" s="990" t="s">
        <v>139</v>
      </c>
      <c r="B24" s="678"/>
      <c r="C24" s="678"/>
      <c r="D24" s="678"/>
      <c r="E24" s="678"/>
      <c r="F24" s="678"/>
      <c r="G24" s="678"/>
      <c r="H24" s="523"/>
      <c r="I24" s="524"/>
      <c r="K24" s="418"/>
    </row>
    <row r="25" spans="1:11" ht="27" customHeight="1" x14ac:dyDescent="0.3">
      <c r="A25" s="271" t="s">
        <v>857</v>
      </c>
      <c r="B25" s="674" t="s">
        <v>858</v>
      </c>
      <c r="C25" s="674"/>
      <c r="D25" s="674"/>
      <c r="E25" s="674"/>
      <c r="F25" s="674"/>
      <c r="G25" s="674"/>
      <c r="H25" s="272" t="s">
        <v>83</v>
      </c>
      <c r="I25" s="402" t="s">
        <v>59</v>
      </c>
      <c r="K25" s="322"/>
    </row>
    <row r="26" spans="1:11" ht="30" customHeight="1" x14ac:dyDescent="0.3">
      <c r="A26" s="271" t="s">
        <v>859</v>
      </c>
      <c r="B26" s="703" t="s">
        <v>860</v>
      </c>
      <c r="C26" s="704"/>
      <c r="D26" s="704"/>
      <c r="E26" s="704"/>
      <c r="F26" s="704"/>
      <c r="G26" s="734"/>
      <c r="H26" s="272" t="s">
        <v>91</v>
      </c>
      <c r="I26" s="5" t="s">
        <v>59</v>
      </c>
      <c r="K26" s="323"/>
    </row>
    <row r="27" spans="1:11" x14ac:dyDescent="0.3">
      <c r="A27" s="519" t="s">
        <v>861</v>
      </c>
      <c r="B27" s="678"/>
      <c r="C27" s="678"/>
      <c r="D27" s="678"/>
      <c r="E27" s="678"/>
      <c r="F27" s="678"/>
      <c r="G27" s="678"/>
      <c r="H27" s="523"/>
      <c r="I27" s="524"/>
    </row>
    <row r="28" spans="1:11" ht="30" customHeight="1" x14ac:dyDescent="0.3">
      <c r="A28" s="290" t="s">
        <v>862</v>
      </c>
      <c r="B28" s="721" t="s">
        <v>863</v>
      </c>
      <c r="C28" s="721"/>
      <c r="D28" s="721"/>
      <c r="E28" s="721"/>
      <c r="F28" s="721"/>
      <c r="G28" s="721"/>
      <c r="H28" s="5" t="s">
        <v>118</v>
      </c>
      <c r="I28" s="63" t="s">
        <v>59</v>
      </c>
      <c r="K28" s="355"/>
    </row>
    <row r="29" spans="1:11" x14ac:dyDescent="0.3">
      <c r="A29" s="26"/>
      <c r="B29" s="26"/>
      <c r="C29" s="26"/>
      <c r="D29" s="26"/>
      <c r="E29" s="26"/>
      <c r="F29" s="26"/>
      <c r="G29" s="26"/>
      <c r="H29" s="26"/>
      <c r="I29" s="26"/>
    </row>
    <row r="30" spans="1:11" x14ac:dyDescent="0.3">
      <c r="A30" s="1" t="s">
        <v>376</v>
      </c>
      <c r="B30" s="26"/>
      <c r="C30" s="26"/>
      <c r="D30" s="26"/>
      <c r="E30" s="26"/>
      <c r="F30" s="26"/>
      <c r="G30" s="26"/>
      <c r="H30" s="26"/>
      <c r="I30" s="26"/>
    </row>
    <row r="31" spans="1:11" x14ac:dyDescent="0.3">
      <c r="A31" s="687" t="s">
        <v>377</v>
      </c>
      <c r="B31" s="687"/>
      <c r="C31" s="687"/>
      <c r="D31" s="687"/>
      <c r="E31" s="687"/>
      <c r="F31" s="687"/>
      <c r="G31" s="687"/>
      <c r="H31" s="261">
        <v>20</v>
      </c>
      <c r="I31" s="313" t="s">
        <v>378</v>
      </c>
    </row>
    <row r="32" spans="1:11" ht="44.25" customHeight="1" x14ac:dyDescent="0.3">
      <c r="A32" s="707" t="s">
        <v>379</v>
      </c>
      <c r="B32" s="726" t="s">
        <v>864</v>
      </c>
      <c r="C32" s="726"/>
      <c r="D32" s="726"/>
      <c r="E32" s="726"/>
      <c r="F32" s="726"/>
      <c r="G32" s="726"/>
      <c r="H32" s="726"/>
      <c r="I32" s="710"/>
    </row>
    <row r="33" spans="1:9" ht="30" customHeight="1" x14ac:dyDescent="0.3">
      <c r="A33" s="708"/>
      <c r="B33" s="696" t="s">
        <v>865</v>
      </c>
      <c r="C33" s="697"/>
      <c r="D33" s="697"/>
      <c r="E33" s="697"/>
      <c r="F33" s="697"/>
      <c r="G33" s="697"/>
      <c r="H33" s="697"/>
      <c r="I33" s="697"/>
    </row>
    <row r="34" spans="1:9" ht="30" customHeight="1" x14ac:dyDescent="0.3">
      <c r="A34" s="708"/>
      <c r="B34" s="696" t="s">
        <v>866</v>
      </c>
      <c r="C34" s="697"/>
      <c r="D34" s="697"/>
      <c r="E34" s="697"/>
      <c r="F34" s="697"/>
      <c r="G34" s="697"/>
      <c r="H34" s="697"/>
      <c r="I34" s="697"/>
    </row>
    <row r="35" spans="1:9" ht="30" customHeight="1" x14ac:dyDescent="0.3">
      <c r="A35" s="708"/>
      <c r="B35" s="696" t="s">
        <v>867</v>
      </c>
      <c r="C35" s="697"/>
      <c r="D35" s="697"/>
      <c r="E35" s="697"/>
      <c r="F35" s="697"/>
      <c r="G35" s="697"/>
      <c r="H35" s="697"/>
      <c r="I35" s="697"/>
    </row>
    <row r="36" spans="1:9" ht="30" customHeight="1" x14ac:dyDescent="0.3">
      <c r="A36" s="725"/>
      <c r="B36" s="727" t="s">
        <v>868</v>
      </c>
      <c r="C36" s="728"/>
      <c r="D36" s="728"/>
      <c r="E36" s="728"/>
      <c r="F36" s="728"/>
      <c r="G36" s="728"/>
      <c r="H36" s="728"/>
      <c r="I36" s="728"/>
    </row>
    <row r="37" spans="1:9" ht="18" customHeight="1" x14ac:dyDescent="0.3">
      <c r="A37" s="700" t="s">
        <v>395</v>
      </c>
      <c r="B37" s="701"/>
      <c r="C37" s="701"/>
      <c r="D37" s="701" t="s">
        <v>869</v>
      </c>
      <c r="E37" s="701"/>
      <c r="F37" s="701"/>
      <c r="G37" s="701"/>
      <c r="H37" s="701"/>
      <c r="I37" s="702"/>
    </row>
    <row r="38" spans="1:9" ht="25.5" customHeight="1" x14ac:dyDescent="0.3">
      <c r="A38" s="703" t="s">
        <v>397</v>
      </c>
      <c r="B38" s="704"/>
      <c r="C38" s="704"/>
      <c r="D38" s="704" t="s">
        <v>851</v>
      </c>
      <c r="E38" s="704"/>
      <c r="F38" s="704"/>
      <c r="G38" s="704"/>
      <c r="H38" s="704"/>
      <c r="I38" s="734"/>
    </row>
    <row r="39" spans="1:9" ht="27" customHeight="1" x14ac:dyDescent="0.3">
      <c r="A39" s="687" t="s">
        <v>502</v>
      </c>
      <c r="B39" s="687"/>
      <c r="C39" s="687"/>
      <c r="D39" s="687"/>
      <c r="E39" s="687"/>
      <c r="F39" s="687"/>
      <c r="G39" s="687"/>
      <c r="H39" s="261">
        <v>25</v>
      </c>
      <c r="I39" s="313" t="s">
        <v>378</v>
      </c>
    </row>
    <row r="40" spans="1:9" ht="30" customHeight="1" x14ac:dyDescent="0.3">
      <c r="A40" s="707" t="s">
        <v>379</v>
      </c>
      <c r="B40" s="726" t="s">
        <v>870</v>
      </c>
      <c r="C40" s="726"/>
      <c r="D40" s="726"/>
      <c r="E40" s="726"/>
      <c r="F40" s="726"/>
      <c r="G40" s="726"/>
      <c r="H40" s="726"/>
      <c r="I40" s="710"/>
    </row>
    <row r="41" spans="1:9" ht="30" customHeight="1" x14ac:dyDescent="0.3">
      <c r="A41" s="708"/>
      <c r="B41" s="696" t="s">
        <v>871</v>
      </c>
      <c r="C41" s="697" t="s">
        <v>871</v>
      </c>
      <c r="D41" s="697" t="s">
        <v>871</v>
      </c>
      <c r="E41" s="697" t="s">
        <v>871</v>
      </c>
      <c r="F41" s="697" t="s">
        <v>871</v>
      </c>
      <c r="G41" s="697" t="s">
        <v>871</v>
      </c>
      <c r="H41" s="697" t="s">
        <v>871</v>
      </c>
      <c r="I41" s="697" t="s">
        <v>871</v>
      </c>
    </row>
    <row r="42" spans="1:9" ht="42.75" customHeight="1" x14ac:dyDescent="0.3">
      <c r="A42" s="708"/>
      <c r="B42" s="696" t="s">
        <v>2250</v>
      </c>
      <c r="C42" s="697" t="s">
        <v>872</v>
      </c>
      <c r="D42" s="697" t="s">
        <v>872</v>
      </c>
      <c r="E42" s="697" t="s">
        <v>872</v>
      </c>
      <c r="F42" s="697" t="s">
        <v>872</v>
      </c>
      <c r="G42" s="697" t="s">
        <v>872</v>
      </c>
      <c r="H42" s="697" t="s">
        <v>872</v>
      </c>
      <c r="I42" s="697" t="s">
        <v>872</v>
      </c>
    </row>
    <row r="43" spans="1:9" ht="30" customHeight="1" x14ac:dyDescent="0.3">
      <c r="A43" s="708"/>
      <c r="B43" s="696" t="s">
        <v>873</v>
      </c>
      <c r="C43" s="697" t="s">
        <v>873</v>
      </c>
      <c r="D43" s="697" t="s">
        <v>873</v>
      </c>
      <c r="E43" s="697" t="s">
        <v>873</v>
      </c>
      <c r="F43" s="697" t="s">
        <v>873</v>
      </c>
      <c r="G43" s="697" t="s">
        <v>873</v>
      </c>
      <c r="H43" s="697" t="s">
        <v>873</v>
      </c>
      <c r="I43" s="697" t="s">
        <v>873</v>
      </c>
    </row>
    <row r="44" spans="1:9" ht="30" customHeight="1" x14ac:dyDescent="0.3">
      <c r="A44" s="708"/>
      <c r="B44" s="696" t="s">
        <v>874</v>
      </c>
      <c r="C44" s="697" t="s">
        <v>874</v>
      </c>
      <c r="D44" s="697" t="s">
        <v>874</v>
      </c>
      <c r="E44" s="697" t="s">
        <v>874</v>
      </c>
      <c r="F44" s="697" t="s">
        <v>874</v>
      </c>
      <c r="G44" s="697" t="s">
        <v>874</v>
      </c>
      <c r="H44" s="697" t="s">
        <v>874</v>
      </c>
      <c r="I44" s="697" t="s">
        <v>874</v>
      </c>
    </row>
    <row r="45" spans="1:9" ht="30" customHeight="1" x14ac:dyDescent="0.3">
      <c r="A45" s="708"/>
      <c r="B45" s="696" t="s">
        <v>875</v>
      </c>
      <c r="C45" s="697" t="s">
        <v>875</v>
      </c>
      <c r="D45" s="697" t="s">
        <v>875</v>
      </c>
      <c r="E45" s="697" t="s">
        <v>875</v>
      </c>
      <c r="F45" s="697" t="s">
        <v>875</v>
      </c>
      <c r="G45" s="697" t="s">
        <v>875</v>
      </c>
      <c r="H45" s="697" t="s">
        <v>875</v>
      </c>
      <c r="I45" s="697" t="s">
        <v>875</v>
      </c>
    </row>
    <row r="46" spans="1:9" ht="30" customHeight="1" x14ac:dyDescent="0.3">
      <c r="A46" s="725"/>
      <c r="B46" s="727" t="s">
        <v>876</v>
      </c>
      <c r="C46" s="728" t="s">
        <v>876</v>
      </c>
      <c r="D46" s="728" t="s">
        <v>876</v>
      </c>
      <c r="E46" s="728" t="s">
        <v>876</v>
      </c>
      <c r="F46" s="728" t="s">
        <v>876</v>
      </c>
      <c r="G46" s="728" t="s">
        <v>876</v>
      </c>
      <c r="H46" s="728" t="s">
        <v>876</v>
      </c>
      <c r="I46" s="728" t="s">
        <v>876</v>
      </c>
    </row>
    <row r="47" spans="1:9" x14ac:dyDescent="0.3">
      <c r="A47" s="700" t="s">
        <v>395</v>
      </c>
      <c r="B47" s="701"/>
      <c r="C47" s="701"/>
      <c r="D47" s="701" t="s">
        <v>877</v>
      </c>
      <c r="E47" s="701"/>
      <c r="F47" s="701"/>
      <c r="G47" s="701"/>
      <c r="H47" s="701"/>
      <c r="I47" s="702"/>
    </row>
    <row r="48" spans="1:9" ht="33.75" customHeight="1" x14ac:dyDescent="0.3">
      <c r="A48" s="703" t="s">
        <v>397</v>
      </c>
      <c r="B48" s="704"/>
      <c r="C48" s="704"/>
      <c r="D48" s="704" t="s">
        <v>854</v>
      </c>
      <c r="E48" s="704"/>
      <c r="F48" s="704"/>
      <c r="G48" s="704"/>
      <c r="H48" s="704"/>
      <c r="I48" s="734"/>
    </row>
    <row r="49" spans="1:9" x14ac:dyDescent="0.3">
      <c r="A49" s="306"/>
      <c r="B49" s="306"/>
      <c r="C49" s="306"/>
      <c r="D49" s="306"/>
      <c r="E49" s="306"/>
      <c r="F49" s="306"/>
      <c r="G49" s="306"/>
      <c r="H49" s="306"/>
      <c r="I49" s="306"/>
    </row>
    <row r="50" spans="1:9" x14ac:dyDescent="0.3">
      <c r="A50" s="1" t="s">
        <v>416</v>
      </c>
      <c r="B50" s="26"/>
      <c r="C50" s="26"/>
      <c r="D50" s="26"/>
      <c r="E50" s="26"/>
      <c r="F50" s="26"/>
      <c r="G50" s="26"/>
      <c r="H50" s="26"/>
      <c r="I50" s="26"/>
    </row>
    <row r="51" spans="1:9" ht="30" customHeight="1" x14ac:dyDescent="0.3">
      <c r="A51" s="714" t="s">
        <v>417</v>
      </c>
      <c r="B51" s="705"/>
      <c r="C51" s="494" t="s">
        <v>2248</v>
      </c>
      <c r="D51" s="494"/>
      <c r="E51" s="494"/>
      <c r="F51" s="494"/>
      <c r="G51" s="494"/>
      <c r="H51" s="494"/>
      <c r="I51" s="761"/>
    </row>
    <row r="52" spans="1:9" ht="57.75" customHeight="1" x14ac:dyDescent="0.3">
      <c r="A52" s="714" t="s">
        <v>419</v>
      </c>
      <c r="B52" s="705"/>
      <c r="C52" s="494" t="s">
        <v>2249</v>
      </c>
      <c r="D52" s="494"/>
      <c r="E52" s="494"/>
      <c r="F52" s="494"/>
      <c r="G52" s="494"/>
      <c r="H52" s="494"/>
      <c r="I52" s="761"/>
    </row>
    <row r="53" spans="1:9" x14ac:dyDescent="0.3">
      <c r="A53" s="26"/>
      <c r="B53" s="26"/>
      <c r="C53" s="26"/>
      <c r="D53" s="26"/>
      <c r="E53" s="26"/>
      <c r="F53" s="26"/>
      <c r="G53" s="26"/>
      <c r="H53" s="26"/>
      <c r="I53" s="26"/>
    </row>
    <row r="54" spans="1:9" x14ac:dyDescent="0.3">
      <c r="A54" s="8" t="s">
        <v>421</v>
      </c>
      <c r="B54" s="314"/>
      <c r="C54" s="314"/>
      <c r="D54" s="314"/>
      <c r="E54" s="314"/>
      <c r="F54" s="314"/>
      <c r="G54" s="314"/>
      <c r="H54" s="26"/>
      <c r="I54" s="26"/>
    </row>
    <row r="55" spans="1:9" ht="25.05" customHeight="1" x14ac:dyDescent="0.3">
      <c r="A55" s="839" t="s">
        <v>422</v>
      </c>
      <c r="B55" s="839"/>
      <c r="C55" s="839"/>
      <c r="D55" s="839"/>
      <c r="E55" s="839"/>
      <c r="F55" s="839"/>
      <c r="G55" s="839"/>
      <c r="H55" s="12">
        <v>3</v>
      </c>
      <c r="I55" s="13" t="s">
        <v>423</v>
      </c>
    </row>
    <row r="56" spans="1:9" ht="25.05" customHeight="1" x14ac:dyDescent="0.3">
      <c r="A56" s="995" t="s">
        <v>484</v>
      </c>
      <c r="B56" s="995"/>
      <c r="C56" s="995"/>
      <c r="D56" s="995"/>
      <c r="E56" s="995"/>
      <c r="F56" s="995"/>
      <c r="G56" s="995"/>
      <c r="H56" s="64">
        <v>1</v>
      </c>
      <c r="I56" s="13" t="s">
        <v>423</v>
      </c>
    </row>
    <row r="57" spans="1:9" ht="25.05" customHeight="1" x14ac:dyDescent="0.3">
      <c r="A57" s="773" t="s">
        <v>426</v>
      </c>
      <c r="B57" s="773"/>
      <c r="C57" s="773"/>
      <c r="D57" s="773"/>
      <c r="E57" s="773"/>
      <c r="F57" s="773"/>
      <c r="G57" s="773"/>
      <c r="H57" s="12" t="s">
        <v>186</v>
      </c>
      <c r="I57" s="13" t="s">
        <v>423</v>
      </c>
    </row>
    <row r="58" spans="1:9" x14ac:dyDescent="0.3">
      <c r="A58" s="293"/>
      <c r="B58" s="293"/>
      <c r="C58" s="293"/>
      <c r="D58" s="293"/>
      <c r="E58" s="293"/>
      <c r="F58" s="293"/>
      <c r="G58" s="293"/>
      <c r="H58" s="12"/>
      <c r="I58" s="13"/>
    </row>
    <row r="59" spans="1:9" x14ac:dyDescent="0.3">
      <c r="A59" s="719" t="s">
        <v>427</v>
      </c>
      <c r="B59" s="719"/>
      <c r="C59" s="719"/>
      <c r="D59" s="719"/>
      <c r="E59" s="719"/>
      <c r="F59" s="719"/>
      <c r="G59" s="719"/>
      <c r="H59" s="32"/>
      <c r="I59" s="29"/>
    </row>
    <row r="60" spans="1:9" ht="18" customHeight="1" x14ac:dyDescent="0.3">
      <c r="A60" s="674" t="s">
        <v>428</v>
      </c>
      <c r="B60" s="674"/>
      <c r="C60" s="674"/>
      <c r="D60" s="674"/>
      <c r="E60" s="674"/>
      <c r="F60" s="16">
        <f>SUM(F61:F66)</f>
        <v>50</v>
      </c>
      <c r="G60" s="16" t="s">
        <v>378</v>
      </c>
      <c r="H60" s="17">
        <v>2</v>
      </c>
      <c r="I60" s="11" t="s">
        <v>423</v>
      </c>
    </row>
    <row r="61" spans="1:9" ht="18" customHeight="1" x14ac:dyDescent="0.3">
      <c r="A61" s="18" t="s">
        <v>159</v>
      </c>
      <c r="B61" s="715" t="s">
        <v>161</v>
      </c>
      <c r="C61" s="715"/>
      <c r="D61" s="715"/>
      <c r="E61" s="715"/>
      <c r="F61" s="16">
        <v>20</v>
      </c>
      <c r="G61" s="16" t="s">
        <v>378</v>
      </c>
      <c r="H61" s="19"/>
      <c r="I61" s="20"/>
    </row>
    <row r="62" spans="1:9" ht="18" customHeight="1" x14ac:dyDescent="0.3">
      <c r="A62" s="26"/>
      <c r="B62" s="715" t="s">
        <v>429</v>
      </c>
      <c r="C62" s="715"/>
      <c r="D62" s="715"/>
      <c r="E62" s="715"/>
      <c r="F62" s="16">
        <v>25</v>
      </c>
      <c r="G62" s="16" t="s">
        <v>378</v>
      </c>
      <c r="H62" s="27"/>
      <c r="I62" s="30"/>
    </row>
    <row r="63" spans="1:9" ht="18" customHeight="1" x14ac:dyDescent="0.3">
      <c r="A63" s="26"/>
      <c r="B63" s="715" t="s">
        <v>430</v>
      </c>
      <c r="C63" s="715"/>
      <c r="D63" s="715"/>
      <c r="E63" s="715"/>
      <c r="F63" s="16">
        <v>3</v>
      </c>
      <c r="G63" s="16" t="s">
        <v>378</v>
      </c>
      <c r="H63" s="27"/>
      <c r="I63" s="30"/>
    </row>
    <row r="64" spans="1:9" ht="18" customHeight="1" x14ac:dyDescent="0.3">
      <c r="A64" s="26"/>
      <c r="B64" s="715" t="s">
        <v>431</v>
      </c>
      <c r="C64" s="715"/>
      <c r="D64" s="715"/>
      <c r="E64" s="715"/>
      <c r="F64" s="16" t="s">
        <v>425</v>
      </c>
      <c r="G64" s="16" t="s">
        <v>378</v>
      </c>
      <c r="H64" s="27"/>
      <c r="I64" s="30"/>
    </row>
    <row r="65" spans="1:9" ht="18" customHeight="1" x14ac:dyDescent="0.3">
      <c r="A65" s="26"/>
      <c r="B65" s="715" t="s">
        <v>432</v>
      </c>
      <c r="C65" s="715"/>
      <c r="D65" s="715"/>
      <c r="E65" s="715"/>
      <c r="F65" s="16" t="s">
        <v>425</v>
      </c>
      <c r="G65" s="16" t="s">
        <v>378</v>
      </c>
      <c r="H65" s="27"/>
      <c r="I65" s="30"/>
    </row>
    <row r="66" spans="1:9" ht="18" customHeight="1" x14ac:dyDescent="0.3">
      <c r="A66" s="26"/>
      <c r="B66" s="715" t="s">
        <v>433</v>
      </c>
      <c r="C66" s="715"/>
      <c r="D66" s="715"/>
      <c r="E66" s="715"/>
      <c r="F66" s="16">
        <v>2</v>
      </c>
      <c r="G66" s="16" t="s">
        <v>378</v>
      </c>
      <c r="H66" s="306"/>
      <c r="I66" s="318"/>
    </row>
    <row r="67" spans="1:9" ht="25.95" customHeight="1" x14ac:dyDescent="0.3">
      <c r="A67" s="674" t="s">
        <v>434</v>
      </c>
      <c r="B67" s="674"/>
      <c r="C67" s="674"/>
      <c r="D67" s="674"/>
      <c r="E67" s="674"/>
      <c r="F67" s="16" t="s">
        <v>425</v>
      </c>
      <c r="G67" s="16" t="s">
        <v>378</v>
      </c>
      <c r="H67" s="16" t="s">
        <v>186</v>
      </c>
      <c r="I67" s="11" t="s">
        <v>423</v>
      </c>
    </row>
    <row r="68" spans="1:9" ht="18" customHeight="1" x14ac:dyDescent="0.3">
      <c r="A68" s="715" t="s">
        <v>435</v>
      </c>
      <c r="B68" s="715"/>
      <c r="C68" s="715"/>
      <c r="D68" s="715"/>
      <c r="E68" s="715"/>
      <c r="F68" s="16">
        <v>50</v>
      </c>
      <c r="G68" s="16" t="s">
        <v>378</v>
      </c>
      <c r="H68" s="17">
        <v>2</v>
      </c>
      <c r="I68" s="11" t="s">
        <v>423</v>
      </c>
    </row>
  </sheetData>
  <mergeCells count="74">
    <mergeCell ref="C51:I51"/>
    <mergeCell ref="C52:I52"/>
    <mergeCell ref="B64:E64"/>
    <mergeCell ref="B65:E65"/>
    <mergeCell ref="B66:E66"/>
    <mergeCell ref="A67:E67"/>
    <mergeCell ref="A68:E68"/>
    <mergeCell ref="D47:I47"/>
    <mergeCell ref="B63:E63"/>
    <mergeCell ref="A51:B51"/>
    <mergeCell ref="A52:B52"/>
    <mergeCell ref="A55:G55"/>
    <mergeCell ref="A56:G56"/>
    <mergeCell ref="A57:G57"/>
    <mergeCell ref="A59:G59"/>
    <mergeCell ref="A60:E60"/>
    <mergeCell ref="B61:E61"/>
    <mergeCell ref="B62:E62"/>
    <mergeCell ref="A48:C48"/>
    <mergeCell ref="D48:I48"/>
    <mergeCell ref="A47:C47"/>
    <mergeCell ref="A37:C37"/>
    <mergeCell ref="D37:I37"/>
    <mergeCell ref="A38:C38"/>
    <mergeCell ref="D38:I38"/>
    <mergeCell ref="A39:G39"/>
    <mergeCell ref="A40:A46"/>
    <mergeCell ref="B40:I40"/>
    <mergeCell ref="B41:I41"/>
    <mergeCell ref="B42:I42"/>
    <mergeCell ref="B43:I43"/>
    <mergeCell ref="B44:I44"/>
    <mergeCell ref="B45:I45"/>
    <mergeCell ref="B46:I46"/>
    <mergeCell ref="A31:G31"/>
    <mergeCell ref="A32:A36"/>
    <mergeCell ref="B32:I32"/>
    <mergeCell ref="B33:I33"/>
    <mergeCell ref="B34:I34"/>
    <mergeCell ref="B35:I35"/>
    <mergeCell ref="B36:I36"/>
    <mergeCell ref="B28:G28"/>
    <mergeCell ref="A18:D18"/>
    <mergeCell ref="A19:A20"/>
    <mergeCell ref="B19:G20"/>
    <mergeCell ref="H19:I19"/>
    <mergeCell ref="A21:I21"/>
    <mergeCell ref="B22:G22"/>
    <mergeCell ref="B23:G23"/>
    <mergeCell ref="A24:I24"/>
    <mergeCell ref="B25:G25"/>
    <mergeCell ref="B26:G26"/>
    <mergeCell ref="A27:I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222</v>
      </c>
      <c r="B2" s="673"/>
      <c r="C2" s="673"/>
      <c r="D2" s="673"/>
      <c r="E2" s="673"/>
      <c r="F2" s="673"/>
      <c r="G2" s="673"/>
      <c r="H2" s="673"/>
      <c r="I2" s="673"/>
    </row>
    <row r="3" spans="1:9" x14ac:dyDescent="0.3">
      <c r="A3" s="670" t="s">
        <v>157</v>
      </c>
      <c r="B3" s="671"/>
      <c r="C3" s="671"/>
      <c r="D3" s="671">
        <v>5</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721" t="s">
        <v>1643</v>
      </c>
      <c r="E6" s="721"/>
      <c r="F6" s="721"/>
      <c r="G6" s="721"/>
      <c r="H6" s="721"/>
      <c r="I6" s="675"/>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5</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359</v>
      </c>
      <c r="D16" s="674"/>
      <c r="E16" s="674"/>
      <c r="F16" s="674"/>
      <c r="G16" s="674"/>
      <c r="H16" s="674"/>
      <c r="I16" s="674"/>
    </row>
    <row r="18" spans="1:14" x14ac:dyDescent="0.3">
      <c r="A18" s="680" t="s">
        <v>360</v>
      </c>
      <c r="B18" s="680"/>
      <c r="C18" s="680"/>
      <c r="D18" s="680"/>
    </row>
    <row r="19" spans="1:14" ht="19.5" customHeight="1" x14ac:dyDescent="0.3">
      <c r="A19" s="681" t="s">
        <v>33</v>
      </c>
      <c r="B19" s="682" t="s">
        <v>34</v>
      </c>
      <c r="C19" s="682"/>
      <c r="D19" s="682"/>
      <c r="E19" s="682"/>
      <c r="F19" s="682"/>
      <c r="G19" s="682"/>
      <c r="H19" s="682" t="s">
        <v>361</v>
      </c>
      <c r="I19" s="683"/>
    </row>
    <row r="20" spans="1:14" ht="27.6" x14ac:dyDescent="0.3">
      <c r="A20" s="681"/>
      <c r="B20" s="682"/>
      <c r="C20" s="682"/>
      <c r="D20" s="682"/>
      <c r="E20" s="682"/>
      <c r="F20" s="682"/>
      <c r="G20" s="682"/>
      <c r="H20" s="272" t="s">
        <v>362</v>
      </c>
      <c r="I20" s="273" t="s">
        <v>37</v>
      </c>
    </row>
    <row r="21" spans="1:14" s="8" customFormat="1" ht="17.7" customHeight="1" x14ac:dyDescent="0.3">
      <c r="A21" s="722" t="s">
        <v>38</v>
      </c>
      <c r="B21" s="723"/>
      <c r="C21" s="723"/>
      <c r="D21" s="723"/>
      <c r="E21" s="723"/>
      <c r="F21" s="723"/>
      <c r="G21" s="723"/>
      <c r="H21" s="723"/>
      <c r="I21" s="724"/>
      <c r="L21" s="314"/>
      <c r="M21" s="314"/>
      <c r="N21" s="314"/>
    </row>
    <row r="22" spans="1:14" ht="37.5" customHeight="1" x14ac:dyDescent="0.3">
      <c r="A22" s="271" t="s">
        <v>1644</v>
      </c>
      <c r="B22" s="721" t="s">
        <v>2328</v>
      </c>
      <c r="C22" s="721" t="s">
        <v>1645</v>
      </c>
      <c r="D22" s="721" t="s">
        <v>1645</v>
      </c>
      <c r="E22" s="721" t="s">
        <v>1645</v>
      </c>
      <c r="F22" s="721" t="s">
        <v>1645</v>
      </c>
      <c r="G22" s="721" t="s">
        <v>1645</v>
      </c>
      <c r="H22" s="272" t="s">
        <v>1646</v>
      </c>
      <c r="I22" s="5" t="s">
        <v>59</v>
      </c>
      <c r="L22" s="58"/>
      <c r="M22" s="133"/>
      <c r="N22" s="58"/>
    </row>
    <row r="23" spans="1:14" ht="34.5" customHeight="1" x14ac:dyDescent="0.3">
      <c r="A23" s="403" t="s">
        <v>1647</v>
      </c>
      <c r="B23" s="494" t="s">
        <v>2329</v>
      </c>
      <c r="C23" s="494" t="s">
        <v>1648</v>
      </c>
      <c r="D23" s="494" t="s">
        <v>1648</v>
      </c>
      <c r="E23" s="494" t="s">
        <v>1648</v>
      </c>
      <c r="F23" s="494" t="s">
        <v>1648</v>
      </c>
      <c r="G23" s="494" t="s">
        <v>1648</v>
      </c>
      <c r="H23" s="404" t="s">
        <v>1649</v>
      </c>
      <c r="I23" s="94" t="s">
        <v>59</v>
      </c>
      <c r="L23" s="58"/>
      <c r="M23" s="318"/>
      <c r="N23" s="58"/>
    </row>
    <row r="24" spans="1:14" s="8" customFormat="1" ht="17.7" customHeight="1" x14ac:dyDescent="0.3">
      <c r="A24" s="996" t="s">
        <v>139</v>
      </c>
      <c r="B24" s="997"/>
      <c r="C24" s="997"/>
      <c r="D24" s="997"/>
      <c r="E24" s="997"/>
      <c r="F24" s="997"/>
      <c r="G24" s="997"/>
      <c r="H24" s="997"/>
      <c r="I24" s="998"/>
      <c r="L24" s="314"/>
      <c r="M24" s="314"/>
      <c r="N24" s="314"/>
    </row>
    <row r="25" spans="1:14" ht="27" customHeight="1" x14ac:dyDescent="0.3">
      <c r="A25" s="403" t="s">
        <v>1650</v>
      </c>
      <c r="B25" s="999" t="s">
        <v>2077</v>
      </c>
      <c r="C25" s="999"/>
      <c r="D25" s="999"/>
      <c r="E25" s="999"/>
      <c r="F25" s="999"/>
      <c r="G25" s="999"/>
      <c r="H25" s="404" t="s">
        <v>2078</v>
      </c>
      <c r="I25" s="94" t="s">
        <v>59</v>
      </c>
    </row>
    <row r="26" spans="1:14" ht="24.75" customHeight="1" x14ac:dyDescent="0.3">
      <c r="A26" s="403" t="s">
        <v>1651</v>
      </c>
      <c r="B26" s="685" t="s">
        <v>2079</v>
      </c>
      <c r="C26" s="685"/>
      <c r="D26" s="685"/>
      <c r="E26" s="685"/>
      <c r="F26" s="685"/>
      <c r="G26" s="685"/>
      <c r="H26" s="404" t="s">
        <v>115</v>
      </c>
      <c r="I26" s="94" t="s">
        <v>59</v>
      </c>
    </row>
    <row r="27" spans="1:14" s="8" customFormat="1" ht="17.7" customHeight="1" x14ac:dyDescent="0.3">
      <c r="A27" s="990" t="s">
        <v>373</v>
      </c>
      <c r="B27" s="991"/>
      <c r="C27" s="991"/>
      <c r="D27" s="991"/>
      <c r="E27" s="991"/>
      <c r="F27" s="991"/>
      <c r="G27" s="991"/>
      <c r="H27" s="991"/>
      <c r="I27" s="969"/>
    </row>
    <row r="28" spans="1:14" ht="36" customHeight="1" x14ac:dyDescent="0.3">
      <c r="A28" s="271" t="s">
        <v>1652</v>
      </c>
      <c r="B28" s="721" t="s">
        <v>1653</v>
      </c>
      <c r="C28" s="721"/>
      <c r="D28" s="721"/>
      <c r="E28" s="721"/>
      <c r="F28" s="721"/>
      <c r="G28" s="721"/>
      <c r="H28" s="272" t="s">
        <v>1654</v>
      </c>
      <c r="I28" s="5" t="s">
        <v>59</v>
      </c>
    </row>
    <row r="29" spans="1:14" ht="15.45" customHeight="1" x14ac:dyDescent="0.3"/>
    <row r="30" spans="1:14" ht="15.75" customHeight="1" x14ac:dyDescent="0.3">
      <c r="A30" s="1" t="s">
        <v>376</v>
      </c>
    </row>
    <row r="31" spans="1:14" s="8" customFormat="1" ht="17.7" customHeight="1" x14ac:dyDescent="0.3">
      <c r="A31" s="687" t="s">
        <v>377</v>
      </c>
      <c r="B31" s="687"/>
      <c r="C31" s="687"/>
      <c r="D31" s="687"/>
      <c r="E31" s="687"/>
      <c r="F31" s="687"/>
      <c r="G31" s="687"/>
      <c r="H31" s="261">
        <v>30</v>
      </c>
      <c r="I31" s="313" t="s">
        <v>378</v>
      </c>
    </row>
    <row r="32" spans="1:14" ht="27.75" customHeight="1" x14ac:dyDescent="0.3">
      <c r="A32" s="707" t="s">
        <v>379</v>
      </c>
      <c r="B32" s="710" t="s">
        <v>1655</v>
      </c>
      <c r="C32" s="711"/>
      <c r="D32" s="711"/>
      <c r="E32" s="711"/>
      <c r="F32" s="711"/>
      <c r="G32" s="711"/>
      <c r="H32" s="711"/>
      <c r="I32" s="711"/>
    </row>
    <row r="33" spans="1:9" ht="14.25" customHeight="1" x14ac:dyDescent="0.3">
      <c r="A33" s="708"/>
      <c r="B33" s="696"/>
      <c r="C33" s="697"/>
      <c r="D33" s="697"/>
      <c r="E33" s="697"/>
      <c r="F33" s="697"/>
      <c r="G33" s="697"/>
      <c r="H33" s="697"/>
      <c r="I33" s="697"/>
    </row>
    <row r="34" spans="1:9" ht="14.25" customHeight="1" x14ac:dyDescent="0.3">
      <c r="A34" s="708"/>
      <c r="B34" s="696"/>
      <c r="C34" s="697"/>
      <c r="D34" s="697"/>
      <c r="E34" s="697"/>
      <c r="F34" s="697"/>
      <c r="G34" s="697"/>
      <c r="H34" s="697"/>
      <c r="I34" s="697"/>
    </row>
    <row r="35" spans="1:9" ht="14.25" customHeight="1" x14ac:dyDescent="0.3">
      <c r="A35" s="708"/>
      <c r="B35" s="696"/>
      <c r="C35" s="697"/>
      <c r="D35" s="697"/>
      <c r="E35" s="697"/>
      <c r="F35" s="697"/>
      <c r="G35" s="697"/>
      <c r="H35" s="697"/>
      <c r="I35" s="697"/>
    </row>
    <row r="36" spans="1:9" ht="14.25" customHeight="1" x14ac:dyDescent="0.3">
      <c r="A36" s="708"/>
      <c r="B36" s="696"/>
      <c r="C36" s="697"/>
      <c r="D36" s="697"/>
      <c r="E36" s="697"/>
      <c r="F36" s="697"/>
      <c r="G36" s="697"/>
      <c r="H36" s="697"/>
      <c r="I36" s="697"/>
    </row>
    <row r="37" spans="1:9" ht="14.25" customHeight="1" x14ac:dyDescent="0.3">
      <c r="A37" s="708"/>
      <c r="B37" s="696"/>
      <c r="C37" s="697"/>
      <c r="D37" s="697"/>
      <c r="E37" s="697"/>
      <c r="F37" s="697"/>
      <c r="G37" s="697"/>
      <c r="H37" s="697"/>
      <c r="I37" s="697"/>
    </row>
    <row r="38" spans="1:9" ht="199.5" customHeight="1" x14ac:dyDescent="0.3">
      <c r="A38" s="708"/>
      <c r="B38" s="727"/>
      <c r="C38" s="728"/>
      <c r="D38" s="728"/>
      <c r="E38" s="728"/>
      <c r="F38" s="728"/>
      <c r="G38" s="728"/>
      <c r="H38" s="728"/>
      <c r="I38" s="728"/>
    </row>
    <row r="39" spans="1:9" ht="15.75" customHeight="1" x14ac:dyDescent="0.3">
      <c r="A39" s="714" t="s">
        <v>395</v>
      </c>
      <c r="B39" s="701"/>
      <c r="C39" s="701"/>
      <c r="D39" s="701" t="s">
        <v>1656</v>
      </c>
      <c r="E39" s="701"/>
      <c r="F39" s="701"/>
      <c r="G39" s="701"/>
      <c r="H39" s="701"/>
      <c r="I39" s="702"/>
    </row>
    <row r="40" spans="1:9" ht="40.950000000000003" customHeight="1" x14ac:dyDescent="0.3">
      <c r="A40" s="703" t="s">
        <v>397</v>
      </c>
      <c r="B40" s="704"/>
      <c r="C40" s="704"/>
      <c r="D40" s="705" t="s">
        <v>1657</v>
      </c>
      <c r="E40" s="705"/>
      <c r="F40" s="705"/>
      <c r="G40" s="705"/>
      <c r="H40" s="705"/>
      <c r="I40" s="706"/>
    </row>
    <row r="41" spans="1:9" s="8" customFormat="1" ht="17.7" customHeight="1" x14ac:dyDescent="0.3">
      <c r="A41" s="687" t="s">
        <v>399</v>
      </c>
      <c r="B41" s="687"/>
      <c r="C41" s="687"/>
      <c r="D41" s="687"/>
      <c r="E41" s="687"/>
      <c r="F41" s="687"/>
      <c r="G41" s="687"/>
      <c r="H41" s="261">
        <v>30</v>
      </c>
      <c r="I41" s="313" t="s">
        <v>378</v>
      </c>
    </row>
    <row r="42" spans="1:9" ht="14.25" customHeight="1" x14ac:dyDescent="0.3">
      <c r="A42" s="707" t="s">
        <v>379</v>
      </c>
      <c r="B42" s="710" t="s">
        <v>1658</v>
      </c>
      <c r="C42" s="711"/>
      <c r="D42" s="711"/>
      <c r="E42" s="711"/>
      <c r="F42" s="711"/>
      <c r="G42" s="711"/>
      <c r="H42" s="711"/>
      <c r="I42" s="711"/>
    </row>
    <row r="43" spans="1:9" ht="14.25" customHeight="1" x14ac:dyDescent="0.3">
      <c r="A43" s="708"/>
      <c r="B43" s="696"/>
      <c r="C43" s="697"/>
      <c r="D43" s="697"/>
      <c r="E43" s="697"/>
      <c r="F43" s="697"/>
      <c r="G43" s="697"/>
      <c r="H43" s="697"/>
      <c r="I43" s="697"/>
    </row>
    <row r="44" spans="1:9" ht="14.25" customHeight="1" x14ac:dyDescent="0.3">
      <c r="A44" s="708"/>
      <c r="B44" s="696"/>
      <c r="C44" s="697"/>
      <c r="D44" s="697"/>
      <c r="E44" s="697"/>
      <c r="F44" s="697"/>
      <c r="G44" s="697"/>
      <c r="H44" s="697"/>
      <c r="I44" s="697"/>
    </row>
    <row r="45" spans="1:9" ht="14.25" customHeight="1" x14ac:dyDescent="0.3">
      <c r="A45" s="708"/>
      <c r="B45" s="696"/>
      <c r="C45" s="697"/>
      <c r="D45" s="697"/>
      <c r="E45" s="697"/>
      <c r="F45" s="697"/>
      <c r="G45" s="697"/>
      <c r="H45" s="697"/>
      <c r="I45" s="697"/>
    </row>
    <row r="46" spans="1:9" ht="165" customHeight="1" x14ac:dyDescent="0.3">
      <c r="A46" s="708"/>
      <c r="B46" s="712"/>
      <c r="C46" s="713"/>
      <c r="D46" s="713"/>
      <c r="E46" s="713"/>
      <c r="F46" s="713"/>
      <c r="G46" s="713"/>
      <c r="H46" s="713"/>
      <c r="I46" s="713"/>
    </row>
    <row r="47" spans="1:9" ht="18" customHeight="1" x14ac:dyDescent="0.3">
      <c r="A47" s="714" t="s">
        <v>395</v>
      </c>
      <c r="B47" s="705"/>
      <c r="C47" s="705"/>
      <c r="D47" s="705" t="s">
        <v>1659</v>
      </c>
      <c r="E47" s="705"/>
      <c r="F47" s="705"/>
      <c r="G47" s="705"/>
      <c r="H47" s="705"/>
      <c r="I47" s="706"/>
    </row>
    <row r="48" spans="1:9" ht="33" customHeight="1" x14ac:dyDescent="0.3">
      <c r="A48" s="703" t="s">
        <v>397</v>
      </c>
      <c r="B48" s="704"/>
      <c r="C48" s="704"/>
      <c r="D48" s="704" t="s">
        <v>1660</v>
      </c>
      <c r="E48" s="704"/>
      <c r="F48" s="704"/>
      <c r="G48" s="704"/>
      <c r="H48" s="704"/>
      <c r="I48" s="734"/>
    </row>
    <row r="50" spans="1:9" x14ac:dyDescent="0.3">
      <c r="A50" s="1" t="s">
        <v>416</v>
      </c>
    </row>
    <row r="51" spans="1:9" ht="139.5" customHeight="1" x14ac:dyDescent="0.3">
      <c r="A51" s="714" t="s">
        <v>417</v>
      </c>
      <c r="B51" s="705"/>
      <c r="C51" s="721" t="s">
        <v>1661</v>
      </c>
      <c r="D51" s="721"/>
      <c r="E51" s="721"/>
      <c r="F51" s="721"/>
      <c r="G51" s="721"/>
      <c r="H51" s="721"/>
      <c r="I51" s="675"/>
    </row>
    <row r="52" spans="1:9" ht="102" customHeight="1" x14ac:dyDescent="0.3">
      <c r="A52" s="714" t="s">
        <v>419</v>
      </c>
      <c r="B52" s="705"/>
      <c r="C52" s="721" t="s">
        <v>1662</v>
      </c>
      <c r="D52" s="721"/>
      <c r="E52" s="721"/>
      <c r="F52" s="721"/>
      <c r="G52" s="721"/>
      <c r="H52" s="721"/>
      <c r="I52" s="675"/>
    </row>
    <row r="54" spans="1:9" x14ac:dyDescent="0.3">
      <c r="A54" s="8" t="s">
        <v>421</v>
      </c>
      <c r="B54" s="314"/>
      <c r="C54" s="314"/>
      <c r="D54" s="314"/>
      <c r="E54" s="314"/>
      <c r="F54" s="314"/>
      <c r="G54" s="314"/>
    </row>
    <row r="55" spans="1:9" ht="15.6" x14ac:dyDescent="0.3">
      <c r="A55" s="717" t="s">
        <v>422</v>
      </c>
      <c r="B55" s="717"/>
      <c r="C55" s="717"/>
      <c r="D55" s="717"/>
      <c r="E55" s="717"/>
      <c r="F55" s="717"/>
      <c r="G55" s="717"/>
      <c r="H55" s="10">
        <v>2</v>
      </c>
      <c r="I55" s="11" t="s">
        <v>423</v>
      </c>
    </row>
    <row r="56" spans="1:9" ht="27" customHeight="1" x14ac:dyDescent="0.3">
      <c r="A56" s="718" t="s">
        <v>484</v>
      </c>
      <c r="B56" s="718"/>
      <c r="C56" s="718"/>
      <c r="D56" s="718"/>
      <c r="E56" s="718"/>
      <c r="F56" s="718"/>
      <c r="G56" s="718"/>
      <c r="H56" s="10">
        <v>3</v>
      </c>
      <c r="I56" s="11" t="s">
        <v>423</v>
      </c>
    </row>
    <row r="57" spans="1:9" ht="15.6" x14ac:dyDescent="0.3">
      <c r="A57" s="717" t="s">
        <v>426</v>
      </c>
      <c r="B57" s="717"/>
      <c r="C57" s="717"/>
      <c r="D57" s="717"/>
      <c r="E57" s="717"/>
      <c r="F57" s="717"/>
      <c r="G57" s="717"/>
      <c r="H57" s="28" t="s">
        <v>425</v>
      </c>
      <c r="I57" s="11" t="s">
        <v>423</v>
      </c>
    </row>
    <row r="58" spans="1:9" x14ac:dyDescent="0.3">
      <c r="A58" s="292"/>
      <c r="B58" s="292"/>
      <c r="C58" s="292"/>
      <c r="D58" s="292"/>
      <c r="E58" s="292"/>
      <c r="F58" s="292"/>
      <c r="G58" s="292"/>
      <c r="H58" s="28"/>
      <c r="I58" s="13"/>
    </row>
    <row r="59" spans="1:9" x14ac:dyDescent="0.3">
      <c r="A59" s="719" t="s">
        <v>427</v>
      </c>
      <c r="B59" s="719"/>
      <c r="C59" s="719"/>
      <c r="D59" s="719"/>
      <c r="E59" s="719"/>
      <c r="F59" s="719"/>
      <c r="G59" s="719"/>
      <c r="H59" s="289"/>
      <c r="I59" s="29"/>
    </row>
    <row r="60" spans="1:9" ht="17.7" customHeight="1" x14ac:dyDescent="0.3">
      <c r="A60" s="674" t="s">
        <v>428</v>
      </c>
      <c r="B60" s="674"/>
      <c r="C60" s="674"/>
      <c r="D60" s="674"/>
      <c r="E60" s="674"/>
      <c r="F60" s="16">
        <f>SUM(F61:F67)</f>
        <v>70</v>
      </c>
      <c r="G60" s="16" t="s">
        <v>378</v>
      </c>
      <c r="H60" s="17">
        <v>2.8</v>
      </c>
      <c r="I60" s="11" t="s">
        <v>423</v>
      </c>
    </row>
    <row r="61" spans="1:9" ht="17.7" customHeight="1" x14ac:dyDescent="0.3">
      <c r="A61" s="18" t="s">
        <v>159</v>
      </c>
      <c r="B61" s="715" t="s">
        <v>161</v>
      </c>
      <c r="C61" s="715"/>
      <c r="D61" s="715"/>
      <c r="E61" s="715"/>
      <c r="F61" s="16">
        <v>30</v>
      </c>
      <c r="G61" s="16" t="s">
        <v>378</v>
      </c>
      <c r="H61" s="19"/>
      <c r="I61" s="20"/>
    </row>
    <row r="62" spans="1:9" ht="17.7" customHeight="1" x14ac:dyDescent="0.3">
      <c r="B62" s="715" t="s">
        <v>429</v>
      </c>
      <c r="C62" s="715"/>
      <c r="D62" s="715"/>
      <c r="E62" s="715"/>
      <c r="F62" s="16">
        <v>30</v>
      </c>
      <c r="G62" s="16" t="s">
        <v>378</v>
      </c>
      <c r="H62" s="27"/>
      <c r="I62" s="30"/>
    </row>
    <row r="63" spans="1:9" ht="17.7" customHeight="1" x14ac:dyDescent="0.3">
      <c r="B63" s="715" t="s">
        <v>430</v>
      </c>
      <c r="C63" s="715"/>
      <c r="D63" s="715"/>
      <c r="E63" s="715"/>
      <c r="F63" s="16">
        <v>6</v>
      </c>
      <c r="G63" s="16" t="s">
        <v>378</v>
      </c>
      <c r="H63" s="27"/>
      <c r="I63" s="30"/>
    </row>
    <row r="64" spans="1:9" ht="17.7" customHeight="1" x14ac:dyDescent="0.3">
      <c r="B64" s="715" t="s">
        <v>431</v>
      </c>
      <c r="C64" s="715"/>
      <c r="D64" s="715"/>
      <c r="E64" s="715"/>
      <c r="F64" s="16" t="s">
        <v>425</v>
      </c>
      <c r="G64" s="16" t="s">
        <v>378</v>
      </c>
      <c r="H64" s="27"/>
      <c r="I64" s="30"/>
    </row>
    <row r="65" spans="1:9" ht="17.7" customHeight="1" x14ac:dyDescent="0.3">
      <c r="B65" s="715" t="s">
        <v>432</v>
      </c>
      <c r="C65" s="715"/>
      <c r="D65" s="715"/>
      <c r="E65" s="715"/>
      <c r="F65" s="16" t="s">
        <v>425</v>
      </c>
      <c r="G65" s="16" t="s">
        <v>378</v>
      </c>
      <c r="H65" s="27"/>
      <c r="I65" s="30"/>
    </row>
    <row r="66" spans="1:9" ht="17.7" customHeight="1" x14ac:dyDescent="0.3">
      <c r="B66" s="715" t="s">
        <v>433</v>
      </c>
      <c r="C66" s="715"/>
      <c r="D66" s="715"/>
      <c r="E66" s="715"/>
      <c r="F66" s="16">
        <v>4</v>
      </c>
      <c r="G66" s="16" t="s">
        <v>378</v>
      </c>
      <c r="H66" s="306"/>
      <c r="I66" s="318"/>
    </row>
    <row r="67" spans="1:9" ht="31.2" customHeight="1" x14ac:dyDescent="0.3">
      <c r="A67" s="674" t="s">
        <v>434</v>
      </c>
      <c r="B67" s="674"/>
      <c r="C67" s="674"/>
      <c r="D67" s="674"/>
      <c r="E67" s="674"/>
      <c r="F67" s="16" t="s">
        <v>425</v>
      </c>
      <c r="G67" s="16" t="s">
        <v>378</v>
      </c>
      <c r="H67" s="16" t="s">
        <v>186</v>
      </c>
      <c r="I67" s="11" t="s">
        <v>423</v>
      </c>
    </row>
    <row r="68" spans="1:9" ht="17.7" customHeight="1" x14ac:dyDescent="0.3">
      <c r="A68" s="715" t="s">
        <v>435</v>
      </c>
      <c r="B68" s="715"/>
      <c r="C68" s="715"/>
      <c r="D68" s="715"/>
      <c r="E68" s="715"/>
      <c r="F68" s="16">
        <v>55</v>
      </c>
      <c r="G68" s="16" t="s">
        <v>378</v>
      </c>
      <c r="H68" s="17">
        <v>2.2000000000000002</v>
      </c>
      <c r="I68" s="11" t="s">
        <v>423</v>
      </c>
    </row>
  </sheetData>
  <mergeCells count="64">
    <mergeCell ref="B64:E64"/>
    <mergeCell ref="B65:E65"/>
    <mergeCell ref="B66:E66"/>
    <mergeCell ref="A67:E67"/>
    <mergeCell ref="A68:E68"/>
    <mergeCell ref="B63:E63"/>
    <mergeCell ref="A51:B51"/>
    <mergeCell ref="C51:I51"/>
    <mergeCell ref="A52:B52"/>
    <mergeCell ref="C52:I52"/>
    <mergeCell ref="A55:G55"/>
    <mergeCell ref="A56:G56"/>
    <mergeCell ref="A57:G57"/>
    <mergeCell ref="A59:G59"/>
    <mergeCell ref="A60:E60"/>
    <mergeCell ref="B61:E61"/>
    <mergeCell ref="B62:E62"/>
    <mergeCell ref="A48:C48"/>
    <mergeCell ref="D48:I48"/>
    <mergeCell ref="A31:G31"/>
    <mergeCell ref="A32:A38"/>
    <mergeCell ref="B32:I38"/>
    <mergeCell ref="A39:C39"/>
    <mergeCell ref="D39:I39"/>
    <mergeCell ref="A40:C40"/>
    <mergeCell ref="D40:I40"/>
    <mergeCell ref="A41:G41"/>
    <mergeCell ref="A42:A46"/>
    <mergeCell ref="B42:I46"/>
    <mergeCell ref="A47:C47"/>
    <mergeCell ref="D47:I47"/>
    <mergeCell ref="B28:G28"/>
    <mergeCell ref="A18:D18"/>
    <mergeCell ref="A19:A20"/>
    <mergeCell ref="B19:G20"/>
    <mergeCell ref="H19:I19"/>
    <mergeCell ref="A21:I21"/>
    <mergeCell ref="B22:G22"/>
    <mergeCell ref="B23:G23"/>
    <mergeCell ref="A24:I24"/>
    <mergeCell ref="B25:G25"/>
    <mergeCell ref="B26:G26"/>
    <mergeCell ref="A27:I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workbookViewId="0"/>
  </sheetViews>
  <sheetFormatPr defaultColWidth="8.77734375" defaultRowHeight="13.8" x14ac:dyDescent="0.3"/>
  <cols>
    <col min="1" max="1" width="10.77734375" style="26" customWidth="1"/>
    <col min="2" max="2" width="9.77734375" style="26" customWidth="1"/>
    <col min="3" max="3" width="9"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2035</v>
      </c>
      <c r="B2" s="673"/>
      <c r="C2" s="673"/>
      <c r="D2" s="673"/>
      <c r="E2" s="673"/>
      <c r="F2" s="673"/>
      <c r="G2" s="673"/>
      <c r="H2" s="673"/>
      <c r="I2" s="673"/>
    </row>
    <row r="3" spans="1:9" x14ac:dyDescent="0.3">
      <c r="A3" s="670" t="s">
        <v>157</v>
      </c>
      <c r="B3" s="671"/>
      <c r="C3" s="671"/>
      <c r="D3" s="671">
        <v>7</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350</v>
      </c>
      <c r="E5" s="671"/>
      <c r="F5" s="671"/>
      <c r="G5" s="671"/>
      <c r="H5" s="671"/>
      <c r="I5" s="672"/>
    </row>
    <row r="6" spans="1:9" ht="37.200000000000003" customHeight="1" x14ac:dyDescent="0.3">
      <c r="A6" s="670" t="s">
        <v>351</v>
      </c>
      <c r="B6" s="671"/>
      <c r="C6" s="671"/>
      <c r="D6" s="721" t="s">
        <v>2036</v>
      </c>
      <c r="E6" s="671"/>
      <c r="F6" s="671"/>
      <c r="G6" s="671"/>
      <c r="H6" s="671"/>
      <c r="I6" s="672"/>
    </row>
    <row r="8" spans="1:9" x14ac:dyDescent="0.3">
      <c r="A8" s="676" t="s">
        <v>2037</v>
      </c>
      <c r="B8" s="676"/>
      <c r="C8" s="676"/>
      <c r="D8" s="676"/>
      <c r="E8" s="676"/>
      <c r="F8" s="676"/>
      <c r="G8" s="676"/>
      <c r="H8" s="676"/>
      <c r="I8" s="676"/>
    </row>
    <row r="9" spans="1:9" x14ac:dyDescent="0.3">
      <c r="A9" s="281" t="s">
        <v>2330</v>
      </c>
      <c r="B9" s="281"/>
      <c r="C9" s="281"/>
      <c r="D9" s="281"/>
      <c r="E9" s="281"/>
      <c r="F9" s="281"/>
      <c r="G9" s="281"/>
      <c r="H9" s="281"/>
      <c r="I9" s="281"/>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5</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437</v>
      </c>
      <c r="D16" s="674"/>
      <c r="E16" s="674"/>
      <c r="F16" s="674"/>
      <c r="G16" s="674"/>
      <c r="H16" s="674"/>
      <c r="I16" s="674"/>
    </row>
    <row r="18" spans="1:9" x14ac:dyDescent="0.3">
      <c r="A18" s="680" t="s">
        <v>360</v>
      </c>
      <c r="B18" s="680"/>
      <c r="C18" s="680"/>
      <c r="D18" s="680"/>
    </row>
    <row r="19" spans="1:9" ht="15" customHeight="1" x14ac:dyDescent="0.3">
      <c r="A19" s="681" t="s">
        <v>33</v>
      </c>
      <c r="B19" s="682" t="s">
        <v>34</v>
      </c>
      <c r="C19" s="682"/>
      <c r="D19" s="682"/>
      <c r="E19" s="682"/>
      <c r="F19" s="682"/>
      <c r="G19" s="682"/>
      <c r="H19" s="682" t="s">
        <v>361</v>
      </c>
      <c r="I19" s="683"/>
    </row>
    <row r="20" spans="1:9" ht="30"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25.5" customHeight="1" x14ac:dyDescent="0.3">
      <c r="A22" s="170" t="s">
        <v>2038</v>
      </c>
      <c r="B22" s="797" t="s">
        <v>2083</v>
      </c>
      <c r="C22" s="797"/>
      <c r="D22" s="797"/>
      <c r="E22" s="797"/>
      <c r="F22" s="797"/>
      <c r="G22" s="797"/>
      <c r="H22" s="94" t="s">
        <v>46</v>
      </c>
      <c r="I22" s="94" t="s">
        <v>45</v>
      </c>
    </row>
    <row r="23" spans="1:9" ht="26.25" customHeight="1" x14ac:dyDescent="0.3">
      <c r="A23" s="170" t="s">
        <v>2039</v>
      </c>
      <c r="B23" s="741" t="s">
        <v>2084</v>
      </c>
      <c r="C23" s="742"/>
      <c r="D23" s="742"/>
      <c r="E23" s="742"/>
      <c r="F23" s="742"/>
      <c r="G23" s="743"/>
      <c r="H23" s="94" t="s">
        <v>48</v>
      </c>
      <c r="I23" s="94" t="s">
        <v>42</v>
      </c>
    </row>
    <row r="24" spans="1:9" s="8" customFormat="1" ht="17.7" customHeight="1" x14ac:dyDescent="0.3">
      <c r="A24" s="744" t="s">
        <v>139</v>
      </c>
      <c r="B24" s="745"/>
      <c r="C24" s="745"/>
      <c r="D24" s="745"/>
      <c r="E24" s="745"/>
      <c r="F24" s="745"/>
      <c r="G24" s="745"/>
      <c r="H24" s="745"/>
      <c r="I24" s="746"/>
    </row>
    <row r="25" spans="1:9" ht="25.5" customHeight="1" x14ac:dyDescent="0.3">
      <c r="A25" s="170" t="s">
        <v>2040</v>
      </c>
      <c r="B25" s="685" t="s">
        <v>2085</v>
      </c>
      <c r="C25" s="685"/>
      <c r="D25" s="685"/>
      <c r="E25" s="685"/>
      <c r="F25" s="685"/>
      <c r="G25" s="685"/>
      <c r="H25" s="405" t="s">
        <v>1356</v>
      </c>
      <c r="I25" s="94" t="s">
        <v>59</v>
      </c>
    </row>
    <row r="26" spans="1:9" ht="33" customHeight="1" x14ac:dyDescent="0.3">
      <c r="A26" s="170" t="s">
        <v>2041</v>
      </c>
      <c r="B26" s="805" t="s">
        <v>2086</v>
      </c>
      <c r="C26" s="806"/>
      <c r="D26" s="806"/>
      <c r="E26" s="806"/>
      <c r="F26" s="806"/>
      <c r="G26" s="807"/>
      <c r="H26" s="405" t="s">
        <v>1225</v>
      </c>
      <c r="I26" s="94" t="s">
        <v>59</v>
      </c>
    </row>
    <row r="27" spans="1:9" s="8" customFormat="1" ht="17.7" customHeight="1" x14ac:dyDescent="0.3">
      <c r="A27" s="520" t="s">
        <v>373</v>
      </c>
      <c r="B27" s="678"/>
      <c r="C27" s="678"/>
      <c r="D27" s="678"/>
      <c r="E27" s="678"/>
      <c r="F27" s="678"/>
      <c r="G27" s="678"/>
      <c r="H27" s="678"/>
      <c r="I27" s="679"/>
    </row>
    <row r="28" spans="1:9" ht="21" customHeight="1" x14ac:dyDescent="0.3">
      <c r="A28" s="31" t="s">
        <v>2042</v>
      </c>
      <c r="B28" s="721" t="s">
        <v>1860</v>
      </c>
      <c r="C28" s="721"/>
      <c r="D28" s="721"/>
      <c r="E28" s="721"/>
      <c r="F28" s="721"/>
      <c r="G28" s="721"/>
      <c r="H28" s="5" t="s">
        <v>121</v>
      </c>
      <c r="I28" s="5" t="s">
        <v>59</v>
      </c>
    </row>
    <row r="29" spans="1:9" ht="48.6" customHeight="1" x14ac:dyDescent="0.3">
      <c r="A29" s="31" t="s">
        <v>2043</v>
      </c>
      <c r="B29" s="675" t="s">
        <v>2044</v>
      </c>
      <c r="C29" s="674"/>
      <c r="D29" s="674"/>
      <c r="E29" s="674"/>
      <c r="F29" s="674"/>
      <c r="G29" s="755"/>
      <c r="H29" s="5" t="s">
        <v>130</v>
      </c>
      <c r="I29" s="5" t="s">
        <v>59</v>
      </c>
    </row>
    <row r="31" spans="1:9" x14ac:dyDescent="0.3">
      <c r="A31" s="1" t="s">
        <v>376</v>
      </c>
    </row>
    <row r="32" spans="1:9" s="8" customFormat="1" ht="17.7" customHeight="1" x14ac:dyDescent="0.3">
      <c r="A32" s="687" t="s">
        <v>377</v>
      </c>
      <c r="B32" s="687"/>
      <c r="C32" s="687"/>
      <c r="D32" s="687"/>
      <c r="E32" s="687"/>
      <c r="F32" s="687"/>
      <c r="G32" s="687"/>
      <c r="H32" s="261">
        <v>30</v>
      </c>
      <c r="I32" s="313" t="s">
        <v>378</v>
      </c>
    </row>
    <row r="33" spans="1:9" ht="409.5" customHeight="1" x14ac:dyDescent="0.3">
      <c r="A33" s="277" t="s">
        <v>379</v>
      </c>
      <c r="B33" s="1000" t="s">
        <v>2184</v>
      </c>
      <c r="C33" s="1001"/>
      <c r="D33" s="1001"/>
      <c r="E33" s="1001"/>
      <c r="F33" s="1001"/>
      <c r="G33" s="1001"/>
      <c r="H33" s="1001"/>
      <c r="I33" s="1002"/>
    </row>
    <row r="34" spans="1:9" x14ac:dyDescent="0.3">
      <c r="A34" s="714" t="s">
        <v>395</v>
      </c>
      <c r="B34" s="701"/>
      <c r="C34" s="701"/>
      <c r="D34" s="701" t="s">
        <v>2045</v>
      </c>
      <c r="E34" s="701"/>
      <c r="F34" s="701"/>
      <c r="G34" s="701"/>
      <c r="H34" s="701"/>
      <c r="I34" s="702"/>
    </row>
    <row r="35" spans="1:9" ht="236.25" customHeight="1" x14ac:dyDescent="0.3">
      <c r="A35" s="703" t="s">
        <v>397</v>
      </c>
      <c r="B35" s="704"/>
      <c r="C35" s="704"/>
      <c r="D35" s="704" t="s">
        <v>2046</v>
      </c>
      <c r="E35" s="705"/>
      <c r="F35" s="705"/>
      <c r="G35" s="705"/>
      <c r="H35" s="705"/>
      <c r="I35" s="706"/>
    </row>
    <row r="36" spans="1:9" s="8" customFormat="1" ht="17.55" customHeight="1" x14ac:dyDescent="0.3">
      <c r="A36" s="687" t="s">
        <v>506</v>
      </c>
      <c r="B36" s="687"/>
      <c r="C36" s="687"/>
      <c r="D36" s="687"/>
      <c r="E36" s="687"/>
      <c r="F36" s="687"/>
      <c r="G36" s="687"/>
      <c r="H36" s="261">
        <v>15</v>
      </c>
      <c r="I36" s="313" t="s">
        <v>378</v>
      </c>
    </row>
    <row r="37" spans="1:9" ht="22.5" customHeight="1" x14ac:dyDescent="0.3">
      <c r="A37" s="277" t="s">
        <v>379</v>
      </c>
      <c r="B37" s="992" t="s">
        <v>2047</v>
      </c>
      <c r="C37" s="992"/>
      <c r="D37" s="992"/>
      <c r="E37" s="992"/>
      <c r="F37" s="992"/>
      <c r="G37" s="992"/>
      <c r="H37" s="992"/>
      <c r="I37" s="993"/>
    </row>
    <row r="38" spans="1:9" x14ac:dyDescent="0.3">
      <c r="A38" s="714" t="s">
        <v>395</v>
      </c>
      <c r="B38" s="701"/>
      <c r="C38" s="701"/>
      <c r="D38" s="701" t="s">
        <v>2048</v>
      </c>
      <c r="E38" s="701"/>
      <c r="F38" s="701"/>
      <c r="G38" s="701"/>
      <c r="H38" s="701"/>
      <c r="I38" s="702"/>
    </row>
    <row r="39" spans="1:9" ht="239.25" customHeight="1" x14ac:dyDescent="0.3">
      <c r="A39" s="703" t="s">
        <v>397</v>
      </c>
      <c r="B39" s="704"/>
      <c r="C39" s="704"/>
      <c r="D39" s="721" t="s">
        <v>2049</v>
      </c>
      <c r="E39" s="671"/>
      <c r="F39" s="671"/>
      <c r="G39" s="671"/>
      <c r="H39" s="671"/>
      <c r="I39" s="672"/>
    </row>
    <row r="40" spans="1:9" s="8" customFormat="1" ht="17.55" customHeight="1" x14ac:dyDescent="0.3">
      <c r="A40" s="687" t="s">
        <v>399</v>
      </c>
      <c r="B40" s="687"/>
      <c r="C40" s="687"/>
      <c r="D40" s="687"/>
      <c r="E40" s="687"/>
      <c r="F40" s="687"/>
      <c r="G40" s="687"/>
      <c r="H40" s="261">
        <v>30</v>
      </c>
      <c r="I40" s="313" t="s">
        <v>378</v>
      </c>
    </row>
    <row r="41" spans="1:9" ht="125.25" customHeight="1" x14ac:dyDescent="0.3">
      <c r="A41" s="277" t="s">
        <v>379</v>
      </c>
      <c r="B41" s="992" t="s">
        <v>2185</v>
      </c>
      <c r="C41" s="992"/>
      <c r="D41" s="992"/>
      <c r="E41" s="992"/>
      <c r="F41" s="992"/>
      <c r="G41" s="992"/>
      <c r="H41" s="992"/>
      <c r="I41" s="993"/>
    </row>
    <row r="42" spans="1:9" ht="27.75" customHeight="1" x14ac:dyDescent="0.3">
      <c r="A42" s="714" t="s">
        <v>395</v>
      </c>
      <c r="B42" s="701"/>
      <c r="C42" s="701"/>
      <c r="D42" s="701" t="s">
        <v>2048</v>
      </c>
      <c r="E42" s="701"/>
      <c r="F42" s="701"/>
      <c r="G42" s="701"/>
      <c r="H42" s="701"/>
      <c r="I42" s="702"/>
    </row>
    <row r="43" spans="1:9" ht="30" customHeight="1" x14ac:dyDescent="0.3">
      <c r="A43" s="703" t="s">
        <v>397</v>
      </c>
      <c r="B43" s="704"/>
      <c r="C43" s="704"/>
      <c r="D43" s="704" t="s">
        <v>2186</v>
      </c>
      <c r="E43" s="705"/>
      <c r="F43" s="705"/>
      <c r="G43" s="705"/>
      <c r="H43" s="705"/>
      <c r="I43" s="706"/>
    </row>
    <row r="45" spans="1:9" x14ac:dyDescent="0.3">
      <c r="A45" s="1" t="s">
        <v>416</v>
      </c>
    </row>
    <row r="46" spans="1:9" ht="248.25" customHeight="1" x14ac:dyDescent="0.3">
      <c r="A46" s="714" t="s">
        <v>417</v>
      </c>
      <c r="B46" s="705"/>
      <c r="C46" s="494" t="s">
        <v>2182</v>
      </c>
      <c r="D46" s="494"/>
      <c r="E46" s="494"/>
      <c r="F46" s="494"/>
      <c r="G46" s="494"/>
      <c r="H46" s="494"/>
      <c r="I46" s="761"/>
    </row>
    <row r="47" spans="1:9" ht="192" customHeight="1" x14ac:dyDescent="0.3">
      <c r="A47" s="714" t="s">
        <v>419</v>
      </c>
      <c r="B47" s="705"/>
      <c r="C47" s="494" t="s">
        <v>2183</v>
      </c>
      <c r="D47" s="494"/>
      <c r="E47" s="494"/>
      <c r="F47" s="494"/>
      <c r="G47" s="494"/>
      <c r="H47" s="494"/>
      <c r="I47" s="761"/>
    </row>
    <row r="49" spans="1:9" x14ac:dyDescent="0.3">
      <c r="A49" s="8" t="s">
        <v>421</v>
      </c>
      <c r="B49" s="314"/>
      <c r="C49" s="314"/>
      <c r="D49" s="314"/>
      <c r="E49" s="314"/>
      <c r="F49" s="314"/>
      <c r="G49" s="314"/>
    </row>
    <row r="50" spans="1:9" ht="15.6" x14ac:dyDescent="0.3">
      <c r="A50" s="717" t="s">
        <v>422</v>
      </c>
      <c r="B50" s="717"/>
      <c r="C50" s="717"/>
      <c r="D50" s="717"/>
      <c r="E50" s="717"/>
      <c r="F50" s="717"/>
      <c r="G50" s="717"/>
      <c r="H50" s="31">
        <v>3.5</v>
      </c>
      <c r="I50" s="11" t="s">
        <v>423</v>
      </c>
    </row>
    <row r="51" spans="1:9" ht="30" customHeight="1" x14ac:dyDescent="0.3">
      <c r="A51" s="718" t="s">
        <v>484</v>
      </c>
      <c r="B51" s="718"/>
      <c r="C51" s="718"/>
      <c r="D51" s="718"/>
      <c r="E51" s="718"/>
      <c r="F51" s="718"/>
      <c r="G51" s="718"/>
      <c r="H51" s="10">
        <v>3</v>
      </c>
      <c r="I51" s="11" t="s">
        <v>423</v>
      </c>
    </row>
    <row r="52" spans="1:9" ht="15.6" x14ac:dyDescent="0.3">
      <c r="A52" s="717" t="s">
        <v>485</v>
      </c>
      <c r="B52" s="717"/>
      <c r="C52" s="717"/>
      <c r="D52" s="717"/>
      <c r="E52" s="717"/>
      <c r="F52" s="717"/>
      <c r="G52" s="717"/>
      <c r="H52" s="31">
        <v>0.5</v>
      </c>
      <c r="I52" s="11" t="s">
        <v>423</v>
      </c>
    </row>
    <row r="53" spans="1:9" x14ac:dyDescent="0.3">
      <c r="H53" s="28"/>
      <c r="I53" s="13"/>
    </row>
    <row r="54" spans="1:9" x14ac:dyDescent="0.3">
      <c r="A54" s="719" t="s">
        <v>427</v>
      </c>
      <c r="B54" s="719"/>
      <c r="C54" s="719"/>
      <c r="D54" s="719"/>
      <c r="E54" s="719"/>
      <c r="F54" s="719"/>
      <c r="G54" s="719"/>
      <c r="H54" s="289"/>
      <c r="I54" s="29"/>
    </row>
    <row r="55" spans="1:9" ht="17.7" customHeight="1" x14ac:dyDescent="0.3">
      <c r="A55" s="674" t="s">
        <v>428</v>
      </c>
      <c r="B55" s="674"/>
      <c r="C55" s="674"/>
      <c r="D55" s="674"/>
      <c r="E55" s="674"/>
      <c r="F55" s="16">
        <v>85</v>
      </c>
      <c r="G55" s="16" t="s">
        <v>378</v>
      </c>
      <c r="H55" s="17">
        <f>F55/25</f>
        <v>3.4</v>
      </c>
      <c r="I55" s="11" t="s">
        <v>423</v>
      </c>
    </row>
    <row r="56" spans="1:9" ht="17.7" customHeight="1" x14ac:dyDescent="0.3">
      <c r="A56" s="18" t="s">
        <v>159</v>
      </c>
      <c r="B56" s="715" t="s">
        <v>161</v>
      </c>
      <c r="C56" s="715"/>
      <c r="D56" s="715"/>
      <c r="E56" s="715"/>
      <c r="F56" s="16">
        <v>30</v>
      </c>
      <c r="G56" s="16" t="s">
        <v>378</v>
      </c>
      <c r="H56" s="19"/>
      <c r="I56" s="20"/>
    </row>
    <row r="57" spans="1:9" ht="17.7" customHeight="1" x14ac:dyDescent="0.3">
      <c r="B57" s="715" t="s">
        <v>429</v>
      </c>
      <c r="C57" s="715"/>
      <c r="D57" s="715"/>
      <c r="E57" s="715"/>
      <c r="F57" s="16">
        <v>45</v>
      </c>
      <c r="G57" s="16" t="s">
        <v>378</v>
      </c>
      <c r="H57" s="27"/>
      <c r="I57" s="30"/>
    </row>
    <row r="58" spans="1:9" ht="17.7" customHeight="1" x14ac:dyDescent="0.3">
      <c r="B58" s="715" t="s">
        <v>430</v>
      </c>
      <c r="C58" s="715"/>
      <c r="D58" s="715"/>
      <c r="E58" s="715"/>
      <c r="F58" s="16">
        <v>5</v>
      </c>
      <c r="G58" s="16" t="s">
        <v>378</v>
      </c>
      <c r="H58" s="27"/>
      <c r="I58" s="30"/>
    </row>
    <row r="59" spans="1:9" ht="17.7" customHeight="1" x14ac:dyDescent="0.3">
      <c r="B59" s="715" t="s">
        <v>431</v>
      </c>
      <c r="C59" s="715"/>
      <c r="D59" s="715"/>
      <c r="E59" s="715"/>
      <c r="F59" s="16" t="s">
        <v>425</v>
      </c>
      <c r="G59" s="16" t="s">
        <v>378</v>
      </c>
      <c r="H59" s="27"/>
      <c r="I59" s="30"/>
    </row>
    <row r="60" spans="1:9" ht="17.7" customHeight="1" x14ac:dyDescent="0.3">
      <c r="B60" s="715" t="s">
        <v>432</v>
      </c>
      <c r="C60" s="715"/>
      <c r="D60" s="715"/>
      <c r="E60" s="715"/>
      <c r="F60" s="16" t="s">
        <v>425</v>
      </c>
      <c r="G60" s="16" t="s">
        <v>378</v>
      </c>
      <c r="H60" s="27"/>
      <c r="I60" s="30"/>
    </row>
    <row r="61" spans="1:9" ht="17.7" customHeight="1" x14ac:dyDescent="0.3">
      <c r="B61" s="715" t="s">
        <v>433</v>
      </c>
      <c r="C61" s="715"/>
      <c r="D61" s="715"/>
      <c r="E61" s="715"/>
      <c r="F61" s="16">
        <v>5</v>
      </c>
      <c r="G61" s="16" t="s">
        <v>378</v>
      </c>
      <c r="H61" s="306"/>
      <c r="I61" s="318"/>
    </row>
    <row r="62" spans="1:9" ht="31.2" customHeight="1" x14ac:dyDescent="0.3">
      <c r="A62" s="674" t="s">
        <v>434</v>
      </c>
      <c r="B62" s="674"/>
      <c r="C62" s="674"/>
      <c r="D62" s="674"/>
      <c r="E62" s="674"/>
      <c r="F62" s="16" t="s">
        <v>425</v>
      </c>
      <c r="G62" s="16" t="s">
        <v>378</v>
      </c>
      <c r="H62" s="16" t="s">
        <v>186</v>
      </c>
      <c r="I62" s="11" t="s">
        <v>423</v>
      </c>
    </row>
    <row r="63" spans="1:9" ht="17.7" customHeight="1" x14ac:dyDescent="0.3">
      <c r="A63" s="715" t="s">
        <v>435</v>
      </c>
      <c r="B63" s="715"/>
      <c r="C63" s="715"/>
      <c r="D63" s="715"/>
      <c r="E63" s="715"/>
      <c r="F63" s="16">
        <v>90</v>
      </c>
      <c r="G63" s="16" t="s">
        <v>378</v>
      </c>
      <c r="H63" s="17">
        <f>F63/25</f>
        <v>3.6</v>
      </c>
      <c r="I63" s="11" t="s">
        <v>423</v>
      </c>
    </row>
  </sheetData>
  <mergeCells count="69">
    <mergeCell ref="A63:E63"/>
    <mergeCell ref="B57:E57"/>
    <mergeCell ref="B58:E58"/>
    <mergeCell ref="B59:E59"/>
    <mergeCell ref="B60:E60"/>
    <mergeCell ref="B61:E61"/>
    <mergeCell ref="A62:E62"/>
    <mergeCell ref="B56:E56"/>
    <mergeCell ref="A43:C43"/>
    <mergeCell ref="D43:I43"/>
    <mergeCell ref="A46:B46"/>
    <mergeCell ref="A47:B47"/>
    <mergeCell ref="A50:G50"/>
    <mergeCell ref="A51:G51"/>
    <mergeCell ref="A52:G52"/>
    <mergeCell ref="A54:G54"/>
    <mergeCell ref="A55:E55"/>
    <mergeCell ref="C46:I46"/>
    <mergeCell ref="C47:I47"/>
    <mergeCell ref="A39:C39"/>
    <mergeCell ref="D39:I39"/>
    <mergeCell ref="A40:G40"/>
    <mergeCell ref="A42:C42"/>
    <mergeCell ref="D42:I42"/>
    <mergeCell ref="B41:I41"/>
    <mergeCell ref="A35:C35"/>
    <mergeCell ref="D35:I35"/>
    <mergeCell ref="A36:G36"/>
    <mergeCell ref="B37:I37"/>
    <mergeCell ref="A38:C38"/>
    <mergeCell ref="D38:I38"/>
    <mergeCell ref="A34:C34"/>
    <mergeCell ref="D34:I34"/>
    <mergeCell ref="B23:G23"/>
    <mergeCell ref="A24:I24"/>
    <mergeCell ref="B25:G25"/>
    <mergeCell ref="B26:G26"/>
    <mergeCell ref="A27:I27"/>
    <mergeCell ref="B28:G28"/>
    <mergeCell ref="B29:G29"/>
    <mergeCell ref="A32:G32"/>
    <mergeCell ref="B33:I33"/>
    <mergeCell ref="B22:G22"/>
    <mergeCell ref="A12:E12"/>
    <mergeCell ref="F12:I12"/>
    <mergeCell ref="A13:E13"/>
    <mergeCell ref="F13:I13"/>
    <mergeCell ref="A15:I15"/>
    <mergeCell ref="A16:B16"/>
    <mergeCell ref="C16:I16"/>
    <mergeCell ref="A18:D18"/>
    <mergeCell ref="A19:A20"/>
    <mergeCell ref="B19:G20"/>
    <mergeCell ref="H19:I19"/>
    <mergeCell ref="A21:I21"/>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heetViews>
  <sheetFormatPr defaultColWidth="8.77734375" defaultRowHeight="13.8" x14ac:dyDescent="0.3"/>
  <cols>
    <col min="1" max="1" width="10.77734375" style="26" customWidth="1"/>
    <col min="2" max="2" width="9.77734375" style="26" customWidth="1"/>
    <col min="3" max="3" width="8.4414062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226</v>
      </c>
      <c r="B2" s="673"/>
      <c r="C2" s="673"/>
      <c r="D2" s="673"/>
      <c r="E2" s="673"/>
      <c r="F2" s="673"/>
      <c r="G2" s="673"/>
      <c r="H2" s="673"/>
      <c r="I2" s="673"/>
    </row>
    <row r="3" spans="1:9" x14ac:dyDescent="0.3">
      <c r="A3" s="670" t="s">
        <v>157</v>
      </c>
      <c r="B3" s="671"/>
      <c r="C3" s="671"/>
      <c r="D3" s="671">
        <v>8</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350</v>
      </c>
      <c r="E5" s="671"/>
      <c r="F5" s="671"/>
      <c r="G5" s="671"/>
      <c r="H5" s="671"/>
      <c r="I5" s="672"/>
    </row>
    <row r="6" spans="1:9" ht="26.25" customHeight="1" x14ac:dyDescent="0.3">
      <c r="A6" s="670" t="s">
        <v>351</v>
      </c>
      <c r="B6" s="671"/>
      <c r="C6" s="671"/>
      <c r="D6" s="721" t="s">
        <v>1663</v>
      </c>
      <c r="E6" s="721"/>
      <c r="F6" s="721"/>
      <c r="G6" s="721"/>
      <c r="H6" s="721"/>
      <c r="I6" s="675"/>
    </row>
    <row r="7" spans="1:9" ht="17.25" customHeight="1" x14ac:dyDescent="0.3"/>
    <row r="8" spans="1:9" x14ac:dyDescent="0.3">
      <c r="A8" s="676" t="s">
        <v>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5</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359</v>
      </c>
      <c r="D16" s="674"/>
      <c r="E16" s="674"/>
      <c r="F16" s="674"/>
      <c r="G16" s="674"/>
      <c r="H16" s="674"/>
      <c r="I16" s="674"/>
    </row>
    <row r="18" spans="1:9" x14ac:dyDescent="0.3">
      <c r="A18" s="680" t="s">
        <v>360</v>
      </c>
      <c r="B18" s="680"/>
      <c r="C18" s="680"/>
      <c r="D18" s="680"/>
    </row>
    <row r="19" spans="1:9" ht="18.75" customHeight="1" x14ac:dyDescent="0.3">
      <c r="A19" s="681" t="s">
        <v>33</v>
      </c>
      <c r="B19" s="682" t="s">
        <v>34</v>
      </c>
      <c r="C19" s="682"/>
      <c r="D19" s="682"/>
      <c r="E19" s="682"/>
      <c r="F19" s="682"/>
      <c r="G19" s="682"/>
      <c r="H19" s="682" t="s">
        <v>361</v>
      </c>
      <c r="I19" s="683"/>
    </row>
    <row r="20" spans="1:9" ht="29.25"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43.95" customHeight="1" x14ac:dyDescent="0.3">
      <c r="A22" s="5" t="s">
        <v>1664</v>
      </c>
      <c r="B22" s="720" t="s">
        <v>1665</v>
      </c>
      <c r="C22" s="720"/>
      <c r="D22" s="720"/>
      <c r="E22" s="720"/>
      <c r="F22" s="720"/>
      <c r="G22" s="720"/>
      <c r="H22" s="5" t="s">
        <v>52</v>
      </c>
      <c r="I22" s="5" t="s">
        <v>292</v>
      </c>
    </row>
    <row r="23" spans="1:9" ht="43.95" customHeight="1" x14ac:dyDescent="0.3">
      <c r="A23" s="5" t="s">
        <v>1666</v>
      </c>
      <c r="B23" s="738" t="s">
        <v>1667</v>
      </c>
      <c r="C23" s="739"/>
      <c r="D23" s="739"/>
      <c r="E23" s="739"/>
      <c r="F23" s="739"/>
      <c r="G23" s="740"/>
      <c r="H23" s="5" t="s">
        <v>60</v>
      </c>
      <c r="I23" s="5" t="s">
        <v>292</v>
      </c>
    </row>
    <row r="24" spans="1:9" ht="43.95" customHeight="1" x14ac:dyDescent="0.3">
      <c r="A24" s="5" t="s">
        <v>1668</v>
      </c>
      <c r="B24" s="738" t="s">
        <v>2076</v>
      </c>
      <c r="C24" s="739"/>
      <c r="D24" s="739"/>
      <c r="E24" s="739"/>
      <c r="F24" s="739"/>
      <c r="G24" s="740"/>
      <c r="H24" s="5" t="s">
        <v>68</v>
      </c>
      <c r="I24" s="5" t="s">
        <v>42</v>
      </c>
    </row>
    <row r="25" spans="1:9" s="8" customFormat="1" ht="17.7" customHeight="1" x14ac:dyDescent="0.3">
      <c r="A25" s="520" t="s">
        <v>139</v>
      </c>
      <c r="B25" s="678"/>
      <c r="C25" s="678"/>
      <c r="D25" s="678"/>
      <c r="E25" s="678"/>
      <c r="F25" s="678"/>
      <c r="G25" s="678"/>
      <c r="H25" s="678"/>
      <c r="I25" s="679"/>
    </row>
    <row r="26" spans="1:9" ht="43.95" customHeight="1" x14ac:dyDescent="0.3">
      <c r="A26" s="5" t="s">
        <v>1669</v>
      </c>
      <c r="B26" s="704" t="s">
        <v>1670</v>
      </c>
      <c r="C26" s="704"/>
      <c r="D26" s="704"/>
      <c r="E26" s="704"/>
      <c r="F26" s="704"/>
      <c r="G26" s="704"/>
      <c r="H26" s="5" t="s">
        <v>101</v>
      </c>
      <c r="I26" s="5" t="s">
        <v>59</v>
      </c>
    </row>
    <row r="27" spans="1:9" ht="43.95" customHeight="1" x14ac:dyDescent="0.3">
      <c r="A27" s="5" t="s">
        <v>1671</v>
      </c>
      <c r="B27" s="734" t="s">
        <v>1672</v>
      </c>
      <c r="C27" s="747"/>
      <c r="D27" s="747"/>
      <c r="E27" s="747"/>
      <c r="F27" s="747"/>
      <c r="G27" s="703"/>
      <c r="H27" s="5" t="s">
        <v>113</v>
      </c>
      <c r="I27" s="5" t="s">
        <v>2074</v>
      </c>
    </row>
    <row r="28" spans="1:9" s="8" customFormat="1" ht="17.7" customHeight="1" x14ac:dyDescent="0.3">
      <c r="A28" s="520" t="s">
        <v>373</v>
      </c>
      <c r="B28" s="678"/>
      <c r="C28" s="678"/>
      <c r="D28" s="678"/>
      <c r="E28" s="678"/>
      <c r="F28" s="678"/>
      <c r="G28" s="678"/>
      <c r="H28" s="678"/>
      <c r="I28" s="679"/>
    </row>
    <row r="29" spans="1:9" ht="21.75" customHeight="1" x14ac:dyDescent="0.3">
      <c r="A29" s="5" t="s">
        <v>1673</v>
      </c>
      <c r="B29" s="721" t="s">
        <v>129</v>
      </c>
      <c r="C29" s="721"/>
      <c r="D29" s="721"/>
      <c r="E29" s="721"/>
      <c r="F29" s="721"/>
      <c r="G29" s="721"/>
      <c r="H29" s="5" t="s">
        <v>128</v>
      </c>
      <c r="I29" s="5" t="s">
        <v>59</v>
      </c>
    </row>
    <row r="30" spans="1:9" ht="24.75" customHeight="1" x14ac:dyDescent="0.3">
      <c r="A30" s="5" t="s">
        <v>1674</v>
      </c>
      <c r="B30" s="675" t="s">
        <v>1412</v>
      </c>
      <c r="C30" s="674"/>
      <c r="D30" s="674"/>
      <c r="E30" s="674"/>
      <c r="F30" s="674"/>
      <c r="G30" s="755"/>
      <c r="H30" s="5" t="s">
        <v>130</v>
      </c>
      <c r="I30" s="5" t="s">
        <v>59</v>
      </c>
    </row>
    <row r="32" spans="1:9" x14ac:dyDescent="0.3">
      <c r="A32" s="1" t="s">
        <v>376</v>
      </c>
    </row>
    <row r="33" spans="1:9" s="8" customFormat="1" ht="17.7" customHeight="1" x14ac:dyDescent="0.3">
      <c r="A33" s="687" t="s">
        <v>377</v>
      </c>
      <c r="B33" s="687"/>
      <c r="C33" s="687"/>
      <c r="D33" s="687"/>
      <c r="E33" s="687"/>
      <c r="F33" s="687"/>
      <c r="G33" s="687"/>
      <c r="H33" s="261">
        <v>30</v>
      </c>
      <c r="I33" s="313" t="s">
        <v>378</v>
      </c>
    </row>
    <row r="34" spans="1:9" ht="150.75" customHeight="1" x14ac:dyDescent="0.3">
      <c r="A34" s="277" t="s">
        <v>379</v>
      </c>
      <c r="B34" s="992" t="s">
        <v>2194</v>
      </c>
      <c r="C34" s="1001"/>
      <c r="D34" s="1001"/>
      <c r="E34" s="1001"/>
      <c r="F34" s="1001"/>
      <c r="G34" s="1001"/>
      <c r="H34" s="1001"/>
      <c r="I34" s="1002"/>
    </row>
    <row r="35" spans="1:9" ht="16.5" customHeight="1" x14ac:dyDescent="0.3">
      <c r="A35" s="714" t="s">
        <v>395</v>
      </c>
      <c r="B35" s="701"/>
      <c r="C35" s="701"/>
      <c r="D35" s="701" t="s">
        <v>1675</v>
      </c>
      <c r="E35" s="701"/>
      <c r="F35" s="701"/>
      <c r="G35" s="701"/>
      <c r="H35" s="701"/>
      <c r="I35" s="702"/>
    </row>
    <row r="36" spans="1:9" ht="40.950000000000003" customHeight="1" x14ac:dyDescent="0.3">
      <c r="A36" s="703" t="s">
        <v>397</v>
      </c>
      <c r="B36" s="704"/>
      <c r="C36" s="704"/>
      <c r="D36" s="704" t="s">
        <v>1676</v>
      </c>
      <c r="E36" s="704"/>
      <c r="F36" s="704"/>
      <c r="G36" s="704"/>
      <c r="H36" s="704"/>
      <c r="I36" s="734"/>
    </row>
    <row r="37" spans="1:9" s="8" customFormat="1" ht="17.7" customHeight="1" x14ac:dyDescent="0.3">
      <c r="A37" s="687" t="s">
        <v>722</v>
      </c>
      <c r="B37" s="687"/>
      <c r="C37" s="687"/>
      <c r="D37" s="687"/>
      <c r="E37" s="687"/>
      <c r="F37" s="687"/>
      <c r="G37" s="687"/>
      <c r="H37" s="261">
        <v>30</v>
      </c>
      <c r="I37" s="313" t="s">
        <v>378</v>
      </c>
    </row>
    <row r="38" spans="1:9" ht="90" customHeight="1" x14ac:dyDescent="0.3">
      <c r="A38" s="277" t="s">
        <v>379</v>
      </c>
      <c r="B38" s="992" t="s">
        <v>2195</v>
      </c>
      <c r="C38" s="992"/>
      <c r="D38" s="992"/>
      <c r="E38" s="992"/>
      <c r="F38" s="992"/>
      <c r="G38" s="992"/>
      <c r="H38" s="992"/>
      <c r="I38" s="993"/>
    </row>
    <row r="39" spans="1:9" ht="18.75" customHeight="1" x14ac:dyDescent="0.3">
      <c r="A39" s="714" t="s">
        <v>395</v>
      </c>
      <c r="B39" s="701"/>
      <c r="C39" s="701"/>
      <c r="D39" s="701" t="s">
        <v>1677</v>
      </c>
      <c r="E39" s="701"/>
      <c r="F39" s="701"/>
      <c r="G39" s="701"/>
      <c r="H39" s="701"/>
      <c r="I39" s="702"/>
    </row>
    <row r="40" spans="1:9" ht="48" customHeight="1" x14ac:dyDescent="0.3">
      <c r="A40" s="703" t="s">
        <v>397</v>
      </c>
      <c r="B40" s="704"/>
      <c r="C40" s="704"/>
      <c r="D40" s="704" t="s">
        <v>1678</v>
      </c>
      <c r="E40" s="704"/>
      <c r="F40" s="704"/>
      <c r="G40" s="704"/>
      <c r="H40" s="704"/>
      <c r="I40" s="734"/>
    </row>
    <row r="41" spans="1:9" s="8" customFormat="1" ht="17.7" customHeight="1" x14ac:dyDescent="0.3">
      <c r="A41" s="687" t="s">
        <v>399</v>
      </c>
      <c r="B41" s="687"/>
      <c r="C41" s="687"/>
      <c r="D41" s="687"/>
      <c r="E41" s="687"/>
      <c r="F41" s="687"/>
      <c r="G41" s="687"/>
      <c r="H41" s="261">
        <v>15</v>
      </c>
      <c r="I41" s="313" t="s">
        <v>378</v>
      </c>
    </row>
    <row r="42" spans="1:9" ht="51.75" customHeight="1" x14ac:dyDescent="0.3">
      <c r="A42" s="277" t="s">
        <v>379</v>
      </c>
      <c r="B42" s="992" t="s">
        <v>2196</v>
      </c>
      <c r="C42" s="992"/>
      <c r="D42" s="992"/>
      <c r="E42" s="992"/>
      <c r="F42" s="992"/>
      <c r="G42" s="992"/>
      <c r="H42" s="992"/>
      <c r="I42" s="993"/>
    </row>
    <row r="43" spans="1:9" ht="18" customHeight="1" x14ac:dyDescent="0.3">
      <c r="A43" s="714" t="s">
        <v>395</v>
      </c>
      <c r="B43" s="701"/>
      <c r="C43" s="701"/>
      <c r="D43" s="701" t="s">
        <v>1677</v>
      </c>
      <c r="E43" s="701"/>
      <c r="F43" s="701"/>
      <c r="G43" s="701"/>
      <c r="H43" s="701"/>
      <c r="I43" s="702"/>
    </row>
    <row r="44" spans="1:9" ht="33" customHeight="1" x14ac:dyDescent="0.3">
      <c r="A44" s="703" t="s">
        <v>397</v>
      </c>
      <c r="B44" s="704"/>
      <c r="C44" s="704"/>
      <c r="D44" s="704" t="s">
        <v>1679</v>
      </c>
      <c r="E44" s="704"/>
      <c r="F44" s="704"/>
      <c r="G44" s="704"/>
      <c r="H44" s="704"/>
      <c r="I44" s="734"/>
    </row>
    <row r="46" spans="1:9" x14ac:dyDescent="0.3">
      <c r="A46" s="1" t="s">
        <v>416</v>
      </c>
    </row>
    <row r="47" spans="1:9" ht="67.5" customHeight="1" x14ac:dyDescent="0.3">
      <c r="A47" s="714" t="s">
        <v>417</v>
      </c>
      <c r="B47" s="705"/>
      <c r="C47" s="1003" t="s">
        <v>2197</v>
      </c>
      <c r="D47" s="1003"/>
      <c r="E47" s="1003"/>
      <c r="F47" s="1003"/>
      <c r="G47" s="1003"/>
      <c r="H47" s="1003"/>
      <c r="I47" s="977"/>
    </row>
    <row r="48" spans="1:9" ht="58.5" customHeight="1" x14ac:dyDescent="0.3">
      <c r="A48" s="714" t="s">
        <v>419</v>
      </c>
      <c r="B48" s="705"/>
      <c r="C48" s="1003" t="s">
        <v>2426</v>
      </c>
      <c r="D48" s="1003"/>
      <c r="E48" s="1003"/>
      <c r="F48" s="1003"/>
      <c r="G48" s="1003"/>
      <c r="H48" s="1003"/>
      <c r="I48" s="977"/>
    </row>
    <row r="50" spans="1:9" x14ac:dyDescent="0.3">
      <c r="A50" s="8" t="s">
        <v>421</v>
      </c>
      <c r="B50" s="314"/>
      <c r="C50" s="314"/>
      <c r="D50" s="314"/>
      <c r="E50" s="314"/>
      <c r="F50" s="314"/>
      <c r="G50" s="314"/>
    </row>
    <row r="51" spans="1:9" ht="19.5" customHeight="1" x14ac:dyDescent="0.3">
      <c r="A51" s="717" t="s">
        <v>422</v>
      </c>
      <c r="B51" s="717"/>
      <c r="C51" s="717"/>
      <c r="D51" s="717"/>
      <c r="E51" s="717"/>
      <c r="F51" s="717"/>
      <c r="G51" s="717"/>
      <c r="H51" s="10">
        <v>3.7</v>
      </c>
      <c r="I51" s="11" t="s">
        <v>423</v>
      </c>
    </row>
    <row r="52" spans="1:9" ht="32.25" customHeight="1" x14ac:dyDescent="0.3">
      <c r="A52" s="718" t="s">
        <v>484</v>
      </c>
      <c r="B52" s="718"/>
      <c r="C52" s="718"/>
      <c r="D52" s="718"/>
      <c r="E52" s="718"/>
      <c r="F52" s="718"/>
      <c r="G52" s="718"/>
      <c r="H52" s="10">
        <v>4.3</v>
      </c>
      <c r="I52" s="11" t="s">
        <v>423</v>
      </c>
    </row>
    <row r="53" spans="1:9" ht="15.6" x14ac:dyDescent="0.3">
      <c r="A53" s="717" t="s">
        <v>426</v>
      </c>
      <c r="B53" s="717"/>
      <c r="C53" s="717"/>
      <c r="D53" s="717"/>
      <c r="E53" s="717"/>
      <c r="F53" s="717"/>
      <c r="G53" s="717"/>
      <c r="H53" s="12" t="s">
        <v>186</v>
      </c>
      <c r="I53" s="11" t="s">
        <v>423</v>
      </c>
    </row>
    <row r="54" spans="1:9" x14ac:dyDescent="0.3">
      <c r="A54" s="292"/>
      <c r="B54" s="292"/>
      <c r="C54" s="292"/>
      <c r="D54" s="292"/>
      <c r="E54" s="292"/>
      <c r="F54" s="292"/>
      <c r="G54" s="292"/>
      <c r="H54" s="28"/>
      <c r="I54" s="13"/>
    </row>
    <row r="55" spans="1:9" x14ac:dyDescent="0.3">
      <c r="A55" s="719" t="s">
        <v>427</v>
      </c>
      <c r="B55" s="719"/>
      <c r="C55" s="719"/>
      <c r="D55" s="719"/>
      <c r="E55" s="719"/>
      <c r="F55" s="719"/>
      <c r="G55" s="719"/>
      <c r="H55" s="289"/>
      <c r="I55" s="29"/>
    </row>
    <row r="56" spans="1:9" ht="17.7" customHeight="1" x14ac:dyDescent="0.3">
      <c r="A56" s="674" t="s">
        <v>428</v>
      </c>
      <c r="B56" s="674"/>
      <c r="C56" s="674"/>
      <c r="D56" s="674"/>
      <c r="E56" s="674"/>
      <c r="F56" s="16">
        <v>85</v>
      </c>
      <c r="G56" s="16" t="s">
        <v>378</v>
      </c>
      <c r="H56" s="17">
        <v>3.4</v>
      </c>
      <c r="I56" s="11" t="s">
        <v>423</v>
      </c>
    </row>
    <row r="57" spans="1:9" ht="17.7" customHeight="1" x14ac:dyDescent="0.3">
      <c r="A57" s="18" t="s">
        <v>159</v>
      </c>
      <c r="B57" s="715" t="s">
        <v>161</v>
      </c>
      <c r="C57" s="715"/>
      <c r="D57" s="715"/>
      <c r="E57" s="715"/>
      <c r="F57" s="16">
        <v>30</v>
      </c>
      <c r="G57" s="16" t="s">
        <v>378</v>
      </c>
      <c r="H57" s="19"/>
      <c r="I57" s="20"/>
    </row>
    <row r="58" spans="1:9" ht="17.7" customHeight="1" x14ac:dyDescent="0.3">
      <c r="B58" s="715" t="s">
        <v>429</v>
      </c>
      <c r="C58" s="715"/>
      <c r="D58" s="715"/>
      <c r="E58" s="715"/>
      <c r="F58" s="16">
        <v>45</v>
      </c>
      <c r="G58" s="16" t="s">
        <v>378</v>
      </c>
      <c r="H58" s="27"/>
      <c r="I58" s="30"/>
    </row>
    <row r="59" spans="1:9" ht="17.7" customHeight="1" x14ac:dyDescent="0.3">
      <c r="B59" s="715" t="s">
        <v>430</v>
      </c>
      <c r="C59" s="715"/>
      <c r="D59" s="715"/>
      <c r="E59" s="715"/>
      <c r="F59" s="16">
        <v>4</v>
      </c>
      <c r="G59" s="16" t="s">
        <v>378</v>
      </c>
      <c r="H59" s="27"/>
      <c r="I59" s="30"/>
    </row>
    <row r="60" spans="1:9" ht="17.7" customHeight="1" x14ac:dyDescent="0.3">
      <c r="B60" s="715" t="s">
        <v>431</v>
      </c>
      <c r="C60" s="715"/>
      <c r="D60" s="715"/>
      <c r="E60" s="715"/>
      <c r="F60" s="16" t="s">
        <v>425</v>
      </c>
      <c r="G60" s="16" t="s">
        <v>378</v>
      </c>
      <c r="H60" s="27"/>
      <c r="I60" s="30"/>
    </row>
    <row r="61" spans="1:9" ht="17.7" customHeight="1" x14ac:dyDescent="0.3">
      <c r="B61" s="715" t="s">
        <v>432</v>
      </c>
      <c r="C61" s="715"/>
      <c r="D61" s="715"/>
      <c r="E61" s="715"/>
      <c r="F61" s="16" t="s">
        <v>425</v>
      </c>
      <c r="G61" s="16" t="s">
        <v>378</v>
      </c>
      <c r="H61" s="27"/>
      <c r="I61" s="30"/>
    </row>
    <row r="62" spans="1:9" ht="17.7" customHeight="1" x14ac:dyDescent="0.3">
      <c r="B62" s="715" t="s">
        <v>433</v>
      </c>
      <c r="C62" s="715"/>
      <c r="D62" s="715"/>
      <c r="E62" s="715"/>
      <c r="F62" s="16">
        <v>6</v>
      </c>
      <c r="G62" s="16" t="s">
        <v>378</v>
      </c>
      <c r="H62" s="306"/>
      <c r="I62" s="318"/>
    </row>
    <row r="63" spans="1:9" ht="31.2" customHeight="1" x14ac:dyDescent="0.3">
      <c r="A63" s="674" t="s">
        <v>434</v>
      </c>
      <c r="B63" s="674"/>
      <c r="C63" s="674"/>
      <c r="D63" s="674"/>
      <c r="E63" s="674"/>
      <c r="F63" s="16" t="s">
        <v>425</v>
      </c>
      <c r="G63" s="16" t="s">
        <v>378</v>
      </c>
      <c r="H63" s="16" t="s">
        <v>186</v>
      </c>
      <c r="I63" s="11" t="s">
        <v>423</v>
      </c>
    </row>
    <row r="64" spans="1:9" ht="17.7" customHeight="1" x14ac:dyDescent="0.3">
      <c r="A64" s="715" t="s">
        <v>435</v>
      </c>
      <c r="B64" s="715"/>
      <c r="C64" s="715"/>
      <c r="D64" s="715"/>
      <c r="E64" s="715"/>
      <c r="F64" s="16">
        <v>115</v>
      </c>
      <c r="G64" s="16" t="s">
        <v>378</v>
      </c>
      <c r="H64" s="17">
        <v>4.5999999999999996</v>
      </c>
      <c r="I64" s="11" t="s">
        <v>423</v>
      </c>
    </row>
  </sheetData>
  <mergeCells count="70">
    <mergeCell ref="A64:E64"/>
    <mergeCell ref="B58:E58"/>
    <mergeCell ref="B59:E59"/>
    <mergeCell ref="B60:E60"/>
    <mergeCell ref="B61:E61"/>
    <mergeCell ref="B62:E62"/>
    <mergeCell ref="A63:E63"/>
    <mergeCell ref="B57:E57"/>
    <mergeCell ref="A44:C44"/>
    <mergeCell ref="D44:I44"/>
    <mergeCell ref="A47:B47"/>
    <mergeCell ref="C47:I47"/>
    <mergeCell ref="A48:B48"/>
    <mergeCell ref="C48:I48"/>
    <mergeCell ref="A51:G51"/>
    <mergeCell ref="A52:G52"/>
    <mergeCell ref="A53:G53"/>
    <mergeCell ref="A55:G55"/>
    <mergeCell ref="A56:E56"/>
    <mergeCell ref="A40:C40"/>
    <mergeCell ref="D40:I40"/>
    <mergeCell ref="A41:G41"/>
    <mergeCell ref="B42:I42"/>
    <mergeCell ref="A43:C43"/>
    <mergeCell ref="D43:I43"/>
    <mergeCell ref="A36:C36"/>
    <mergeCell ref="D36:I36"/>
    <mergeCell ref="A37:G37"/>
    <mergeCell ref="B38:I38"/>
    <mergeCell ref="A39:C39"/>
    <mergeCell ref="D39:I39"/>
    <mergeCell ref="B29:G29"/>
    <mergeCell ref="B30:G30"/>
    <mergeCell ref="A33:G33"/>
    <mergeCell ref="B34:I34"/>
    <mergeCell ref="A35:C35"/>
    <mergeCell ref="D35:I35"/>
    <mergeCell ref="A28:I28"/>
    <mergeCell ref="A18:D18"/>
    <mergeCell ref="A19:A20"/>
    <mergeCell ref="B19:G20"/>
    <mergeCell ref="H19:I19"/>
    <mergeCell ref="A21:I21"/>
    <mergeCell ref="B22:G22"/>
    <mergeCell ref="B23:G23"/>
    <mergeCell ref="B24:G24"/>
    <mergeCell ref="A25:I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heetViews>
  <sheetFormatPr defaultColWidth="8.77734375" defaultRowHeight="13.8" x14ac:dyDescent="0.3"/>
  <cols>
    <col min="1" max="1" width="10.77734375" style="26" customWidth="1"/>
    <col min="2" max="2" width="9.77734375" style="26" customWidth="1"/>
    <col min="3" max="3" width="7.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1" width="8.77734375" style="61"/>
    <col min="12" max="16384" width="8.77734375" style="26"/>
  </cols>
  <sheetData>
    <row r="1" spans="1:9" x14ac:dyDescent="0.3">
      <c r="A1" s="1" t="s">
        <v>348</v>
      </c>
    </row>
    <row r="2" spans="1:9" x14ac:dyDescent="0.3">
      <c r="A2" s="673" t="s">
        <v>227</v>
      </c>
      <c r="B2" s="673"/>
      <c r="C2" s="673"/>
      <c r="D2" s="673"/>
      <c r="E2" s="673"/>
      <c r="F2" s="673"/>
      <c r="G2" s="673"/>
      <c r="H2" s="673"/>
      <c r="I2" s="673"/>
    </row>
    <row r="3" spans="1:9" x14ac:dyDescent="0.3">
      <c r="A3" s="670" t="s">
        <v>157</v>
      </c>
      <c r="B3" s="671"/>
      <c r="C3" s="671"/>
      <c r="D3" s="672">
        <v>4</v>
      </c>
      <c r="E3" s="715"/>
      <c r="F3" s="715"/>
      <c r="G3" s="715"/>
      <c r="H3" s="715"/>
      <c r="I3" s="715"/>
    </row>
    <row r="4" spans="1:9" x14ac:dyDescent="0.3">
      <c r="A4" s="670" t="s">
        <v>156</v>
      </c>
      <c r="B4" s="671"/>
      <c r="C4" s="671"/>
      <c r="D4" s="671" t="s">
        <v>486</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671" t="s">
        <v>837</v>
      </c>
      <c r="E6" s="671"/>
      <c r="F6" s="671"/>
      <c r="G6" s="671"/>
      <c r="H6" s="671"/>
      <c r="I6" s="672"/>
    </row>
    <row r="8" spans="1:9" x14ac:dyDescent="0.3">
      <c r="A8" s="676" t="s">
        <v>3</v>
      </c>
      <c r="B8" s="676"/>
      <c r="C8" s="676"/>
      <c r="D8" s="676"/>
      <c r="E8" s="676"/>
      <c r="F8" s="676"/>
      <c r="G8" s="676"/>
      <c r="H8" s="676"/>
      <c r="I8" s="676"/>
    </row>
    <row r="9" spans="1:9" x14ac:dyDescent="0.3">
      <c r="A9" s="677" t="s">
        <v>2330</v>
      </c>
      <c r="B9" s="677"/>
      <c r="C9" s="677"/>
      <c r="D9" s="677"/>
      <c r="E9" s="677"/>
      <c r="F9" s="677"/>
      <c r="G9" s="677"/>
      <c r="H9" s="677"/>
      <c r="I9" s="677"/>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5</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838</v>
      </c>
      <c r="D16" s="674"/>
      <c r="E16" s="674"/>
      <c r="F16" s="674"/>
      <c r="G16" s="674"/>
      <c r="H16" s="674"/>
      <c r="I16" s="674"/>
    </row>
    <row r="18" spans="1:11" x14ac:dyDescent="0.3">
      <c r="A18" s="680" t="s">
        <v>360</v>
      </c>
      <c r="B18" s="680"/>
      <c r="C18" s="680"/>
      <c r="D18" s="680"/>
    </row>
    <row r="19" spans="1:11" ht="15" customHeight="1" x14ac:dyDescent="0.3">
      <c r="A19" s="681" t="s">
        <v>33</v>
      </c>
      <c r="B19" s="682" t="s">
        <v>34</v>
      </c>
      <c r="C19" s="682"/>
      <c r="D19" s="682"/>
      <c r="E19" s="682"/>
      <c r="F19" s="682"/>
      <c r="G19" s="682"/>
      <c r="H19" s="682" t="s">
        <v>361</v>
      </c>
      <c r="I19" s="683"/>
    </row>
    <row r="20" spans="1:11" ht="27.6" x14ac:dyDescent="0.3">
      <c r="A20" s="681"/>
      <c r="B20" s="682"/>
      <c r="C20" s="682"/>
      <c r="D20" s="682"/>
      <c r="E20" s="682"/>
      <c r="F20" s="682"/>
      <c r="G20" s="682"/>
      <c r="H20" s="272" t="s">
        <v>362</v>
      </c>
      <c r="I20" s="273" t="s">
        <v>37</v>
      </c>
      <c r="K20" s="417"/>
    </row>
    <row r="21" spans="1:11" s="8" customFormat="1" ht="17.7" customHeight="1" x14ac:dyDescent="0.3">
      <c r="A21" s="520" t="s">
        <v>38</v>
      </c>
      <c r="B21" s="678"/>
      <c r="C21" s="678"/>
      <c r="D21" s="678"/>
      <c r="E21" s="678"/>
      <c r="F21" s="678"/>
      <c r="G21" s="678"/>
      <c r="H21" s="678"/>
      <c r="I21" s="679"/>
      <c r="K21" s="421"/>
    </row>
    <row r="22" spans="1:11" ht="41.25" customHeight="1" x14ac:dyDescent="0.3">
      <c r="A22" s="31" t="s">
        <v>839</v>
      </c>
      <c r="B22" s="720" t="s">
        <v>840</v>
      </c>
      <c r="C22" s="720"/>
      <c r="D22" s="720"/>
      <c r="E22" s="720"/>
      <c r="F22" s="720"/>
      <c r="G22" s="720"/>
      <c r="H22" s="317" t="s">
        <v>841</v>
      </c>
      <c r="I22" s="5" t="s">
        <v>42</v>
      </c>
      <c r="K22" s="417"/>
    </row>
    <row r="23" spans="1:11" ht="41.25" customHeight="1" x14ac:dyDescent="0.3">
      <c r="A23" s="31" t="s">
        <v>842</v>
      </c>
      <c r="B23" s="738" t="s">
        <v>843</v>
      </c>
      <c r="C23" s="739"/>
      <c r="D23" s="739"/>
      <c r="E23" s="739"/>
      <c r="F23" s="739"/>
      <c r="G23" s="740"/>
      <c r="H23" s="317" t="s">
        <v>841</v>
      </c>
      <c r="I23" s="5" t="s">
        <v>42</v>
      </c>
      <c r="K23" s="417"/>
    </row>
    <row r="24" spans="1:11" s="8" customFormat="1" ht="17.7" customHeight="1" x14ac:dyDescent="0.3">
      <c r="A24" s="520" t="s">
        <v>139</v>
      </c>
      <c r="B24" s="678"/>
      <c r="C24" s="678"/>
      <c r="D24" s="678"/>
      <c r="E24" s="678"/>
      <c r="F24" s="678"/>
      <c r="G24" s="678"/>
      <c r="H24" s="678"/>
      <c r="I24" s="679"/>
      <c r="K24" s="421"/>
    </row>
    <row r="25" spans="1:11" ht="38.549999999999997" customHeight="1" x14ac:dyDescent="0.3">
      <c r="A25" s="31" t="s">
        <v>844</v>
      </c>
      <c r="B25" s="704" t="s">
        <v>845</v>
      </c>
      <c r="C25" s="704"/>
      <c r="D25" s="704"/>
      <c r="E25" s="704"/>
      <c r="F25" s="704"/>
      <c r="G25" s="704"/>
      <c r="H25" s="317" t="s">
        <v>846</v>
      </c>
      <c r="I25" s="5" t="s">
        <v>59</v>
      </c>
    </row>
    <row r="26" spans="1:11" s="8" customFormat="1" ht="17.7" customHeight="1" x14ac:dyDescent="0.3">
      <c r="A26" s="520" t="s">
        <v>373</v>
      </c>
      <c r="B26" s="678"/>
      <c r="C26" s="678"/>
      <c r="D26" s="678"/>
      <c r="E26" s="678"/>
      <c r="F26" s="678"/>
      <c r="G26" s="678"/>
      <c r="H26" s="678"/>
      <c r="I26" s="679"/>
      <c r="K26" s="321"/>
    </row>
    <row r="27" spans="1:11" ht="38.549999999999997" customHeight="1" x14ac:dyDescent="0.3">
      <c r="A27" s="31" t="s">
        <v>847</v>
      </c>
      <c r="B27" s="721" t="s">
        <v>848</v>
      </c>
      <c r="C27" s="721"/>
      <c r="D27" s="721"/>
      <c r="E27" s="721"/>
      <c r="F27" s="721"/>
      <c r="G27" s="721"/>
      <c r="H27" s="5" t="s">
        <v>118</v>
      </c>
      <c r="I27" s="5" t="s">
        <v>59</v>
      </c>
    </row>
    <row r="29" spans="1:11" x14ac:dyDescent="0.3">
      <c r="A29" s="1" t="s">
        <v>376</v>
      </c>
    </row>
    <row r="30" spans="1:11" s="8" customFormat="1" ht="17.7" customHeight="1" x14ac:dyDescent="0.3">
      <c r="A30" s="687" t="s">
        <v>377</v>
      </c>
      <c r="B30" s="687"/>
      <c r="C30" s="687"/>
      <c r="D30" s="687"/>
      <c r="E30" s="687"/>
      <c r="F30" s="687"/>
      <c r="G30" s="687"/>
      <c r="H30" s="261">
        <v>20</v>
      </c>
      <c r="I30" s="313" t="s">
        <v>378</v>
      </c>
      <c r="K30" s="321"/>
    </row>
    <row r="31" spans="1:11" ht="119.25" customHeight="1" x14ac:dyDescent="0.3">
      <c r="A31" s="277" t="s">
        <v>379</v>
      </c>
      <c r="B31" s="992" t="s">
        <v>849</v>
      </c>
      <c r="C31" s="1001"/>
      <c r="D31" s="1001"/>
      <c r="E31" s="1001"/>
      <c r="F31" s="1001"/>
      <c r="G31" s="1001"/>
      <c r="H31" s="1001"/>
      <c r="I31" s="1002"/>
    </row>
    <row r="32" spans="1:11" ht="17.25" customHeight="1" x14ac:dyDescent="0.3">
      <c r="A32" s="714" t="s">
        <v>395</v>
      </c>
      <c r="B32" s="701"/>
      <c r="C32" s="701"/>
      <c r="D32" s="701" t="s">
        <v>850</v>
      </c>
      <c r="E32" s="701"/>
      <c r="F32" s="701"/>
      <c r="G32" s="701"/>
      <c r="H32" s="701"/>
      <c r="I32" s="702"/>
    </row>
    <row r="33" spans="1:11" ht="43.5" customHeight="1" x14ac:dyDescent="0.3">
      <c r="A33" s="703" t="s">
        <v>397</v>
      </c>
      <c r="B33" s="704"/>
      <c r="C33" s="704"/>
      <c r="D33" s="704" t="s">
        <v>851</v>
      </c>
      <c r="E33" s="704"/>
      <c r="F33" s="704"/>
      <c r="G33" s="704"/>
      <c r="H33" s="704"/>
      <c r="I33" s="734"/>
    </row>
    <row r="34" spans="1:11" s="8" customFormat="1" ht="17.7" customHeight="1" x14ac:dyDescent="0.3">
      <c r="A34" s="687" t="s">
        <v>502</v>
      </c>
      <c r="B34" s="687"/>
      <c r="C34" s="687"/>
      <c r="D34" s="687"/>
      <c r="E34" s="687"/>
      <c r="F34" s="687"/>
      <c r="G34" s="687"/>
      <c r="H34" s="261">
        <v>25</v>
      </c>
      <c r="I34" s="313" t="s">
        <v>378</v>
      </c>
      <c r="K34" s="321"/>
    </row>
    <row r="35" spans="1:11" ht="144.75" customHeight="1" x14ac:dyDescent="0.3">
      <c r="A35" s="277" t="s">
        <v>379</v>
      </c>
      <c r="B35" s="992" t="s">
        <v>852</v>
      </c>
      <c r="C35" s="992"/>
      <c r="D35" s="992"/>
      <c r="E35" s="992"/>
      <c r="F35" s="992"/>
      <c r="G35" s="992"/>
      <c r="H35" s="992"/>
      <c r="I35" s="993"/>
    </row>
    <row r="36" spans="1:11" ht="18.75" customHeight="1" x14ac:dyDescent="0.3">
      <c r="A36" s="714" t="s">
        <v>395</v>
      </c>
      <c r="B36" s="701"/>
      <c r="C36" s="701"/>
      <c r="D36" s="701" t="s">
        <v>853</v>
      </c>
      <c r="E36" s="701"/>
      <c r="F36" s="701"/>
      <c r="G36" s="701"/>
      <c r="H36" s="701"/>
      <c r="I36" s="702"/>
    </row>
    <row r="37" spans="1:11" ht="35.549999999999997" customHeight="1" x14ac:dyDescent="0.3">
      <c r="A37" s="703" t="s">
        <v>397</v>
      </c>
      <c r="B37" s="704"/>
      <c r="C37" s="704"/>
      <c r="D37" s="704" t="s">
        <v>854</v>
      </c>
      <c r="E37" s="704"/>
      <c r="F37" s="704"/>
      <c r="G37" s="704"/>
      <c r="H37" s="704"/>
      <c r="I37" s="734"/>
    </row>
    <row r="39" spans="1:11" x14ac:dyDescent="0.3">
      <c r="A39" s="1" t="s">
        <v>416</v>
      </c>
    </row>
    <row r="40" spans="1:11" ht="39" customHeight="1" x14ac:dyDescent="0.3">
      <c r="A40" s="714" t="s">
        <v>417</v>
      </c>
      <c r="B40" s="705"/>
      <c r="C40" s="494" t="s">
        <v>2248</v>
      </c>
      <c r="D40" s="494"/>
      <c r="E40" s="494"/>
      <c r="F40" s="494"/>
      <c r="G40" s="494"/>
      <c r="H40" s="494"/>
      <c r="I40" s="761"/>
    </row>
    <row r="41" spans="1:11" ht="47.55" customHeight="1" x14ac:dyDescent="0.3">
      <c r="A41" s="714" t="s">
        <v>419</v>
      </c>
      <c r="B41" s="705"/>
      <c r="C41" s="494" t="s">
        <v>2249</v>
      </c>
      <c r="D41" s="494"/>
      <c r="E41" s="494"/>
      <c r="F41" s="494"/>
      <c r="G41" s="494"/>
      <c r="H41" s="494"/>
      <c r="I41" s="761"/>
    </row>
    <row r="43" spans="1:11" x14ac:dyDescent="0.3">
      <c r="A43" s="8" t="s">
        <v>421</v>
      </c>
      <c r="B43" s="314"/>
      <c r="C43" s="314"/>
      <c r="D43" s="314"/>
      <c r="E43" s="314"/>
      <c r="F43" s="314"/>
      <c r="G43" s="314"/>
    </row>
    <row r="44" spans="1:11" ht="15.6" x14ac:dyDescent="0.3">
      <c r="A44" s="717" t="s">
        <v>422</v>
      </c>
      <c r="B44" s="717"/>
      <c r="C44" s="717"/>
      <c r="D44" s="717"/>
      <c r="E44" s="717"/>
      <c r="F44" s="717"/>
      <c r="G44" s="717"/>
      <c r="H44" s="10">
        <v>3</v>
      </c>
      <c r="I44" s="11" t="s">
        <v>423</v>
      </c>
      <c r="J44" s="58"/>
    </row>
    <row r="45" spans="1:11" ht="24.75" customHeight="1" x14ac:dyDescent="0.3">
      <c r="A45" s="718" t="s">
        <v>484</v>
      </c>
      <c r="B45" s="718"/>
      <c r="C45" s="718"/>
      <c r="D45" s="718"/>
      <c r="E45" s="718"/>
      <c r="F45" s="718"/>
      <c r="G45" s="718"/>
      <c r="H45" s="12">
        <v>1</v>
      </c>
      <c r="I45" s="11" t="s">
        <v>423</v>
      </c>
      <c r="J45" s="58"/>
    </row>
    <row r="46" spans="1:11" ht="15.6" x14ac:dyDescent="0.3">
      <c r="A46" s="717" t="s">
        <v>426</v>
      </c>
      <c r="B46" s="717"/>
      <c r="C46" s="717"/>
      <c r="D46" s="717"/>
      <c r="E46" s="717"/>
      <c r="F46" s="717"/>
      <c r="G46" s="717"/>
      <c r="H46" s="12" t="s">
        <v>425</v>
      </c>
      <c r="I46" s="11" t="s">
        <v>423</v>
      </c>
      <c r="J46" s="58"/>
    </row>
    <row r="47" spans="1:11" x14ac:dyDescent="0.3">
      <c r="A47" s="62"/>
      <c r="B47" s="62"/>
      <c r="C47" s="62"/>
      <c r="D47" s="292"/>
      <c r="E47" s="292"/>
      <c r="F47" s="292"/>
      <c r="G47" s="292"/>
      <c r="H47" s="292"/>
      <c r="I47" s="292"/>
      <c r="J47" s="293"/>
    </row>
    <row r="48" spans="1:11" x14ac:dyDescent="0.3">
      <c r="A48" s="719" t="s">
        <v>427</v>
      </c>
      <c r="B48" s="719"/>
      <c r="C48" s="719"/>
      <c r="D48" s="719"/>
      <c r="E48" s="719"/>
      <c r="F48" s="719"/>
      <c r="G48" s="719"/>
      <c r="H48" s="32"/>
      <c r="I48" s="29"/>
    </row>
    <row r="49" spans="1:9" ht="17.7" customHeight="1" x14ac:dyDescent="0.3">
      <c r="A49" s="674" t="s">
        <v>428</v>
      </c>
      <c r="B49" s="674"/>
      <c r="C49" s="674"/>
      <c r="D49" s="674"/>
      <c r="E49" s="674"/>
      <c r="F49" s="16">
        <v>50</v>
      </c>
      <c r="G49" s="16" t="s">
        <v>378</v>
      </c>
      <c r="H49" s="17">
        <v>2</v>
      </c>
      <c r="I49" s="11" t="s">
        <v>423</v>
      </c>
    </row>
    <row r="50" spans="1:9" ht="17.7" customHeight="1" x14ac:dyDescent="0.3">
      <c r="A50" s="18" t="s">
        <v>159</v>
      </c>
      <c r="B50" s="715" t="s">
        <v>161</v>
      </c>
      <c r="C50" s="715"/>
      <c r="D50" s="715"/>
      <c r="E50" s="715"/>
      <c r="F50" s="16">
        <v>20</v>
      </c>
      <c r="G50" s="16" t="s">
        <v>378</v>
      </c>
      <c r="H50" s="33"/>
      <c r="I50" s="20"/>
    </row>
    <row r="51" spans="1:9" ht="17.7" customHeight="1" x14ac:dyDescent="0.3">
      <c r="B51" s="715" t="s">
        <v>429</v>
      </c>
      <c r="C51" s="715"/>
      <c r="D51" s="715"/>
      <c r="E51" s="715"/>
      <c r="F51" s="16">
        <v>25</v>
      </c>
      <c r="G51" s="16" t="s">
        <v>378</v>
      </c>
      <c r="H51" s="34"/>
      <c r="I51" s="30"/>
    </row>
    <row r="52" spans="1:9" ht="17.7" customHeight="1" x14ac:dyDescent="0.3">
      <c r="B52" s="715" t="s">
        <v>430</v>
      </c>
      <c r="C52" s="715"/>
      <c r="D52" s="715"/>
      <c r="E52" s="715"/>
      <c r="F52" s="16">
        <v>3</v>
      </c>
      <c r="G52" s="16" t="s">
        <v>378</v>
      </c>
      <c r="H52" s="34"/>
      <c r="I52" s="30"/>
    </row>
    <row r="53" spans="1:9" ht="17.7" customHeight="1" x14ac:dyDescent="0.3">
      <c r="B53" s="715" t="s">
        <v>431</v>
      </c>
      <c r="C53" s="715"/>
      <c r="D53" s="715"/>
      <c r="E53" s="715"/>
      <c r="F53" s="16" t="s">
        <v>425</v>
      </c>
      <c r="G53" s="16" t="s">
        <v>378</v>
      </c>
      <c r="H53" s="34"/>
      <c r="I53" s="30"/>
    </row>
    <row r="54" spans="1:9" ht="17.7" customHeight="1" x14ac:dyDescent="0.3">
      <c r="B54" s="715" t="s">
        <v>432</v>
      </c>
      <c r="C54" s="715"/>
      <c r="D54" s="715"/>
      <c r="E54" s="715"/>
      <c r="F54" s="16" t="s">
        <v>425</v>
      </c>
      <c r="G54" s="16" t="s">
        <v>378</v>
      </c>
      <c r="H54" s="34"/>
      <c r="I54" s="30"/>
    </row>
    <row r="55" spans="1:9" ht="17.7" customHeight="1" x14ac:dyDescent="0.3">
      <c r="B55" s="715" t="s">
        <v>433</v>
      </c>
      <c r="C55" s="715"/>
      <c r="D55" s="715"/>
      <c r="E55" s="715"/>
      <c r="F55" s="16">
        <v>2</v>
      </c>
      <c r="G55" s="16" t="s">
        <v>378</v>
      </c>
      <c r="H55" s="35"/>
      <c r="I55" s="318"/>
    </row>
    <row r="56" spans="1:9" ht="31.2" customHeight="1" x14ac:dyDescent="0.3">
      <c r="A56" s="674" t="s">
        <v>434</v>
      </c>
      <c r="B56" s="674"/>
      <c r="C56" s="674"/>
      <c r="D56" s="674"/>
      <c r="E56" s="674"/>
      <c r="F56" s="16" t="s">
        <v>425</v>
      </c>
      <c r="G56" s="16" t="s">
        <v>378</v>
      </c>
      <c r="H56" s="17" t="s">
        <v>186</v>
      </c>
      <c r="I56" s="11" t="s">
        <v>423</v>
      </c>
    </row>
    <row r="57" spans="1:9" ht="17.7" customHeight="1" x14ac:dyDescent="0.3">
      <c r="A57" s="715" t="s">
        <v>435</v>
      </c>
      <c r="B57" s="715"/>
      <c r="C57" s="715"/>
      <c r="D57" s="715"/>
      <c r="E57" s="715"/>
      <c r="F57" s="16">
        <v>50</v>
      </c>
      <c r="G57" s="16" t="s">
        <v>378</v>
      </c>
      <c r="H57" s="17">
        <v>2</v>
      </c>
      <c r="I57" s="11" t="s">
        <v>423</v>
      </c>
    </row>
  </sheetData>
  <mergeCells count="62">
    <mergeCell ref="B53:E53"/>
    <mergeCell ref="B54:E54"/>
    <mergeCell ref="B55:E55"/>
    <mergeCell ref="A56:E56"/>
    <mergeCell ref="A57:E57"/>
    <mergeCell ref="B52:E52"/>
    <mergeCell ref="A40:B40"/>
    <mergeCell ref="A41:B41"/>
    <mergeCell ref="A44:G44"/>
    <mergeCell ref="A45:G45"/>
    <mergeCell ref="A46:G46"/>
    <mergeCell ref="A48:G48"/>
    <mergeCell ref="A49:E49"/>
    <mergeCell ref="B50:E50"/>
    <mergeCell ref="B51:E51"/>
    <mergeCell ref="C40:I40"/>
    <mergeCell ref="C41:I41"/>
    <mergeCell ref="A34:G34"/>
    <mergeCell ref="B35:I35"/>
    <mergeCell ref="A36:C36"/>
    <mergeCell ref="D36:I36"/>
    <mergeCell ref="A37:C37"/>
    <mergeCell ref="D37:I37"/>
    <mergeCell ref="A33:C33"/>
    <mergeCell ref="D33:I33"/>
    <mergeCell ref="A21:I21"/>
    <mergeCell ref="B22:G22"/>
    <mergeCell ref="B23:G23"/>
    <mergeCell ref="A24:I24"/>
    <mergeCell ref="B25:G25"/>
    <mergeCell ref="A26:I26"/>
    <mergeCell ref="B27:G27"/>
    <mergeCell ref="A30:G30"/>
    <mergeCell ref="B31:I31"/>
    <mergeCell ref="A32:C32"/>
    <mergeCell ref="D32:I32"/>
    <mergeCell ref="A15:I15"/>
    <mergeCell ref="A16:B16"/>
    <mergeCell ref="C16:I16"/>
    <mergeCell ref="A18:D18"/>
    <mergeCell ref="A19:A20"/>
    <mergeCell ref="B19:G20"/>
    <mergeCell ref="H19:I19"/>
    <mergeCell ref="A11:E11"/>
    <mergeCell ref="F11:I11"/>
    <mergeCell ref="A12:E12"/>
    <mergeCell ref="F12:I12"/>
    <mergeCell ref="A13:E13"/>
    <mergeCell ref="F13:I13"/>
    <mergeCell ref="A6:C6"/>
    <mergeCell ref="D6:I6"/>
    <mergeCell ref="A8:I8"/>
    <mergeCell ref="A9:I9"/>
    <mergeCell ref="A10:E10"/>
    <mergeCell ref="F10:I10"/>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heetViews>
  <sheetFormatPr defaultColWidth="8.77734375" defaultRowHeight="13.8" x14ac:dyDescent="0.3"/>
  <cols>
    <col min="1" max="1" width="10.77734375" style="26" customWidth="1"/>
    <col min="2" max="2" width="9.77734375" style="26" customWidth="1"/>
    <col min="3" max="3" width="8.55468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228</v>
      </c>
      <c r="B2" s="673"/>
      <c r="C2" s="673"/>
      <c r="D2" s="673"/>
      <c r="E2" s="673"/>
      <c r="F2" s="673"/>
      <c r="G2" s="673"/>
      <c r="H2" s="673"/>
      <c r="I2" s="673"/>
    </row>
    <row r="3" spans="1:9" x14ac:dyDescent="0.3">
      <c r="A3" s="670" t="s">
        <v>157</v>
      </c>
      <c r="B3" s="671"/>
      <c r="C3" s="671"/>
      <c r="D3" s="671">
        <v>6</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671" t="s">
        <v>1166</v>
      </c>
      <c r="E6" s="671"/>
      <c r="F6" s="671"/>
      <c r="G6" s="671"/>
      <c r="H6" s="671"/>
      <c r="I6" s="672"/>
    </row>
    <row r="8" spans="1:9" x14ac:dyDescent="0.3">
      <c r="A8" s="676" t="s">
        <v>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5</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721" t="s">
        <v>437</v>
      </c>
      <c r="D16" s="671"/>
      <c r="E16" s="671"/>
      <c r="F16" s="671"/>
      <c r="G16" s="671"/>
      <c r="H16" s="671"/>
      <c r="I16" s="672"/>
    </row>
    <row r="18" spans="1:9" x14ac:dyDescent="0.3">
      <c r="A18" s="680" t="s">
        <v>360</v>
      </c>
      <c r="B18" s="680"/>
      <c r="C18" s="680"/>
      <c r="D18" s="680"/>
    </row>
    <row r="19" spans="1:9" ht="18.75" customHeight="1" x14ac:dyDescent="0.3">
      <c r="A19" s="681" t="s">
        <v>33</v>
      </c>
      <c r="B19" s="682" t="s">
        <v>34</v>
      </c>
      <c r="C19" s="682"/>
      <c r="D19" s="682"/>
      <c r="E19" s="682"/>
      <c r="F19" s="682"/>
      <c r="G19" s="682"/>
      <c r="H19" s="682" t="s">
        <v>361</v>
      </c>
      <c r="I19" s="683"/>
    </row>
    <row r="20" spans="1:9" ht="30.75"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s="8" customFormat="1" ht="40.049999999999997" customHeight="1" x14ac:dyDescent="0.3">
      <c r="A22" s="31" t="s">
        <v>1167</v>
      </c>
      <c r="B22" s="720" t="s">
        <v>1168</v>
      </c>
      <c r="C22" s="720"/>
      <c r="D22" s="720"/>
      <c r="E22" s="720"/>
      <c r="F22" s="720"/>
      <c r="G22" s="720"/>
      <c r="H22" s="5" t="s">
        <v>46</v>
      </c>
      <c r="I22" s="273" t="s">
        <v>45</v>
      </c>
    </row>
    <row r="23" spans="1:9" ht="47.25" customHeight="1" x14ac:dyDescent="0.3">
      <c r="A23" s="31" t="s">
        <v>1169</v>
      </c>
      <c r="B23" s="720" t="s">
        <v>1170</v>
      </c>
      <c r="C23" s="720"/>
      <c r="D23" s="720"/>
      <c r="E23" s="720"/>
      <c r="F23" s="720"/>
      <c r="G23" s="720"/>
      <c r="H23" s="5" t="s">
        <v>55</v>
      </c>
      <c r="I23" s="5" t="s">
        <v>42</v>
      </c>
    </row>
    <row r="24" spans="1:9" ht="40.049999999999997" customHeight="1" x14ac:dyDescent="0.3">
      <c r="A24" s="31" t="s">
        <v>1171</v>
      </c>
      <c r="B24" s="738" t="s">
        <v>1172</v>
      </c>
      <c r="C24" s="739"/>
      <c r="D24" s="739"/>
      <c r="E24" s="739"/>
      <c r="F24" s="739"/>
      <c r="G24" s="740"/>
      <c r="H24" s="5" t="s">
        <v>66</v>
      </c>
      <c r="I24" s="5" t="s">
        <v>292</v>
      </c>
    </row>
    <row r="25" spans="1:9" s="8" customFormat="1" ht="17.7" customHeight="1" x14ac:dyDescent="0.3">
      <c r="A25" s="520" t="s">
        <v>139</v>
      </c>
      <c r="B25" s="678"/>
      <c r="C25" s="678"/>
      <c r="D25" s="678"/>
      <c r="E25" s="678"/>
      <c r="F25" s="678"/>
      <c r="G25" s="678"/>
      <c r="H25" s="678"/>
      <c r="I25" s="679"/>
    </row>
    <row r="26" spans="1:9" ht="40.049999999999997" customHeight="1" x14ac:dyDescent="0.3">
      <c r="A26" s="31" t="s">
        <v>1173</v>
      </c>
      <c r="B26" s="685" t="s">
        <v>2073</v>
      </c>
      <c r="C26" s="685"/>
      <c r="D26" s="685"/>
      <c r="E26" s="685"/>
      <c r="F26" s="685"/>
      <c r="G26" s="685"/>
      <c r="H26" s="5" t="s">
        <v>83</v>
      </c>
      <c r="I26" s="5" t="s">
        <v>292</v>
      </c>
    </row>
    <row r="27" spans="1:9" ht="45.75" customHeight="1" x14ac:dyDescent="0.3">
      <c r="A27" s="31" t="s">
        <v>1174</v>
      </c>
      <c r="B27" s="734" t="s">
        <v>1175</v>
      </c>
      <c r="C27" s="747"/>
      <c r="D27" s="747"/>
      <c r="E27" s="747"/>
      <c r="F27" s="747"/>
      <c r="G27" s="703"/>
      <c r="H27" s="5" t="s">
        <v>89</v>
      </c>
      <c r="I27" s="5" t="s">
        <v>59</v>
      </c>
    </row>
    <row r="28" spans="1:9" ht="46.5" customHeight="1" x14ac:dyDescent="0.3">
      <c r="A28" s="31" t="s">
        <v>1176</v>
      </c>
      <c r="B28" s="734" t="s">
        <v>1177</v>
      </c>
      <c r="C28" s="747"/>
      <c r="D28" s="747"/>
      <c r="E28" s="747"/>
      <c r="F28" s="747"/>
      <c r="G28" s="703"/>
      <c r="H28" s="5" t="s">
        <v>115</v>
      </c>
      <c r="I28" s="5" t="s">
        <v>42</v>
      </c>
    </row>
    <row r="29" spans="1:9" s="8" customFormat="1" ht="17.7" customHeight="1" x14ac:dyDescent="0.3">
      <c r="A29" s="520" t="s">
        <v>373</v>
      </c>
      <c r="B29" s="678"/>
      <c r="C29" s="678"/>
      <c r="D29" s="678"/>
      <c r="E29" s="678"/>
      <c r="F29" s="678"/>
      <c r="G29" s="678"/>
      <c r="H29" s="678"/>
      <c r="I29" s="679"/>
    </row>
    <row r="30" spans="1:9" ht="21.75" customHeight="1" x14ac:dyDescent="0.3">
      <c r="A30" s="31" t="s">
        <v>1178</v>
      </c>
      <c r="B30" s="721" t="s">
        <v>677</v>
      </c>
      <c r="C30" s="721"/>
      <c r="D30" s="721"/>
      <c r="E30" s="721"/>
      <c r="F30" s="721"/>
      <c r="G30" s="721"/>
      <c r="H30" s="5" t="s">
        <v>118</v>
      </c>
      <c r="I30" s="5" t="s">
        <v>59</v>
      </c>
    </row>
    <row r="31" spans="1:9" ht="22.5" customHeight="1" x14ac:dyDescent="0.3">
      <c r="A31" s="31" t="s">
        <v>1179</v>
      </c>
      <c r="B31" s="675" t="s">
        <v>1180</v>
      </c>
      <c r="C31" s="674"/>
      <c r="D31" s="674"/>
      <c r="E31" s="674"/>
      <c r="F31" s="674"/>
      <c r="G31" s="755"/>
      <c r="H31" s="5" t="s">
        <v>126</v>
      </c>
      <c r="I31" s="5" t="s">
        <v>59</v>
      </c>
    </row>
    <row r="33" spans="1:9" x14ac:dyDescent="0.3">
      <c r="A33" s="1" t="s">
        <v>376</v>
      </c>
    </row>
    <row r="34" spans="1:9" s="8" customFormat="1" ht="17.7" customHeight="1" x14ac:dyDescent="0.3">
      <c r="A34" s="687" t="s">
        <v>377</v>
      </c>
      <c r="B34" s="687"/>
      <c r="C34" s="687"/>
      <c r="D34" s="687"/>
      <c r="E34" s="687"/>
      <c r="F34" s="687"/>
      <c r="G34" s="687"/>
      <c r="H34" s="261">
        <v>30</v>
      </c>
      <c r="I34" s="313" t="s">
        <v>378</v>
      </c>
    </row>
    <row r="35" spans="1:9" ht="206.25" customHeight="1" x14ac:dyDescent="0.3">
      <c r="A35" s="277" t="s">
        <v>379</v>
      </c>
      <c r="B35" s="992" t="s">
        <v>1181</v>
      </c>
      <c r="C35" s="1001"/>
      <c r="D35" s="1001"/>
      <c r="E35" s="1001"/>
      <c r="F35" s="1001"/>
      <c r="G35" s="1001"/>
      <c r="H35" s="1001"/>
      <c r="I35" s="1002"/>
    </row>
    <row r="36" spans="1:9" x14ac:dyDescent="0.3">
      <c r="A36" s="714" t="s">
        <v>395</v>
      </c>
      <c r="B36" s="701"/>
      <c r="C36" s="701"/>
      <c r="D36" s="701" t="s">
        <v>1182</v>
      </c>
      <c r="E36" s="701"/>
      <c r="F36" s="701"/>
      <c r="G36" s="701"/>
      <c r="H36" s="701"/>
      <c r="I36" s="702"/>
    </row>
    <row r="37" spans="1:9" ht="33" customHeight="1" x14ac:dyDescent="0.3">
      <c r="A37" s="703" t="s">
        <v>397</v>
      </c>
      <c r="B37" s="704"/>
      <c r="C37" s="704"/>
      <c r="D37" s="705" t="s">
        <v>1183</v>
      </c>
      <c r="E37" s="705"/>
      <c r="F37" s="705"/>
      <c r="G37" s="705"/>
      <c r="H37" s="705"/>
      <c r="I37" s="706"/>
    </row>
    <row r="38" spans="1:9" s="8" customFormat="1" ht="17.7" customHeight="1" x14ac:dyDescent="0.3">
      <c r="A38" s="687" t="s">
        <v>506</v>
      </c>
      <c r="B38" s="687"/>
      <c r="C38" s="687"/>
      <c r="D38" s="687"/>
      <c r="E38" s="687"/>
      <c r="F38" s="687"/>
      <c r="G38" s="687"/>
      <c r="H38" s="261">
        <v>10</v>
      </c>
      <c r="I38" s="313" t="s">
        <v>378</v>
      </c>
    </row>
    <row r="39" spans="1:9" ht="123.75" customHeight="1" x14ac:dyDescent="0.3">
      <c r="A39" s="288" t="s">
        <v>379</v>
      </c>
      <c r="B39" s="992" t="s">
        <v>1184</v>
      </c>
      <c r="C39" s="992"/>
      <c r="D39" s="992"/>
      <c r="E39" s="992"/>
      <c r="F39" s="992"/>
      <c r="G39" s="992"/>
      <c r="H39" s="992"/>
      <c r="I39" s="993"/>
    </row>
    <row r="40" spans="1:9" x14ac:dyDescent="0.3">
      <c r="A40" s="700" t="s">
        <v>395</v>
      </c>
      <c r="B40" s="701"/>
      <c r="C40" s="701"/>
      <c r="D40" s="701" t="s">
        <v>1185</v>
      </c>
      <c r="E40" s="701"/>
      <c r="F40" s="701"/>
      <c r="G40" s="701"/>
      <c r="H40" s="701"/>
      <c r="I40" s="702"/>
    </row>
    <row r="41" spans="1:9" ht="35.549999999999997" customHeight="1" x14ac:dyDescent="0.3">
      <c r="A41" s="703" t="s">
        <v>397</v>
      </c>
      <c r="B41" s="704"/>
      <c r="C41" s="704"/>
      <c r="D41" s="705" t="s">
        <v>1186</v>
      </c>
      <c r="E41" s="705"/>
      <c r="F41" s="705"/>
      <c r="G41" s="705"/>
      <c r="H41" s="705"/>
      <c r="I41" s="706"/>
    </row>
    <row r="42" spans="1:9" s="8" customFormat="1" ht="17.7" customHeight="1" x14ac:dyDescent="0.3">
      <c r="A42" s="687" t="s">
        <v>502</v>
      </c>
      <c r="B42" s="687"/>
      <c r="C42" s="687"/>
      <c r="D42" s="687"/>
      <c r="E42" s="687"/>
      <c r="F42" s="687"/>
      <c r="G42" s="687"/>
      <c r="H42" s="261">
        <v>20</v>
      </c>
      <c r="I42" s="313" t="s">
        <v>378</v>
      </c>
    </row>
    <row r="43" spans="1:9" ht="181.5" customHeight="1" x14ac:dyDescent="0.3">
      <c r="A43" s="277" t="s">
        <v>379</v>
      </c>
      <c r="B43" s="992" t="s">
        <v>1187</v>
      </c>
      <c r="C43" s="992"/>
      <c r="D43" s="992"/>
      <c r="E43" s="992"/>
      <c r="F43" s="992"/>
      <c r="G43" s="992"/>
      <c r="H43" s="992"/>
      <c r="I43" s="993"/>
    </row>
    <row r="44" spans="1:9" ht="21" customHeight="1" x14ac:dyDescent="0.3">
      <c r="A44" s="714" t="s">
        <v>395</v>
      </c>
      <c r="B44" s="701"/>
      <c r="C44" s="701"/>
      <c r="D44" s="701" t="s">
        <v>1188</v>
      </c>
      <c r="E44" s="701"/>
      <c r="F44" s="701"/>
      <c r="G44" s="701"/>
      <c r="H44" s="701"/>
      <c r="I44" s="702"/>
    </row>
    <row r="45" spans="1:9" ht="27.6" customHeight="1" x14ac:dyDescent="0.3">
      <c r="A45" s="703" t="s">
        <v>397</v>
      </c>
      <c r="B45" s="704"/>
      <c r="C45" s="704"/>
      <c r="D45" s="705" t="s">
        <v>1189</v>
      </c>
      <c r="E45" s="705"/>
      <c r="F45" s="705"/>
      <c r="G45" s="705"/>
      <c r="H45" s="705"/>
      <c r="I45" s="706"/>
    </row>
    <row r="47" spans="1:9" x14ac:dyDescent="0.3">
      <c r="A47" s="1" t="s">
        <v>416</v>
      </c>
    </row>
    <row r="48" spans="1:9" ht="88.5" customHeight="1" x14ac:dyDescent="0.3">
      <c r="A48" s="714" t="s">
        <v>417</v>
      </c>
      <c r="B48" s="705"/>
      <c r="C48" s="721" t="s">
        <v>1190</v>
      </c>
      <c r="D48" s="721"/>
      <c r="E48" s="721"/>
      <c r="F48" s="721"/>
      <c r="G48" s="721"/>
      <c r="H48" s="721"/>
      <c r="I48" s="675"/>
    </row>
    <row r="49" spans="1:9" ht="42" customHeight="1" x14ac:dyDescent="0.3">
      <c r="A49" s="714" t="s">
        <v>419</v>
      </c>
      <c r="B49" s="705"/>
      <c r="C49" s="721" t="s">
        <v>1191</v>
      </c>
      <c r="D49" s="721"/>
      <c r="E49" s="721"/>
      <c r="F49" s="721"/>
      <c r="G49" s="721"/>
      <c r="H49" s="721"/>
      <c r="I49" s="675"/>
    </row>
    <row r="51" spans="1:9" x14ac:dyDescent="0.3">
      <c r="A51" s="8" t="s">
        <v>421</v>
      </c>
      <c r="B51" s="314"/>
      <c r="C51" s="314"/>
      <c r="D51" s="314"/>
      <c r="E51" s="314"/>
      <c r="F51" s="314"/>
      <c r="G51" s="314"/>
    </row>
    <row r="52" spans="1:9" ht="21" customHeight="1" x14ac:dyDescent="0.3">
      <c r="A52" s="717" t="s">
        <v>422</v>
      </c>
      <c r="B52" s="717"/>
      <c r="C52" s="717"/>
      <c r="D52" s="717"/>
      <c r="E52" s="717"/>
      <c r="F52" s="717"/>
      <c r="G52" s="717"/>
      <c r="H52" s="10">
        <v>3</v>
      </c>
      <c r="I52" s="11" t="s">
        <v>423</v>
      </c>
    </row>
    <row r="53" spans="1:9" ht="26.25" customHeight="1" x14ac:dyDescent="0.3">
      <c r="A53" s="718" t="s">
        <v>484</v>
      </c>
      <c r="B53" s="718"/>
      <c r="C53" s="718"/>
      <c r="D53" s="718"/>
      <c r="E53" s="718"/>
      <c r="F53" s="718"/>
      <c r="G53" s="718"/>
      <c r="H53" s="31">
        <v>2.5</v>
      </c>
      <c r="I53" s="11" t="s">
        <v>423</v>
      </c>
    </row>
    <row r="54" spans="1:9" ht="15.6" x14ac:dyDescent="0.3">
      <c r="A54" s="717" t="s">
        <v>426</v>
      </c>
      <c r="B54" s="717"/>
      <c r="C54" s="717"/>
      <c r="D54" s="717"/>
      <c r="E54" s="717"/>
      <c r="F54" s="717"/>
      <c r="G54" s="717"/>
      <c r="H54" s="31">
        <v>0.5</v>
      </c>
      <c r="I54" s="11" t="s">
        <v>423</v>
      </c>
    </row>
    <row r="55" spans="1:9" x14ac:dyDescent="0.3">
      <c r="A55" s="292"/>
      <c r="B55" s="292"/>
      <c r="C55" s="292"/>
      <c r="D55" s="292"/>
      <c r="E55" s="292"/>
      <c r="F55" s="292"/>
      <c r="G55" s="292"/>
      <c r="H55" s="28"/>
      <c r="I55" s="13"/>
    </row>
    <row r="56" spans="1:9" x14ac:dyDescent="0.3">
      <c r="A56" s="719" t="s">
        <v>427</v>
      </c>
      <c r="B56" s="719"/>
      <c r="C56" s="719"/>
      <c r="D56" s="719"/>
      <c r="E56" s="719"/>
      <c r="F56" s="719"/>
      <c r="G56" s="719"/>
      <c r="H56" s="289"/>
      <c r="I56" s="29"/>
    </row>
    <row r="57" spans="1:9" ht="17.7" customHeight="1" x14ac:dyDescent="0.3">
      <c r="A57" s="674" t="s">
        <v>428</v>
      </c>
      <c r="B57" s="674"/>
      <c r="C57" s="674"/>
      <c r="D57" s="674"/>
      <c r="E57" s="674"/>
      <c r="F57" s="16">
        <v>75</v>
      </c>
      <c r="G57" s="16" t="s">
        <v>378</v>
      </c>
      <c r="H57" s="17">
        <v>3</v>
      </c>
      <c r="I57" s="11" t="s">
        <v>423</v>
      </c>
    </row>
    <row r="58" spans="1:9" ht="17.7" customHeight="1" x14ac:dyDescent="0.3">
      <c r="A58" s="18" t="s">
        <v>159</v>
      </c>
      <c r="B58" s="715" t="s">
        <v>161</v>
      </c>
      <c r="C58" s="715"/>
      <c r="D58" s="715"/>
      <c r="E58" s="715"/>
      <c r="F58" s="16">
        <v>30</v>
      </c>
      <c r="G58" s="16" t="s">
        <v>378</v>
      </c>
      <c r="H58" s="19"/>
      <c r="I58" s="20"/>
    </row>
    <row r="59" spans="1:9" ht="17.7" customHeight="1" x14ac:dyDescent="0.3">
      <c r="B59" s="715" t="s">
        <v>429</v>
      </c>
      <c r="C59" s="715"/>
      <c r="D59" s="715"/>
      <c r="E59" s="715"/>
      <c r="F59" s="16">
        <v>30</v>
      </c>
      <c r="G59" s="16" t="s">
        <v>378</v>
      </c>
      <c r="H59" s="27"/>
      <c r="I59" s="30"/>
    </row>
    <row r="60" spans="1:9" ht="17.7" customHeight="1" x14ac:dyDescent="0.3">
      <c r="B60" s="715" t="s">
        <v>430</v>
      </c>
      <c r="C60" s="715"/>
      <c r="D60" s="715"/>
      <c r="E60" s="715"/>
      <c r="F60" s="16">
        <v>12</v>
      </c>
      <c r="G60" s="16" t="s">
        <v>378</v>
      </c>
      <c r="H60" s="27"/>
      <c r="I60" s="30"/>
    </row>
    <row r="61" spans="1:9" ht="17.7" customHeight="1" x14ac:dyDescent="0.3">
      <c r="B61" s="715" t="s">
        <v>431</v>
      </c>
      <c r="C61" s="715"/>
      <c r="D61" s="715"/>
      <c r="E61" s="715"/>
      <c r="F61" s="16" t="s">
        <v>425</v>
      </c>
      <c r="G61" s="16" t="s">
        <v>378</v>
      </c>
      <c r="H61" s="27"/>
      <c r="I61" s="30"/>
    </row>
    <row r="62" spans="1:9" ht="17.7" customHeight="1" x14ac:dyDescent="0.3">
      <c r="B62" s="715" t="s">
        <v>432</v>
      </c>
      <c r="C62" s="715"/>
      <c r="D62" s="715"/>
      <c r="E62" s="715"/>
      <c r="F62" s="16" t="s">
        <v>425</v>
      </c>
      <c r="G62" s="16" t="s">
        <v>378</v>
      </c>
      <c r="H62" s="27"/>
      <c r="I62" s="30"/>
    </row>
    <row r="63" spans="1:9" ht="17.7" customHeight="1" x14ac:dyDescent="0.3">
      <c r="B63" s="715" t="s">
        <v>433</v>
      </c>
      <c r="C63" s="715"/>
      <c r="D63" s="715"/>
      <c r="E63" s="715"/>
      <c r="F63" s="16">
        <v>3</v>
      </c>
      <c r="G63" s="16" t="s">
        <v>378</v>
      </c>
      <c r="H63" s="306"/>
      <c r="I63" s="318"/>
    </row>
    <row r="64" spans="1:9" ht="31.2" customHeight="1" x14ac:dyDescent="0.3">
      <c r="A64" s="674" t="s">
        <v>434</v>
      </c>
      <c r="B64" s="674"/>
      <c r="C64" s="674"/>
      <c r="D64" s="674"/>
      <c r="E64" s="674"/>
      <c r="F64" s="16" t="s">
        <v>425</v>
      </c>
      <c r="G64" s="16" t="s">
        <v>378</v>
      </c>
      <c r="H64" s="16" t="s">
        <v>186</v>
      </c>
      <c r="I64" s="11" t="s">
        <v>423</v>
      </c>
    </row>
    <row r="65" spans="1:9" ht="17.7" customHeight="1" x14ac:dyDescent="0.3">
      <c r="A65" s="715" t="s">
        <v>435</v>
      </c>
      <c r="B65" s="715"/>
      <c r="C65" s="715"/>
      <c r="D65" s="715"/>
      <c r="E65" s="715"/>
      <c r="F65" s="16">
        <v>75</v>
      </c>
      <c r="G65" s="16" t="s">
        <v>378</v>
      </c>
      <c r="H65" s="17">
        <v>3</v>
      </c>
      <c r="I65" s="11" t="s">
        <v>423</v>
      </c>
    </row>
  </sheetData>
  <mergeCells count="71">
    <mergeCell ref="A65:E65"/>
    <mergeCell ref="B59:E59"/>
    <mergeCell ref="B60:E60"/>
    <mergeCell ref="B61:E61"/>
    <mergeCell ref="B62:E62"/>
    <mergeCell ref="B63:E63"/>
    <mergeCell ref="A64:E64"/>
    <mergeCell ref="B58:E58"/>
    <mergeCell ref="A45:C45"/>
    <mergeCell ref="D45:I45"/>
    <mergeCell ref="A48:B48"/>
    <mergeCell ref="C48:I48"/>
    <mergeCell ref="A49:B49"/>
    <mergeCell ref="C49:I49"/>
    <mergeCell ref="A52:G52"/>
    <mergeCell ref="A53:G53"/>
    <mergeCell ref="A54:G54"/>
    <mergeCell ref="A56:G56"/>
    <mergeCell ref="A57:E57"/>
    <mergeCell ref="A41:C41"/>
    <mergeCell ref="D41:I41"/>
    <mergeCell ref="A42:G42"/>
    <mergeCell ref="B43:I43"/>
    <mergeCell ref="A44:C44"/>
    <mergeCell ref="D44:I44"/>
    <mergeCell ref="A37:C37"/>
    <mergeCell ref="D37:I37"/>
    <mergeCell ref="A38:G38"/>
    <mergeCell ref="B39:I39"/>
    <mergeCell ref="A40:C40"/>
    <mergeCell ref="D40:I40"/>
    <mergeCell ref="A36:C36"/>
    <mergeCell ref="D36:I36"/>
    <mergeCell ref="B23:G23"/>
    <mergeCell ref="B24:G24"/>
    <mergeCell ref="A25:I25"/>
    <mergeCell ref="B26:G26"/>
    <mergeCell ref="B27:G27"/>
    <mergeCell ref="B28:G28"/>
    <mergeCell ref="A29:I29"/>
    <mergeCell ref="B30:G30"/>
    <mergeCell ref="B31:G31"/>
    <mergeCell ref="A34:G34"/>
    <mergeCell ref="B35:I35"/>
    <mergeCell ref="B22:G22"/>
    <mergeCell ref="A12:E12"/>
    <mergeCell ref="F12:I12"/>
    <mergeCell ref="A13:E13"/>
    <mergeCell ref="F13:I13"/>
    <mergeCell ref="A15:I15"/>
    <mergeCell ref="A16:B16"/>
    <mergeCell ref="C16:I16"/>
    <mergeCell ref="A18:D18"/>
    <mergeCell ref="A19:A20"/>
    <mergeCell ref="B19:G20"/>
    <mergeCell ref="H19:I19"/>
    <mergeCell ref="A21:I21"/>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defaultColWidth="8.77734375" defaultRowHeight="13.8" x14ac:dyDescent="0.3"/>
  <cols>
    <col min="1" max="1" width="10.77734375" style="26" customWidth="1"/>
    <col min="2" max="2" width="9.77734375" style="26" customWidth="1"/>
    <col min="3" max="3" width="8.5546875" style="26" customWidth="1"/>
    <col min="4" max="4" width="8.21875" style="26" customWidth="1"/>
    <col min="5" max="5" width="7.218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 width="8.77734375" style="26"/>
    <col min="17" max="17" width="7" style="26" customWidth="1"/>
    <col min="18" max="16384" width="8.77734375" style="26"/>
  </cols>
  <sheetData>
    <row r="1" spans="1:9" x14ac:dyDescent="0.3">
      <c r="A1" s="1" t="s">
        <v>348</v>
      </c>
    </row>
    <row r="2" spans="1:9" x14ac:dyDescent="0.3">
      <c r="A2" s="673" t="s">
        <v>230</v>
      </c>
      <c r="B2" s="673"/>
      <c r="C2" s="673"/>
      <c r="D2" s="673"/>
      <c r="E2" s="673"/>
      <c r="F2" s="673"/>
      <c r="G2" s="673"/>
      <c r="H2" s="673"/>
      <c r="I2" s="673"/>
    </row>
    <row r="3" spans="1:9" x14ac:dyDescent="0.3">
      <c r="A3" s="670" t="s">
        <v>157</v>
      </c>
      <c r="B3" s="671"/>
      <c r="C3" s="671"/>
      <c r="D3" s="671">
        <v>6</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350</v>
      </c>
      <c r="E5" s="671"/>
      <c r="F5" s="671"/>
      <c r="G5" s="671"/>
      <c r="H5" s="671"/>
      <c r="I5" s="672"/>
    </row>
    <row r="6" spans="1:9" ht="15" customHeight="1" x14ac:dyDescent="0.3">
      <c r="A6" s="670" t="s">
        <v>351</v>
      </c>
      <c r="B6" s="671"/>
      <c r="C6" s="671"/>
      <c r="D6" s="721" t="s">
        <v>581</v>
      </c>
      <c r="E6" s="721"/>
      <c r="F6" s="721"/>
      <c r="G6" s="721"/>
      <c r="H6" s="721"/>
      <c r="I6" s="675"/>
    </row>
    <row r="8" spans="1:9" x14ac:dyDescent="0.3">
      <c r="A8" s="676" t="s">
        <v>353</v>
      </c>
      <c r="B8" s="676"/>
      <c r="C8" s="676"/>
      <c r="D8" s="676"/>
      <c r="E8" s="676"/>
      <c r="F8" s="676"/>
      <c r="G8" s="676"/>
      <c r="H8" s="676"/>
      <c r="I8" s="676"/>
    </row>
    <row r="9" spans="1:9" x14ac:dyDescent="0.3">
      <c r="A9" s="677" t="s">
        <v>2330</v>
      </c>
      <c r="B9" s="677"/>
      <c r="C9" s="677"/>
      <c r="D9" s="677"/>
      <c r="E9" s="677"/>
      <c r="F9" s="677"/>
      <c r="G9" s="677"/>
      <c r="H9" s="677"/>
      <c r="I9" s="677"/>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6</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9.75" customHeight="1" x14ac:dyDescent="0.3">
      <c r="A16" s="674" t="s">
        <v>358</v>
      </c>
      <c r="B16" s="674"/>
      <c r="C16" s="721" t="s">
        <v>437</v>
      </c>
      <c r="D16" s="721"/>
      <c r="E16" s="721"/>
      <c r="F16" s="721"/>
      <c r="G16" s="721"/>
      <c r="H16" s="721"/>
      <c r="I16" s="675"/>
    </row>
    <row r="18" spans="1:12" x14ac:dyDescent="0.3">
      <c r="A18" s="680" t="s">
        <v>360</v>
      </c>
      <c r="B18" s="680"/>
      <c r="C18" s="680"/>
      <c r="D18" s="680"/>
    </row>
    <row r="19" spans="1:12" x14ac:dyDescent="0.3">
      <c r="A19" s="681" t="s">
        <v>33</v>
      </c>
      <c r="B19" s="682" t="s">
        <v>34</v>
      </c>
      <c r="C19" s="682"/>
      <c r="D19" s="682"/>
      <c r="E19" s="682"/>
      <c r="F19" s="682"/>
      <c r="G19" s="682"/>
      <c r="H19" s="682" t="s">
        <v>361</v>
      </c>
      <c r="I19" s="683"/>
    </row>
    <row r="20" spans="1:12" ht="30.75" customHeight="1" x14ac:dyDescent="0.3">
      <c r="A20" s="681"/>
      <c r="B20" s="682"/>
      <c r="C20" s="682"/>
      <c r="D20" s="682"/>
      <c r="E20" s="682"/>
      <c r="F20" s="682"/>
      <c r="G20" s="682"/>
      <c r="H20" s="272" t="s">
        <v>362</v>
      </c>
      <c r="I20" s="273" t="s">
        <v>37</v>
      </c>
    </row>
    <row r="21" spans="1:12" s="8" customFormat="1" ht="17.7" customHeight="1" x14ac:dyDescent="0.3">
      <c r="A21" s="520" t="s">
        <v>38</v>
      </c>
      <c r="B21" s="678"/>
      <c r="C21" s="678"/>
      <c r="D21" s="678"/>
      <c r="E21" s="678"/>
      <c r="F21" s="678"/>
      <c r="G21" s="678"/>
      <c r="H21" s="678"/>
      <c r="I21" s="679"/>
    </row>
    <row r="22" spans="1:12" s="8" customFormat="1" ht="50.1" customHeight="1" x14ac:dyDescent="0.3">
      <c r="A22" s="271" t="s">
        <v>582</v>
      </c>
      <c r="B22" s="734" t="s">
        <v>583</v>
      </c>
      <c r="C22" s="747"/>
      <c r="D22" s="747"/>
      <c r="E22" s="747"/>
      <c r="F22" s="747"/>
      <c r="G22" s="703"/>
      <c r="H22" s="5" t="s">
        <v>60</v>
      </c>
      <c r="I22" s="5" t="s">
        <v>59</v>
      </c>
    </row>
    <row r="23" spans="1:12" s="8" customFormat="1" ht="50.1" customHeight="1" x14ac:dyDescent="0.3">
      <c r="A23" s="271" t="s">
        <v>584</v>
      </c>
      <c r="B23" s="734" t="s">
        <v>585</v>
      </c>
      <c r="C23" s="747"/>
      <c r="D23" s="747"/>
      <c r="E23" s="747"/>
      <c r="F23" s="747"/>
      <c r="G23" s="703"/>
      <c r="H23" s="317" t="s">
        <v>586</v>
      </c>
      <c r="I23" s="5" t="s">
        <v>59</v>
      </c>
    </row>
    <row r="24" spans="1:12" ht="50.1" customHeight="1" x14ac:dyDescent="0.3">
      <c r="A24" s="271" t="s">
        <v>587</v>
      </c>
      <c r="B24" s="1004" t="s">
        <v>588</v>
      </c>
      <c r="C24" s="1004"/>
      <c r="D24" s="1004"/>
      <c r="E24" s="1004"/>
      <c r="F24" s="1004"/>
      <c r="G24" s="1004"/>
      <c r="H24" s="5" t="s">
        <v>72</v>
      </c>
      <c r="I24" s="5" t="s">
        <v>42</v>
      </c>
      <c r="L24" s="27"/>
    </row>
    <row r="25" spans="1:12" s="8" customFormat="1" ht="17.7" customHeight="1" x14ac:dyDescent="0.3">
      <c r="A25" s="520" t="s">
        <v>139</v>
      </c>
      <c r="B25" s="678"/>
      <c r="C25" s="678"/>
      <c r="D25" s="678"/>
      <c r="E25" s="678"/>
      <c r="F25" s="678"/>
      <c r="G25" s="678"/>
      <c r="H25" s="678"/>
      <c r="I25" s="679"/>
    </row>
    <row r="26" spans="1:12" ht="50.1" customHeight="1" x14ac:dyDescent="0.3">
      <c r="A26" s="271" t="s">
        <v>589</v>
      </c>
      <c r="B26" s="704" t="s">
        <v>590</v>
      </c>
      <c r="C26" s="704"/>
      <c r="D26" s="704"/>
      <c r="E26" s="704"/>
      <c r="F26" s="704"/>
      <c r="G26" s="704"/>
      <c r="H26" s="5" t="s">
        <v>98</v>
      </c>
      <c r="I26" s="5" t="s">
        <v>42</v>
      </c>
    </row>
    <row r="27" spans="1:12" ht="50.1" customHeight="1" x14ac:dyDescent="0.3">
      <c r="A27" s="271" t="s">
        <v>591</v>
      </c>
      <c r="B27" s="675" t="s">
        <v>592</v>
      </c>
      <c r="C27" s="674"/>
      <c r="D27" s="674"/>
      <c r="E27" s="674"/>
      <c r="F27" s="674"/>
      <c r="G27" s="755"/>
      <c r="H27" s="5" t="s">
        <v>104</v>
      </c>
      <c r="I27" s="5" t="s">
        <v>59</v>
      </c>
    </row>
    <row r="28" spans="1:12" ht="50.1" customHeight="1" x14ac:dyDescent="0.3">
      <c r="A28" s="271" t="s">
        <v>593</v>
      </c>
      <c r="B28" s="734" t="s">
        <v>594</v>
      </c>
      <c r="C28" s="747"/>
      <c r="D28" s="747"/>
      <c r="E28" s="747"/>
      <c r="F28" s="747"/>
      <c r="G28" s="703"/>
      <c r="H28" s="5" t="s">
        <v>102</v>
      </c>
      <c r="I28" s="5" t="s">
        <v>42</v>
      </c>
    </row>
    <row r="29" spans="1:12" s="8" customFormat="1" ht="17.7" customHeight="1" x14ac:dyDescent="0.3">
      <c r="A29" s="520" t="s">
        <v>373</v>
      </c>
      <c r="B29" s="678"/>
      <c r="C29" s="678"/>
      <c r="D29" s="678"/>
      <c r="E29" s="678"/>
      <c r="F29" s="678"/>
      <c r="G29" s="678"/>
      <c r="H29" s="678"/>
      <c r="I29" s="679"/>
    </row>
    <row r="30" spans="1:12" ht="50.1" customHeight="1" x14ac:dyDescent="0.3">
      <c r="A30" s="271" t="s">
        <v>595</v>
      </c>
      <c r="B30" s="721" t="s">
        <v>596</v>
      </c>
      <c r="C30" s="721"/>
      <c r="D30" s="721"/>
      <c r="E30" s="721"/>
      <c r="F30" s="721"/>
      <c r="G30" s="721"/>
      <c r="H30" s="6" t="s">
        <v>130</v>
      </c>
      <c r="I30" s="5" t="s">
        <v>59</v>
      </c>
    </row>
    <row r="32" spans="1:12" x14ac:dyDescent="0.3">
      <c r="A32" s="1" t="s">
        <v>376</v>
      </c>
    </row>
    <row r="33" spans="1:9" s="8" customFormat="1" ht="17.7" customHeight="1" x14ac:dyDescent="0.3">
      <c r="A33" s="687" t="s">
        <v>377</v>
      </c>
      <c r="B33" s="687"/>
      <c r="C33" s="687"/>
      <c r="D33" s="687"/>
      <c r="E33" s="687"/>
      <c r="F33" s="687"/>
      <c r="G33" s="687"/>
      <c r="H33" s="261">
        <v>30</v>
      </c>
      <c r="I33" s="313" t="s">
        <v>378</v>
      </c>
    </row>
    <row r="34" spans="1:9" ht="73.5" customHeight="1" x14ac:dyDescent="0.3">
      <c r="A34" s="707" t="s">
        <v>379</v>
      </c>
      <c r="B34" s="726" t="s">
        <v>597</v>
      </c>
      <c r="C34" s="726"/>
      <c r="D34" s="726"/>
      <c r="E34" s="726"/>
      <c r="F34" s="726"/>
      <c r="G34" s="726"/>
      <c r="H34" s="726"/>
      <c r="I34" s="710"/>
    </row>
    <row r="35" spans="1:9" ht="99.75" customHeight="1" x14ac:dyDescent="0.3">
      <c r="A35" s="725"/>
      <c r="B35" s="727" t="s">
        <v>598</v>
      </c>
      <c r="C35" s="728"/>
      <c r="D35" s="728"/>
      <c r="E35" s="728"/>
      <c r="F35" s="728"/>
      <c r="G35" s="728"/>
      <c r="H35" s="728"/>
      <c r="I35" s="728"/>
    </row>
    <row r="36" spans="1:9" ht="20.25" customHeight="1" x14ac:dyDescent="0.3">
      <c r="A36" s="700" t="s">
        <v>395</v>
      </c>
      <c r="B36" s="701"/>
      <c r="C36" s="701"/>
      <c r="D36" s="701" t="s">
        <v>599</v>
      </c>
      <c r="E36" s="701"/>
      <c r="F36" s="701"/>
      <c r="G36" s="701"/>
      <c r="H36" s="701"/>
      <c r="I36" s="702"/>
    </row>
    <row r="37" spans="1:9" ht="40.950000000000003" customHeight="1" x14ac:dyDescent="0.3">
      <c r="A37" s="703" t="s">
        <v>397</v>
      </c>
      <c r="B37" s="704"/>
      <c r="C37" s="704"/>
      <c r="D37" s="705" t="s">
        <v>600</v>
      </c>
      <c r="E37" s="705"/>
      <c r="F37" s="705"/>
      <c r="G37" s="705"/>
      <c r="H37" s="705"/>
      <c r="I37" s="706"/>
    </row>
    <row r="38" spans="1:9" x14ac:dyDescent="0.3">
      <c r="A38" s="687" t="s">
        <v>506</v>
      </c>
      <c r="B38" s="687"/>
      <c r="C38" s="687"/>
      <c r="D38" s="687"/>
      <c r="E38" s="687"/>
      <c r="F38" s="687"/>
      <c r="G38" s="687"/>
      <c r="H38" s="261">
        <v>25</v>
      </c>
      <c r="I38" s="313" t="s">
        <v>378</v>
      </c>
    </row>
    <row r="39" spans="1:9" ht="33.75" customHeight="1" x14ac:dyDescent="0.3">
      <c r="A39" s="707" t="s">
        <v>379</v>
      </c>
      <c r="B39" s="751" t="s">
        <v>2237</v>
      </c>
      <c r="C39" s="495"/>
      <c r="D39" s="495"/>
      <c r="E39" s="495"/>
      <c r="F39" s="495"/>
      <c r="G39" s="495"/>
      <c r="H39" s="495"/>
      <c r="I39" s="495"/>
    </row>
    <row r="40" spans="1:9" ht="37.5" customHeight="1" x14ac:dyDescent="0.3">
      <c r="A40" s="725"/>
      <c r="B40" s="754"/>
      <c r="C40" s="499"/>
      <c r="D40" s="499"/>
      <c r="E40" s="499"/>
      <c r="F40" s="499"/>
      <c r="G40" s="499"/>
      <c r="H40" s="499"/>
      <c r="I40" s="499"/>
    </row>
    <row r="41" spans="1:9" ht="17.7" customHeight="1" x14ac:dyDescent="0.3">
      <c r="A41" s="700" t="s">
        <v>395</v>
      </c>
      <c r="B41" s="701"/>
      <c r="C41" s="701"/>
      <c r="D41" s="701" t="s">
        <v>601</v>
      </c>
      <c r="E41" s="701"/>
      <c r="F41" s="701"/>
      <c r="G41" s="701"/>
      <c r="H41" s="701"/>
      <c r="I41" s="702"/>
    </row>
    <row r="42" spans="1:9" ht="33" customHeight="1" x14ac:dyDescent="0.3">
      <c r="A42" s="703" t="s">
        <v>397</v>
      </c>
      <c r="B42" s="704"/>
      <c r="C42" s="704"/>
      <c r="D42" s="704" t="s">
        <v>2238</v>
      </c>
      <c r="E42" s="704"/>
      <c r="F42" s="704"/>
      <c r="G42" s="704"/>
      <c r="H42" s="704"/>
      <c r="I42" s="734"/>
    </row>
    <row r="43" spans="1:9" ht="18" customHeight="1" x14ac:dyDescent="0.3">
      <c r="A43" s="687" t="s">
        <v>502</v>
      </c>
      <c r="B43" s="687"/>
      <c r="C43" s="687"/>
      <c r="D43" s="687"/>
      <c r="E43" s="687"/>
      <c r="F43" s="687"/>
      <c r="G43" s="687"/>
      <c r="H43" s="261">
        <v>20</v>
      </c>
      <c r="I43" s="313" t="s">
        <v>378</v>
      </c>
    </row>
    <row r="44" spans="1:9" ht="68.25" customHeight="1" x14ac:dyDescent="0.3">
      <c r="A44" s="277" t="s">
        <v>379</v>
      </c>
      <c r="B44" s="751" t="s">
        <v>2239</v>
      </c>
      <c r="C44" s="495"/>
      <c r="D44" s="495"/>
      <c r="E44" s="495"/>
      <c r="F44" s="495"/>
      <c r="G44" s="495"/>
      <c r="H44" s="495"/>
      <c r="I44" s="495"/>
    </row>
    <row r="45" spans="1:9" ht="22.5" customHeight="1" x14ac:dyDescent="0.3">
      <c r="A45" s="714" t="s">
        <v>395</v>
      </c>
      <c r="B45" s="701"/>
      <c r="C45" s="701"/>
      <c r="D45" s="701" t="s">
        <v>601</v>
      </c>
      <c r="E45" s="701"/>
      <c r="F45" s="701"/>
      <c r="G45" s="701"/>
      <c r="H45" s="701"/>
      <c r="I45" s="702"/>
    </row>
    <row r="46" spans="1:9" ht="33" customHeight="1" x14ac:dyDescent="0.3">
      <c r="A46" s="703" t="s">
        <v>397</v>
      </c>
      <c r="B46" s="704"/>
      <c r="C46" s="704"/>
      <c r="D46" s="704" t="s">
        <v>2240</v>
      </c>
      <c r="E46" s="704"/>
      <c r="F46" s="704"/>
      <c r="G46" s="704"/>
      <c r="H46" s="704"/>
      <c r="I46" s="734"/>
    </row>
    <row r="47" spans="1:9" ht="17.7" customHeight="1" x14ac:dyDescent="0.3"/>
    <row r="48" spans="1:9" ht="17.7" customHeight="1" x14ac:dyDescent="0.3">
      <c r="A48" s="1" t="s">
        <v>416</v>
      </c>
    </row>
    <row r="49" spans="1:9" ht="127.5" customHeight="1" x14ac:dyDescent="0.3">
      <c r="A49" s="714" t="s">
        <v>417</v>
      </c>
      <c r="B49" s="705"/>
      <c r="C49" s="494" t="s">
        <v>2242</v>
      </c>
      <c r="D49" s="494"/>
      <c r="E49" s="494"/>
      <c r="F49" s="494"/>
      <c r="G49" s="494"/>
      <c r="H49" s="494"/>
      <c r="I49" s="761"/>
    </row>
    <row r="50" spans="1:9" ht="179.25" customHeight="1" x14ac:dyDescent="0.3">
      <c r="A50" s="714" t="s">
        <v>419</v>
      </c>
      <c r="B50" s="705"/>
      <c r="C50" s="721" t="s">
        <v>2241</v>
      </c>
      <c r="D50" s="721"/>
      <c r="E50" s="721"/>
      <c r="F50" s="721"/>
      <c r="G50" s="721"/>
      <c r="H50" s="721"/>
      <c r="I50" s="675"/>
    </row>
    <row r="52" spans="1:9" x14ac:dyDescent="0.3">
      <c r="A52" s="8" t="s">
        <v>421</v>
      </c>
      <c r="B52" s="8"/>
      <c r="C52" s="8"/>
      <c r="D52" s="8"/>
      <c r="E52" s="8"/>
      <c r="F52" s="8"/>
      <c r="G52" s="8"/>
    </row>
    <row r="53" spans="1:9" ht="15.6" x14ac:dyDescent="0.3">
      <c r="A53" s="717" t="s">
        <v>422</v>
      </c>
      <c r="B53" s="717"/>
      <c r="C53" s="717"/>
      <c r="D53" s="717"/>
      <c r="E53" s="717"/>
      <c r="F53" s="717"/>
      <c r="G53" s="717"/>
      <c r="H53" s="10">
        <v>4</v>
      </c>
      <c r="I53" s="11" t="s">
        <v>423</v>
      </c>
    </row>
    <row r="54" spans="1:9" ht="25.5" customHeight="1" x14ac:dyDescent="0.3">
      <c r="A54" s="718" t="s">
        <v>484</v>
      </c>
      <c r="B54" s="718"/>
      <c r="C54" s="718"/>
      <c r="D54" s="718"/>
      <c r="E54" s="718"/>
      <c r="F54" s="718"/>
      <c r="G54" s="718"/>
      <c r="H54" s="10">
        <v>2</v>
      </c>
      <c r="I54" s="11" t="s">
        <v>423</v>
      </c>
    </row>
    <row r="55" spans="1:9" x14ac:dyDescent="0.3">
      <c r="A55" s="717" t="s">
        <v>426</v>
      </c>
      <c r="B55" s="717"/>
      <c r="C55" s="717"/>
      <c r="D55" s="717"/>
      <c r="E55" s="717"/>
      <c r="F55" s="717"/>
      <c r="G55" s="717"/>
      <c r="H55" s="12" t="s">
        <v>425</v>
      </c>
      <c r="I55" s="11" t="s">
        <v>580</v>
      </c>
    </row>
    <row r="56" spans="1:9" x14ac:dyDescent="0.3">
      <c r="A56" s="292"/>
      <c r="B56" s="292"/>
      <c r="C56" s="292"/>
      <c r="D56" s="292"/>
      <c r="E56" s="292"/>
      <c r="F56" s="292"/>
      <c r="G56" s="292"/>
      <c r="H56" s="12"/>
      <c r="I56" s="13"/>
    </row>
    <row r="57" spans="1:9" x14ac:dyDescent="0.3">
      <c r="A57" s="719" t="s">
        <v>427</v>
      </c>
      <c r="B57" s="719"/>
      <c r="C57" s="719"/>
      <c r="D57" s="719"/>
      <c r="E57" s="719"/>
      <c r="F57" s="719"/>
      <c r="G57" s="719"/>
      <c r="H57" s="32"/>
      <c r="I57" s="29"/>
    </row>
    <row r="58" spans="1:9" ht="15.6" x14ac:dyDescent="0.3">
      <c r="A58" s="674" t="s">
        <v>428</v>
      </c>
      <c r="B58" s="674"/>
      <c r="C58" s="674"/>
      <c r="D58" s="674"/>
      <c r="E58" s="674"/>
      <c r="F58" s="16">
        <f>SUM(F59:F64)</f>
        <v>90</v>
      </c>
      <c r="G58" s="16" t="s">
        <v>378</v>
      </c>
      <c r="H58" s="17">
        <v>3.6</v>
      </c>
      <c r="I58" s="11" t="s">
        <v>423</v>
      </c>
    </row>
    <row r="59" spans="1:9" x14ac:dyDescent="0.3">
      <c r="A59" s="18" t="s">
        <v>159</v>
      </c>
      <c r="B59" s="715" t="s">
        <v>161</v>
      </c>
      <c r="C59" s="715"/>
      <c r="D59" s="715"/>
      <c r="E59" s="715"/>
      <c r="F59" s="16">
        <v>30</v>
      </c>
      <c r="G59" s="16" t="s">
        <v>378</v>
      </c>
      <c r="H59" s="33"/>
      <c r="I59" s="20"/>
    </row>
    <row r="60" spans="1:9" x14ac:dyDescent="0.3">
      <c r="B60" s="715" t="s">
        <v>429</v>
      </c>
      <c r="C60" s="715"/>
      <c r="D60" s="715"/>
      <c r="E60" s="715"/>
      <c r="F60" s="16">
        <v>45</v>
      </c>
      <c r="G60" s="16" t="s">
        <v>378</v>
      </c>
      <c r="H60" s="34"/>
      <c r="I60" s="30"/>
    </row>
    <row r="61" spans="1:9" x14ac:dyDescent="0.3">
      <c r="B61" s="715" t="s">
        <v>430</v>
      </c>
      <c r="C61" s="715"/>
      <c r="D61" s="715"/>
      <c r="E61" s="715"/>
      <c r="F61" s="16">
        <v>13</v>
      </c>
      <c r="G61" s="16" t="s">
        <v>378</v>
      </c>
      <c r="H61" s="34"/>
      <c r="I61" s="30"/>
    </row>
    <row r="62" spans="1:9" x14ac:dyDescent="0.3">
      <c r="B62" s="715" t="s">
        <v>431</v>
      </c>
      <c r="C62" s="715"/>
      <c r="D62" s="715"/>
      <c r="E62" s="715"/>
      <c r="F62" s="16" t="s">
        <v>186</v>
      </c>
      <c r="G62" s="16" t="s">
        <v>378</v>
      </c>
      <c r="H62" s="34"/>
      <c r="I62" s="30"/>
    </row>
    <row r="63" spans="1:9" x14ac:dyDescent="0.3">
      <c r="B63" s="715" t="s">
        <v>432</v>
      </c>
      <c r="C63" s="715"/>
      <c r="D63" s="715"/>
      <c r="E63" s="715"/>
      <c r="F63" s="16" t="s">
        <v>186</v>
      </c>
      <c r="G63" s="16" t="s">
        <v>378</v>
      </c>
      <c r="H63" s="34"/>
      <c r="I63" s="30"/>
    </row>
    <row r="64" spans="1:9" x14ac:dyDescent="0.3">
      <c r="B64" s="715" t="s">
        <v>433</v>
      </c>
      <c r="C64" s="715"/>
      <c r="D64" s="715"/>
      <c r="E64" s="715"/>
      <c r="F64" s="16">
        <v>2</v>
      </c>
      <c r="G64" s="16" t="s">
        <v>378</v>
      </c>
      <c r="H64" s="33"/>
      <c r="I64" s="20"/>
    </row>
    <row r="65" spans="1:9" ht="36.75" customHeight="1" x14ac:dyDescent="0.3">
      <c r="A65" s="674" t="s">
        <v>434</v>
      </c>
      <c r="B65" s="674"/>
      <c r="C65" s="674"/>
      <c r="D65" s="674"/>
      <c r="E65" s="674"/>
      <c r="F65" s="16" t="s">
        <v>425</v>
      </c>
      <c r="G65" s="16" t="s">
        <v>378</v>
      </c>
      <c r="H65" s="17" t="s">
        <v>186</v>
      </c>
      <c r="I65" s="11" t="s">
        <v>423</v>
      </c>
    </row>
    <row r="66" spans="1:9" ht="15.6" x14ac:dyDescent="0.3">
      <c r="A66" s="715" t="s">
        <v>435</v>
      </c>
      <c r="B66" s="715"/>
      <c r="C66" s="715"/>
      <c r="D66" s="715"/>
      <c r="E66" s="715"/>
      <c r="F66" s="16">
        <v>60</v>
      </c>
      <c r="G66" s="16" t="s">
        <v>378</v>
      </c>
      <c r="H66" s="17">
        <v>2.4</v>
      </c>
      <c r="I66" s="11" t="s">
        <v>423</v>
      </c>
    </row>
    <row r="67" spans="1:9" x14ac:dyDescent="0.3">
      <c r="A67" s="26" t="s">
        <v>550</v>
      </c>
    </row>
  </sheetData>
  <mergeCells count="74">
    <mergeCell ref="A57:G57"/>
    <mergeCell ref="A49:B49"/>
    <mergeCell ref="C49:I49"/>
    <mergeCell ref="A50:B50"/>
    <mergeCell ref="C50:I50"/>
    <mergeCell ref="A53:G53"/>
    <mergeCell ref="A54:G54"/>
    <mergeCell ref="A55:G55"/>
    <mergeCell ref="B64:E64"/>
    <mergeCell ref="A65:E65"/>
    <mergeCell ref="A66:E66"/>
    <mergeCell ref="A58:E58"/>
    <mergeCell ref="B59:E59"/>
    <mergeCell ref="B60:E60"/>
    <mergeCell ref="B61:E61"/>
    <mergeCell ref="B62:E62"/>
    <mergeCell ref="B63:E63"/>
    <mergeCell ref="A41:C41"/>
    <mergeCell ref="D41:I41"/>
    <mergeCell ref="A42:C42"/>
    <mergeCell ref="D42:I42"/>
    <mergeCell ref="A43:G43"/>
    <mergeCell ref="B44:I44"/>
    <mergeCell ref="A45:C45"/>
    <mergeCell ref="D45:I45"/>
    <mergeCell ref="A46:C46"/>
    <mergeCell ref="D46:I46"/>
    <mergeCell ref="A39:A40"/>
    <mergeCell ref="B27:G27"/>
    <mergeCell ref="B28:G28"/>
    <mergeCell ref="A29:I29"/>
    <mergeCell ref="B30:G30"/>
    <mergeCell ref="A33:G33"/>
    <mergeCell ref="A34:A35"/>
    <mergeCell ref="B34:I34"/>
    <mergeCell ref="B35:I35"/>
    <mergeCell ref="A36:C36"/>
    <mergeCell ref="D36:I36"/>
    <mergeCell ref="A37:C37"/>
    <mergeCell ref="D37:I37"/>
    <mergeCell ref="A38:G38"/>
    <mergeCell ref="B39:I40"/>
    <mergeCell ref="B26:G26"/>
    <mergeCell ref="A15:I15"/>
    <mergeCell ref="A16:B16"/>
    <mergeCell ref="C16:I16"/>
    <mergeCell ref="A18:D18"/>
    <mergeCell ref="A19:A20"/>
    <mergeCell ref="B19:G20"/>
    <mergeCell ref="H19:I19"/>
    <mergeCell ref="A21:I21"/>
    <mergeCell ref="B22:G22"/>
    <mergeCell ref="B23:G23"/>
    <mergeCell ref="B24:G24"/>
    <mergeCell ref="A25:I25"/>
    <mergeCell ref="A11:E11"/>
    <mergeCell ref="F11:I11"/>
    <mergeCell ref="A12:E12"/>
    <mergeCell ref="F12:I12"/>
    <mergeCell ref="A13:E13"/>
    <mergeCell ref="F13:I13"/>
    <mergeCell ref="A6:C6"/>
    <mergeCell ref="D6:I6"/>
    <mergeCell ref="A8:I8"/>
    <mergeCell ref="A9:I9"/>
    <mergeCell ref="A10:E10"/>
    <mergeCell ref="F10:I10"/>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231</v>
      </c>
      <c r="B2" s="673"/>
      <c r="C2" s="673"/>
      <c r="D2" s="673"/>
      <c r="E2" s="673"/>
      <c r="F2" s="673"/>
      <c r="G2" s="673"/>
      <c r="H2" s="673"/>
      <c r="I2" s="673"/>
    </row>
    <row r="3" spans="1:9" x14ac:dyDescent="0.3">
      <c r="A3" s="670" t="s">
        <v>157</v>
      </c>
      <c r="B3" s="671"/>
      <c r="C3" s="671"/>
      <c r="D3" s="671">
        <v>5</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671" t="s">
        <v>1796</v>
      </c>
      <c r="E6" s="671"/>
      <c r="F6" s="671"/>
      <c r="G6" s="671"/>
      <c r="H6" s="671"/>
      <c r="I6" s="672"/>
    </row>
    <row r="8" spans="1:9" x14ac:dyDescent="0.3">
      <c r="A8" s="676" t="s">
        <v>353</v>
      </c>
      <c r="B8" s="676"/>
      <c r="C8" s="676"/>
      <c r="D8" s="676"/>
      <c r="E8" s="676"/>
      <c r="F8" s="676"/>
      <c r="G8" s="676"/>
      <c r="H8" s="676"/>
      <c r="I8" s="676"/>
    </row>
    <row r="9" spans="1:9" x14ac:dyDescent="0.3">
      <c r="A9" s="281" t="s">
        <v>2330</v>
      </c>
      <c r="B9" s="281"/>
      <c r="C9" s="281"/>
      <c r="D9" s="281"/>
      <c r="E9" s="281"/>
      <c r="F9" s="281"/>
      <c r="G9" s="281"/>
      <c r="H9" s="281"/>
      <c r="I9" s="281"/>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6</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2427</v>
      </c>
      <c r="D16" s="674"/>
      <c r="E16" s="674"/>
      <c r="F16" s="674"/>
      <c r="G16" s="674"/>
      <c r="H16" s="674"/>
      <c r="I16" s="674"/>
    </row>
    <row r="18" spans="1:12" x14ac:dyDescent="0.3">
      <c r="A18" s="680" t="s">
        <v>360</v>
      </c>
      <c r="B18" s="680"/>
      <c r="C18" s="680"/>
      <c r="D18" s="680"/>
    </row>
    <row r="19" spans="1:12" ht="15" customHeight="1" x14ac:dyDescent="0.3">
      <c r="A19" s="681" t="s">
        <v>33</v>
      </c>
      <c r="B19" s="682" t="s">
        <v>34</v>
      </c>
      <c r="C19" s="682"/>
      <c r="D19" s="682"/>
      <c r="E19" s="682"/>
      <c r="F19" s="682"/>
      <c r="G19" s="682"/>
      <c r="H19" s="682" t="s">
        <v>361</v>
      </c>
      <c r="I19" s="683"/>
    </row>
    <row r="20" spans="1:12" ht="28.5" customHeight="1" x14ac:dyDescent="0.3">
      <c r="A20" s="681"/>
      <c r="B20" s="682"/>
      <c r="C20" s="682"/>
      <c r="D20" s="682"/>
      <c r="E20" s="682"/>
      <c r="F20" s="682"/>
      <c r="G20" s="682"/>
      <c r="H20" s="272" t="s">
        <v>362</v>
      </c>
      <c r="I20" s="273" t="s">
        <v>37</v>
      </c>
    </row>
    <row r="21" spans="1:12" s="8" customFormat="1" ht="17.7" customHeight="1" x14ac:dyDescent="0.3">
      <c r="A21" s="520" t="s">
        <v>38</v>
      </c>
      <c r="B21" s="678"/>
      <c r="C21" s="678"/>
      <c r="D21" s="678"/>
      <c r="E21" s="678"/>
      <c r="F21" s="678"/>
      <c r="G21" s="678"/>
      <c r="H21" s="678"/>
      <c r="I21" s="679"/>
    </row>
    <row r="22" spans="1:12" ht="49.5" customHeight="1" x14ac:dyDescent="0.3">
      <c r="A22" s="271" t="s">
        <v>1699</v>
      </c>
      <c r="B22" s="720" t="s">
        <v>1797</v>
      </c>
      <c r="C22" s="720"/>
      <c r="D22" s="720"/>
      <c r="E22" s="720"/>
      <c r="F22" s="720"/>
      <c r="G22" s="720"/>
      <c r="H22" s="5" t="s">
        <v>48</v>
      </c>
      <c r="I22" s="5" t="s">
        <v>42</v>
      </c>
      <c r="L22" s="27"/>
    </row>
    <row r="23" spans="1:12" ht="58.5" customHeight="1" x14ac:dyDescent="0.3">
      <c r="A23" s="271" t="s">
        <v>1701</v>
      </c>
      <c r="B23" s="738" t="s">
        <v>1798</v>
      </c>
      <c r="C23" s="739"/>
      <c r="D23" s="739"/>
      <c r="E23" s="739"/>
      <c r="F23" s="739"/>
      <c r="G23" s="740"/>
      <c r="H23" s="5" t="s">
        <v>60</v>
      </c>
      <c r="I23" s="5" t="s">
        <v>59</v>
      </c>
      <c r="L23" s="27"/>
    </row>
    <row r="24" spans="1:12" s="8" customFormat="1" ht="17.7" customHeight="1" x14ac:dyDescent="0.3">
      <c r="A24" s="520" t="s">
        <v>139</v>
      </c>
      <c r="B24" s="678"/>
      <c r="C24" s="678"/>
      <c r="D24" s="678"/>
      <c r="E24" s="678"/>
      <c r="F24" s="678"/>
      <c r="G24" s="678"/>
      <c r="H24" s="678"/>
      <c r="I24" s="679"/>
    </row>
    <row r="25" spans="1:12" ht="48.75" customHeight="1" x14ac:dyDescent="0.3">
      <c r="A25" s="271" t="s">
        <v>1703</v>
      </c>
      <c r="B25" s="704" t="s">
        <v>1799</v>
      </c>
      <c r="C25" s="704"/>
      <c r="D25" s="704"/>
      <c r="E25" s="704"/>
      <c r="F25" s="704"/>
      <c r="G25" s="704"/>
      <c r="H25" s="5" t="s">
        <v>101</v>
      </c>
      <c r="I25" s="5" t="s">
        <v>59</v>
      </c>
    </row>
    <row r="26" spans="1:12" ht="59.25" customHeight="1" x14ac:dyDescent="0.3">
      <c r="A26" s="271" t="s">
        <v>1706</v>
      </c>
      <c r="B26" s="675" t="s">
        <v>1800</v>
      </c>
      <c r="C26" s="674"/>
      <c r="D26" s="674"/>
      <c r="E26" s="674"/>
      <c r="F26" s="674"/>
      <c r="G26" s="755"/>
      <c r="H26" s="5" t="s">
        <v>115</v>
      </c>
      <c r="I26" s="5" t="s">
        <v>59</v>
      </c>
    </row>
    <row r="27" spans="1:12" ht="46.5" customHeight="1" x14ac:dyDescent="0.3">
      <c r="A27" s="271" t="s">
        <v>1708</v>
      </c>
      <c r="B27" s="675" t="s">
        <v>1801</v>
      </c>
      <c r="C27" s="674"/>
      <c r="D27" s="674"/>
      <c r="E27" s="674"/>
      <c r="F27" s="674"/>
      <c r="G27" s="755"/>
      <c r="H27" s="5" t="s">
        <v>96</v>
      </c>
      <c r="I27" s="5" t="s">
        <v>59</v>
      </c>
    </row>
    <row r="28" spans="1:12" s="8" customFormat="1" ht="17.7" customHeight="1" x14ac:dyDescent="0.3">
      <c r="A28" s="520" t="s">
        <v>373</v>
      </c>
      <c r="B28" s="678"/>
      <c r="C28" s="678"/>
      <c r="D28" s="678"/>
      <c r="E28" s="678"/>
      <c r="F28" s="678"/>
      <c r="G28" s="678"/>
      <c r="H28" s="678"/>
      <c r="I28" s="679"/>
    </row>
    <row r="29" spans="1:12" ht="19.5" customHeight="1" x14ac:dyDescent="0.3">
      <c r="A29" s="271" t="s">
        <v>1710</v>
      </c>
      <c r="B29" s="721" t="s">
        <v>127</v>
      </c>
      <c r="C29" s="721"/>
      <c r="D29" s="721"/>
      <c r="E29" s="721"/>
      <c r="F29" s="721"/>
      <c r="G29" s="721"/>
      <c r="H29" s="5" t="s">
        <v>126</v>
      </c>
      <c r="I29" s="5" t="s">
        <v>59</v>
      </c>
    </row>
    <row r="31" spans="1:12" x14ac:dyDescent="0.3">
      <c r="A31" s="1" t="s">
        <v>376</v>
      </c>
    </row>
    <row r="32" spans="1:12" s="8" customFormat="1" ht="17.7" customHeight="1" x14ac:dyDescent="0.3">
      <c r="A32" s="687" t="s">
        <v>377</v>
      </c>
      <c r="B32" s="687"/>
      <c r="C32" s="687"/>
      <c r="D32" s="687"/>
      <c r="E32" s="687"/>
      <c r="F32" s="687"/>
      <c r="G32" s="687"/>
      <c r="H32" s="261">
        <v>30</v>
      </c>
      <c r="I32" s="313" t="s">
        <v>378</v>
      </c>
    </row>
    <row r="33" spans="1:9" ht="156" customHeight="1" x14ac:dyDescent="0.3">
      <c r="A33" s="277" t="s">
        <v>379</v>
      </c>
      <c r="B33" s="992" t="s">
        <v>1802</v>
      </c>
      <c r="C33" s="992"/>
      <c r="D33" s="992"/>
      <c r="E33" s="992"/>
      <c r="F33" s="992"/>
      <c r="G33" s="992"/>
      <c r="H33" s="992"/>
      <c r="I33" s="993"/>
    </row>
    <row r="34" spans="1:9" x14ac:dyDescent="0.3">
      <c r="A34" s="714" t="s">
        <v>395</v>
      </c>
      <c r="B34" s="701"/>
      <c r="C34" s="701"/>
      <c r="D34" s="701" t="s">
        <v>1803</v>
      </c>
      <c r="E34" s="701"/>
      <c r="F34" s="701"/>
      <c r="G34" s="701"/>
      <c r="H34" s="701"/>
      <c r="I34" s="702"/>
    </row>
    <row r="35" spans="1:9" ht="32.25" customHeight="1" x14ac:dyDescent="0.3">
      <c r="A35" s="703" t="s">
        <v>397</v>
      </c>
      <c r="B35" s="704"/>
      <c r="C35" s="704"/>
      <c r="D35" s="704" t="s">
        <v>1804</v>
      </c>
      <c r="E35" s="704"/>
      <c r="F35" s="704"/>
      <c r="G35" s="704"/>
      <c r="H35" s="704"/>
      <c r="I35" s="734"/>
    </row>
    <row r="36" spans="1:9" x14ac:dyDescent="0.3">
      <c r="A36" s="687" t="s">
        <v>506</v>
      </c>
      <c r="B36" s="687"/>
      <c r="C36" s="687"/>
      <c r="D36" s="687"/>
      <c r="E36" s="687"/>
      <c r="F36" s="687"/>
      <c r="G36" s="687"/>
      <c r="H36" s="261">
        <v>15</v>
      </c>
      <c r="I36" s="313" t="s">
        <v>378</v>
      </c>
    </row>
    <row r="37" spans="1:9" ht="62.25" customHeight="1" x14ac:dyDescent="0.3">
      <c r="A37" s="286" t="s">
        <v>379</v>
      </c>
      <c r="B37" s="960" t="s">
        <v>2181</v>
      </c>
      <c r="C37" s="961"/>
      <c r="D37" s="961"/>
      <c r="E37" s="961"/>
      <c r="F37" s="961"/>
      <c r="G37" s="961"/>
      <c r="H37" s="961"/>
      <c r="I37" s="961"/>
    </row>
    <row r="38" spans="1:9" ht="17.7" customHeight="1" x14ac:dyDescent="0.3">
      <c r="A38" s="714" t="s">
        <v>395</v>
      </c>
      <c r="B38" s="701"/>
      <c r="C38" s="701"/>
      <c r="D38" s="701" t="s">
        <v>1805</v>
      </c>
      <c r="E38" s="701"/>
      <c r="F38" s="701"/>
      <c r="G38" s="701"/>
      <c r="H38" s="701"/>
      <c r="I38" s="702"/>
    </row>
    <row r="39" spans="1:9" ht="33" customHeight="1" x14ac:dyDescent="0.3">
      <c r="A39" s="703" t="s">
        <v>397</v>
      </c>
      <c r="B39" s="704"/>
      <c r="C39" s="704"/>
      <c r="D39" s="704" t="s">
        <v>1806</v>
      </c>
      <c r="E39" s="704"/>
      <c r="F39" s="704"/>
      <c r="G39" s="704"/>
      <c r="H39" s="704"/>
      <c r="I39" s="734"/>
    </row>
    <row r="40" spans="1:9" ht="17.25" customHeight="1" x14ac:dyDescent="0.3">
      <c r="A40" s="687" t="s">
        <v>502</v>
      </c>
      <c r="B40" s="687"/>
      <c r="C40" s="687"/>
      <c r="D40" s="687"/>
      <c r="E40" s="687"/>
      <c r="F40" s="687"/>
      <c r="G40" s="687"/>
      <c r="H40" s="261">
        <v>15</v>
      </c>
      <c r="I40" s="313" t="s">
        <v>378</v>
      </c>
    </row>
    <row r="41" spans="1:9" ht="36.75" customHeight="1" x14ac:dyDescent="0.3">
      <c r="A41" s="286" t="s">
        <v>379</v>
      </c>
      <c r="B41" s="960" t="s">
        <v>2180</v>
      </c>
      <c r="C41" s="961"/>
      <c r="D41" s="961"/>
      <c r="E41" s="961"/>
      <c r="F41" s="961"/>
      <c r="G41" s="961"/>
      <c r="H41" s="961"/>
      <c r="I41" s="961"/>
    </row>
    <row r="42" spans="1:9" ht="17.7" customHeight="1" x14ac:dyDescent="0.3">
      <c r="A42" s="714" t="s">
        <v>395</v>
      </c>
      <c r="B42" s="701"/>
      <c r="C42" s="701"/>
      <c r="D42" s="701" t="s">
        <v>1805</v>
      </c>
      <c r="E42" s="701"/>
      <c r="F42" s="701"/>
      <c r="G42" s="701"/>
      <c r="H42" s="701"/>
      <c r="I42" s="702"/>
    </row>
    <row r="43" spans="1:9" ht="33" customHeight="1" x14ac:dyDescent="0.3">
      <c r="A43" s="703" t="s">
        <v>397</v>
      </c>
      <c r="B43" s="704"/>
      <c r="C43" s="704"/>
      <c r="D43" s="704" t="s">
        <v>2179</v>
      </c>
      <c r="E43" s="704"/>
      <c r="F43" s="704"/>
      <c r="G43" s="704"/>
      <c r="H43" s="704"/>
      <c r="I43" s="734"/>
    </row>
    <row r="44" spans="1:9" ht="17.7" customHeight="1" x14ac:dyDescent="0.3"/>
    <row r="45" spans="1:9" ht="17.7" customHeight="1" x14ac:dyDescent="0.3">
      <c r="A45" s="1" t="s">
        <v>416</v>
      </c>
    </row>
    <row r="46" spans="1:9" ht="84" customHeight="1" x14ac:dyDescent="0.3">
      <c r="A46" s="714" t="s">
        <v>417</v>
      </c>
      <c r="B46" s="705"/>
      <c r="C46" s="721" t="s">
        <v>1807</v>
      </c>
      <c r="D46" s="721"/>
      <c r="E46" s="721"/>
      <c r="F46" s="721"/>
      <c r="G46" s="721"/>
      <c r="H46" s="721"/>
      <c r="I46" s="675"/>
    </row>
    <row r="47" spans="1:9" ht="63.75" customHeight="1" x14ac:dyDescent="0.3">
      <c r="A47" s="714" t="s">
        <v>419</v>
      </c>
      <c r="B47" s="705"/>
      <c r="C47" s="721" t="s">
        <v>2178</v>
      </c>
      <c r="D47" s="721"/>
      <c r="E47" s="721"/>
      <c r="F47" s="721"/>
      <c r="G47" s="721"/>
      <c r="H47" s="721"/>
      <c r="I47" s="675"/>
    </row>
    <row r="49" spans="1:9" x14ac:dyDescent="0.3">
      <c r="A49" s="8" t="s">
        <v>421</v>
      </c>
      <c r="B49" s="8"/>
      <c r="C49" s="8"/>
      <c r="D49" s="8"/>
      <c r="E49" s="8"/>
      <c r="F49" s="8"/>
      <c r="G49" s="8"/>
    </row>
    <row r="50" spans="1:9" ht="15.6" x14ac:dyDescent="0.3">
      <c r="A50" s="717" t="s">
        <v>422</v>
      </c>
      <c r="B50" s="717"/>
      <c r="C50" s="717"/>
      <c r="D50" s="717"/>
      <c r="E50" s="717"/>
      <c r="F50" s="717"/>
      <c r="G50" s="717"/>
      <c r="H50" s="31">
        <v>2.5</v>
      </c>
      <c r="I50" s="11" t="s">
        <v>423</v>
      </c>
    </row>
    <row r="51" spans="1:9" ht="27" customHeight="1" x14ac:dyDescent="0.3">
      <c r="A51" s="718" t="s">
        <v>484</v>
      </c>
      <c r="B51" s="718"/>
      <c r="C51" s="718"/>
      <c r="D51" s="718"/>
      <c r="E51" s="718"/>
      <c r="F51" s="718"/>
      <c r="G51" s="718"/>
      <c r="H51" s="31">
        <v>2.5</v>
      </c>
      <c r="I51" s="11" t="s">
        <v>423</v>
      </c>
    </row>
    <row r="52" spans="1:9" ht="15.6" x14ac:dyDescent="0.3">
      <c r="A52" s="717" t="s">
        <v>426</v>
      </c>
      <c r="B52" s="717"/>
      <c r="C52" s="717"/>
      <c r="D52" s="717"/>
      <c r="E52" s="717"/>
      <c r="F52" s="717"/>
      <c r="G52" s="717"/>
      <c r="H52" s="12" t="s">
        <v>186</v>
      </c>
      <c r="I52" s="11" t="s">
        <v>423</v>
      </c>
    </row>
    <row r="53" spans="1:9" x14ac:dyDescent="0.3">
      <c r="A53" s="292"/>
      <c r="B53" s="292"/>
      <c r="C53" s="292"/>
      <c r="D53" s="292"/>
      <c r="E53" s="292"/>
      <c r="F53" s="292"/>
      <c r="G53" s="292"/>
      <c r="H53" s="28"/>
      <c r="I53" s="13"/>
    </row>
    <row r="54" spans="1:9" x14ac:dyDescent="0.3">
      <c r="A54" s="719" t="s">
        <v>427</v>
      </c>
      <c r="B54" s="719"/>
      <c r="C54" s="719"/>
      <c r="D54" s="719"/>
      <c r="E54" s="719"/>
      <c r="F54" s="719"/>
      <c r="G54" s="719"/>
      <c r="H54" s="289"/>
      <c r="I54" s="29"/>
    </row>
    <row r="55" spans="1:9" ht="15.6" x14ac:dyDescent="0.3">
      <c r="A55" s="674" t="s">
        <v>428</v>
      </c>
      <c r="B55" s="674"/>
      <c r="C55" s="674"/>
      <c r="D55" s="674"/>
      <c r="E55" s="674"/>
      <c r="F55" s="16">
        <f>SUM(F56:F61)</f>
        <v>70</v>
      </c>
      <c r="G55" s="16" t="s">
        <v>378</v>
      </c>
      <c r="H55" s="17">
        <f>F55/25</f>
        <v>2.8</v>
      </c>
      <c r="I55" s="11" t="s">
        <v>423</v>
      </c>
    </row>
    <row r="56" spans="1:9" x14ac:dyDescent="0.3">
      <c r="A56" s="18" t="s">
        <v>159</v>
      </c>
      <c r="B56" s="715" t="s">
        <v>161</v>
      </c>
      <c r="C56" s="715"/>
      <c r="D56" s="715"/>
      <c r="E56" s="715"/>
      <c r="F56" s="16">
        <v>30</v>
      </c>
      <c r="G56" s="16" t="s">
        <v>378</v>
      </c>
      <c r="H56" s="19"/>
      <c r="I56" s="20"/>
    </row>
    <row r="57" spans="1:9" x14ac:dyDescent="0.3">
      <c r="B57" s="715" t="s">
        <v>429</v>
      </c>
      <c r="C57" s="715"/>
      <c r="D57" s="715"/>
      <c r="E57" s="715"/>
      <c r="F57" s="16">
        <v>30</v>
      </c>
      <c r="G57" s="16" t="s">
        <v>378</v>
      </c>
      <c r="H57" s="27"/>
      <c r="I57" s="30"/>
    </row>
    <row r="58" spans="1:9" x14ac:dyDescent="0.3">
      <c r="B58" s="715" t="s">
        <v>430</v>
      </c>
      <c r="C58" s="715"/>
      <c r="D58" s="715"/>
      <c r="E58" s="715"/>
      <c r="F58" s="16">
        <v>8</v>
      </c>
      <c r="G58" s="16" t="s">
        <v>378</v>
      </c>
      <c r="H58" s="27"/>
      <c r="I58" s="30"/>
    </row>
    <row r="59" spans="1:9" x14ac:dyDescent="0.3">
      <c r="B59" s="715" t="s">
        <v>431</v>
      </c>
      <c r="C59" s="715"/>
      <c r="D59" s="715"/>
      <c r="E59" s="715"/>
      <c r="F59" s="16" t="s">
        <v>186</v>
      </c>
      <c r="G59" s="16" t="s">
        <v>378</v>
      </c>
      <c r="H59" s="27"/>
      <c r="I59" s="30"/>
    </row>
    <row r="60" spans="1:9" x14ac:dyDescent="0.3">
      <c r="B60" s="715" t="s">
        <v>432</v>
      </c>
      <c r="C60" s="715"/>
      <c r="D60" s="715"/>
      <c r="E60" s="715"/>
      <c r="F60" s="16" t="s">
        <v>186</v>
      </c>
      <c r="G60" s="16" t="s">
        <v>378</v>
      </c>
      <c r="H60" s="27"/>
      <c r="I60" s="30"/>
    </row>
    <row r="61" spans="1:9" x14ac:dyDescent="0.3">
      <c r="B61" s="715" t="s">
        <v>433</v>
      </c>
      <c r="C61" s="715"/>
      <c r="D61" s="715"/>
      <c r="E61" s="715"/>
      <c r="F61" s="16">
        <v>2</v>
      </c>
      <c r="G61" s="16" t="s">
        <v>378</v>
      </c>
      <c r="H61" s="19"/>
      <c r="I61" s="20"/>
    </row>
    <row r="62" spans="1:9" ht="24" customHeight="1" x14ac:dyDescent="0.3">
      <c r="A62" s="674" t="s">
        <v>434</v>
      </c>
      <c r="B62" s="674"/>
      <c r="C62" s="674"/>
      <c r="D62" s="674"/>
      <c r="E62" s="674"/>
      <c r="F62" s="16" t="s">
        <v>425</v>
      </c>
      <c r="G62" s="16" t="s">
        <v>378</v>
      </c>
      <c r="H62" s="16" t="s">
        <v>186</v>
      </c>
      <c r="I62" s="11" t="s">
        <v>423</v>
      </c>
    </row>
    <row r="63" spans="1:9" ht="15.6" x14ac:dyDescent="0.3">
      <c r="A63" s="715" t="s">
        <v>435</v>
      </c>
      <c r="B63" s="715"/>
      <c r="C63" s="715"/>
      <c r="D63" s="715"/>
      <c r="E63" s="715"/>
      <c r="F63" s="16">
        <v>55</v>
      </c>
      <c r="G63" s="16" t="s">
        <v>378</v>
      </c>
      <c r="H63" s="17">
        <f>F63/25</f>
        <v>2.2000000000000002</v>
      </c>
      <c r="I63" s="11" t="s">
        <v>423</v>
      </c>
    </row>
  </sheetData>
  <mergeCells count="69">
    <mergeCell ref="B59:E59"/>
    <mergeCell ref="B60:E60"/>
    <mergeCell ref="B61:E61"/>
    <mergeCell ref="A62:E62"/>
    <mergeCell ref="A63:E63"/>
    <mergeCell ref="B58:E58"/>
    <mergeCell ref="A46:B46"/>
    <mergeCell ref="C46:I46"/>
    <mergeCell ref="A47:B47"/>
    <mergeCell ref="C47:I47"/>
    <mergeCell ref="A50:G50"/>
    <mergeCell ref="A51:G51"/>
    <mergeCell ref="A52:G52"/>
    <mergeCell ref="A54:G54"/>
    <mergeCell ref="A55:E55"/>
    <mergeCell ref="B56:E56"/>
    <mergeCell ref="B57:E57"/>
    <mergeCell ref="A40:G40"/>
    <mergeCell ref="B41:I41"/>
    <mergeCell ref="A42:C42"/>
    <mergeCell ref="D42:I42"/>
    <mergeCell ref="A43:C43"/>
    <mergeCell ref="D43:I43"/>
    <mergeCell ref="A36:G36"/>
    <mergeCell ref="B37:I37"/>
    <mergeCell ref="A38:C38"/>
    <mergeCell ref="D38:I38"/>
    <mergeCell ref="A39:C39"/>
    <mergeCell ref="D39:I39"/>
    <mergeCell ref="A35:C35"/>
    <mergeCell ref="D35:I35"/>
    <mergeCell ref="B23:G23"/>
    <mergeCell ref="A24:I24"/>
    <mergeCell ref="B25:G25"/>
    <mergeCell ref="B26:G26"/>
    <mergeCell ref="B27:G27"/>
    <mergeCell ref="A28:I28"/>
    <mergeCell ref="B29:G29"/>
    <mergeCell ref="A32:G32"/>
    <mergeCell ref="B33:I33"/>
    <mergeCell ref="A34:C34"/>
    <mergeCell ref="D34:I34"/>
    <mergeCell ref="B22:G22"/>
    <mergeCell ref="A12:E12"/>
    <mergeCell ref="F12:I12"/>
    <mergeCell ref="A13:E13"/>
    <mergeCell ref="F13:I13"/>
    <mergeCell ref="A15:I15"/>
    <mergeCell ref="A16:B16"/>
    <mergeCell ref="C16:I16"/>
    <mergeCell ref="A18:D18"/>
    <mergeCell ref="A19:A20"/>
    <mergeCell ref="B19:G20"/>
    <mergeCell ref="H19:I19"/>
    <mergeCell ref="A21:I21"/>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heetViews>
  <sheetFormatPr defaultRowHeight="14.4" x14ac:dyDescent="0.3"/>
  <cols>
    <col min="8" max="8" width="10.5546875" customWidth="1"/>
  </cols>
  <sheetData>
    <row r="1" spans="1:9" x14ac:dyDescent="0.3">
      <c r="A1" s="1" t="s">
        <v>348</v>
      </c>
      <c r="B1" s="8"/>
      <c r="C1" s="8"/>
      <c r="D1" s="8"/>
      <c r="E1" s="8"/>
      <c r="F1" s="8"/>
      <c r="G1" s="8"/>
      <c r="H1" s="8"/>
      <c r="I1" s="8"/>
    </row>
    <row r="2" spans="1:9" x14ac:dyDescent="0.3">
      <c r="A2" s="673" t="s">
        <v>232</v>
      </c>
      <c r="B2" s="673"/>
      <c r="C2" s="673"/>
      <c r="D2" s="673"/>
      <c r="E2" s="673"/>
      <c r="F2" s="673"/>
      <c r="G2" s="673"/>
      <c r="H2" s="673"/>
      <c r="I2" s="673"/>
    </row>
    <row r="3" spans="1:9" x14ac:dyDescent="0.3">
      <c r="A3" s="670" t="s">
        <v>157</v>
      </c>
      <c r="B3" s="671"/>
      <c r="C3" s="671"/>
      <c r="D3" s="671">
        <v>1</v>
      </c>
      <c r="E3" s="671"/>
      <c r="F3" s="671"/>
      <c r="G3" s="671"/>
      <c r="H3" s="671"/>
      <c r="I3" s="672"/>
    </row>
    <row r="4" spans="1:9" x14ac:dyDescent="0.3">
      <c r="A4" s="670" t="s">
        <v>156</v>
      </c>
      <c r="B4" s="671"/>
      <c r="C4" s="671"/>
      <c r="D4" s="671" t="s">
        <v>771</v>
      </c>
      <c r="E4" s="671"/>
      <c r="F4" s="671"/>
      <c r="G4" s="671"/>
      <c r="H4" s="671"/>
      <c r="I4" s="672"/>
    </row>
    <row r="5" spans="1:9" x14ac:dyDescent="0.3">
      <c r="A5" s="670" t="s">
        <v>160</v>
      </c>
      <c r="B5" s="671"/>
      <c r="C5" s="671"/>
      <c r="D5" s="671" t="s">
        <v>487</v>
      </c>
      <c r="E5" s="671"/>
      <c r="F5" s="671"/>
      <c r="G5" s="671"/>
      <c r="H5" s="671"/>
      <c r="I5" s="672"/>
    </row>
    <row r="6" spans="1:9" ht="29.25" customHeight="1" x14ac:dyDescent="0.3">
      <c r="A6" s="670" t="s">
        <v>351</v>
      </c>
      <c r="B6" s="671"/>
      <c r="C6" s="671"/>
      <c r="D6" s="675" t="s">
        <v>1480</v>
      </c>
      <c r="E6" s="674"/>
      <c r="F6" s="674"/>
      <c r="G6" s="674"/>
      <c r="H6" s="674"/>
      <c r="I6" s="674"/>
    </row>
    <row r="7" spans="1:9" x14ac:dyDescent="0.3">
      <c r="A7" s="98"/>
      <c r="B7" s="98"/>
      <c r="C7" s="98"/>
      <c r="D7" s="98"/>
      <c r="E7" s="98"/>
      <c r="F7" s="98"/>
      <c r="G7" s="98"/>
      <c r="H7" s="98"/>
      <c r="I7" s="98"/>
    </row>
    <row r="8" spans="1:9" x14ac:dyDescent="0.3">
      <c r="A8" s="902" t="s">
        <v>3</v>
      </c>
      <c r="B8" s="902"/>
      <c r="C8" s="902"/>
      <c r="D8" s="902"/>
      <c r="E8" s="902"/>
      <c r="F8" s="902"/>
      <c r="G8" s="902"/>
      <c r="H8" s="902"/>
      <c r="I8" s="902"/>
    </row>
    <row r="9" spans="1:9" x14ac:dyDescent="0.3">
      <c r="A9" s="281" t="s">
        <v>2330</v>
      </c>
      <c r="B9" s="281"/>
      <c r="C9" s="281"/>
      <c r="D9" s="281"/>
      <c r="E9" s="281"/>
      <c r="F9" s="281"/>
      <c r="G9" s="281"/>
      <c r="H9" s="281"/>
      <c r="I9" s="281"/>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6</v>
      </c>
      <c r="G12" s="671"/>
      <c r="H12" s="671"/>
      <c r="I12" s="672"/>
    </row>
    <row r="13" spans="1:9" x14ac:dyDescent="0.3">
      <c r="A13" s="670" t="s">
        <v>17</v>
      </c>
      <c r="B13" s="671"/>
      <c r="C13" s="671"/>
      <c r="D13" s="671"/>
      <c r="E13" s="671"/>
      <c r="F13" s="671" t="s">
        <v>18</v>
      </c>
      <c r="G13" s="671"/>
      <c r="H13" s="671"/>
      <c r="I13" s="672"/>
    </row>
    <row r="14" spans="1:9" x14ac:dyDescent="0.3">
      <c r="A14" s="26"/>
      <c r="B14" s="26"/>
      <c r="C14" s="26"/>
      <c r="D14" s="26"/>
      <c r="E14" s="26"/>
      <c r="F14" s="26"/>
      <c r="G14" s="26"/>
      <c r="H14" s="26"/>
      <c r="I14" s="26"/>
    </row>
    <row r="15" spans="1:9" x14ac:dyDescent="0.3">
      <c r="A15" s="1005" t="s">
        <v>357</v>
      </c>
      <c r="B15" s="1005"/>
      <c r="C15" s="1005"/>
      <c r="D15" s="1005"/>
      <c r="E15" s="1005"/>
      <c r="F15" s="1005"/>
      <c r="G15" s="1005"/>
      <c r="H15" s="1005"/>
      <c r="I15" s="1005"/>
    </row>
    <row r="16" spans="1:9" x14ac:dyDescent="0.3">
      <c r="A16" s="711" t="s">
        <v>358</v>
      </c>
      <c r="B16" s="830"/>
      <c r="C16" s="710" t="s">
        <v>2331</v>
      </c>
      <c r="D16" s="711"/>
      <c r="E16" s="711"/>
      <c r="F16" s="711"/>
      <c r="G16" s="711"/>
      <c r="H16" s="711"/>
      <c r="I16" s="711"/>
    </row>
    <row r="17" spans="1:10" ht="51" customHeight="1" x14ac:dyDescent="0.3">
      <c r="A17" s="713"/>
      <c r="B17" s="842"/>
      <c r="C17" s="712"/>
      <c r="D17" s="713"/>
      <c r="E17" s="713"/>
      <c r="F17" s="713"/>
      <c r="G17" s="713"/>
      <c r="H17" s="713"/>
      <c r="I17" s="713"/>
    </row>
    <row r="18" spans="1:10" x14ac:dyDescent="0.3">
      <c r="A18" s="26"/>
      <c r="B18" s="26"/>
      <c r="C18" s="26"/>
      <c r="D18" s="26"/>
      <c r="E18" s="26"/>
      <c r="F18" s="26"/>
      <c r="G18" s="26"/>
      <c r="H18" s="26"/>
      <c r="I18" s="26"/>
    </row>
    <row r="19" spans="1:10" x14ac:dyDescent="0.3">
      <c r="A19" s="1006" t="s">
        <v>360</v>
      </c>
      <c r="B19" s="1006"/>
      <c r="C19" s="1006"/>
      <c r="D19" s="1006"/>
      <c r="E19" s="98"/>
      <c r="F19" s="98"/>
      <c r="G19" s="98"/>
      <c r="H19" s="98"/>
      <c r="I19" s="98"/>
    </row>
    <row r="20" spans="1:10" x14ac:dyDescent="0.3">
      <c r="A20" s="681" t="s">
        <v>33</v>
      </c>
      <c r="B20" s="682" t="s">
        <v>34</v>
      </c>
      <c r="C20" s="682"/>
      <c r="D20" s="682"/>
      <c r="E20" s="682"/>
      <c r="F20" s="682"/>
      <c r="G20" s="682"/>
      <c r="H20" s="682" t="s">
        <v>361</v>
      </c>
      <c r="I20" s="683"/>
    </row>
    <row r="21" spans="1:10" ht="27.6" x14ac:dyDescent="0.3">
      <c r="A21" s="681"/>
      <c r="B21" s="682"/>
      <c r="C21" s="682"/>
      <c r="D21" s="682"/>
      <c r="E21" s="682"/>
      <c r="F21" s="682"/>
      <c r="G21" s="682"/>
      <c r="H21" s="272" t="s">
        <v>362</v>
      </c>
      <c r="I21" s="273" t="s">
        <v>37</v>
      </c>
    </row>
    <row r="22" spans="1:10" x14ac:dyDescent="0.3">
      <c r="A22" s="1007" t="s">
        <v>38</v>
      </c>
      <c r="B22" s="1008"/>
      <c r="C22" s="1008"/>
      <c r="D22" s="1008"/>
      <c r="E22" s="1008"/>
      <c r="F22" s="1008"/>
      <c r="G22" s="1008"/>
      <c r="H22" s="1008"/>
      <c r="I22" s="1009"/>
    </row>
    <row r="23" spans="1:10" ht="25.05" customHeight="1" x14ac:dyDescent="0.3">
      <c r="A23" s="303" t="s">
        <v>1481</v>
      </c>
      <c r="B23" s="797" t="s">
        <v>1482</v>
      </c>
      <c r="C23" s="797" t="s">
        <v>1483</v>
      </c>
      <c r="D23" s="797" t="s">
        <v>42</v>
      </c>
      <c r="E23" s="797" t="s">
        <v>1484</v>
      </c>
      <c r="F23" s="797" t="s">
        <v>1483</v>
      </c>
      <c r="G23" s="797" t="s">
        <v>42</v>
      </c>
      <c r="H23" s="304" t="s">
        <v>75</v>
      </c>
      <c r="I23" s="94" t="s">
        <v>59</v>
      </c>
    </row>
    <row r="24" spans="1:10" ht="25.05" customHeight="1" x14ac:dyDescent="0.3">
      <c r="A24" s="303" t="s">
        <v>1485</v>
      </c>
      <c r="B24" s="797" t="s">
        <v>1486</v>
      </c>
      <c r="C24" s="797" t="s">
        <v>1346</v>
      </c>
      <c r="D24" s="797" t="s">
        <v>1346</v>
      </c>
      <c r="E24" s="797" t="s">
        <v>1346</v>
      </c>
      <c r="F24" s="797" t="s">
        <v>1346</v>
      </c>
      <c r="G24" s="797" t="s">
        <v>1346</v>
      </c>
      <c r="H24" s="304" t="s">
        <v>77</v>
      </c>
      <c r="I24" s="94" t="s">
        <v>59</v>
      </c>
    </row>
    <row r="25" spans="1:10" x14ac:dyDescent="0.3">
      <c r="A25" s="520" t="s">
        <v>139</v>
      </c>
      <c r="B25" s="678"/>
      <c r="C25" s="678"/>
      <c r="D25" s="678"/>
      <c r="E25" s="678"/>
      <c r="F25" s="678"/>
      <c r="G25" s="678"/>
      <c r="H25" s="678"/>
      <c r="I25" s="679"/>
    </row>
    <row r="26" spans="1:10" ht="25.05" customHeight="1" x14ac:dyDescent="0.3">
      <c r="A26" s="303" t="s">
        <v>1487</v>
      </c>
      <c r="B26" s="685" t="s">
        <v>1488</v>
      </c>
      <c r="C26" s="685" t="s">
        <v>1352</v>
      </c>
      <c r="D26" s="685" t="s">
        <v>1352</v>
      </c>
      <c r="E26" s="685" t="s">
        <v>1352</v>
      </c>
      <c r="F26" s="685" t="s">
        <v>1352</v>
      </c>
      <c r="G26" s="685" t="s">
        <v>1352</v>
      </c>
      <c r="H26" s="304" t="s">
        <v>85</v>
      </c>
      <c r="I26" s="94" t="s">
        <v>88</v>
      </c>
    </row>
    <row r="27" spans="1:10" x14ac:dyDescent="0.3">
      <c r="A27" s="744" t="s">
        <v>373</v>
      </c>
      <c r="B27" s="745"/>
      <c r="C27" s="745"/>
      <c r="D27" s="745"/>
      <c r="E27" s="745"/>
      <c r="F27" s="745"/>
      <c r="G27" s="745"/>
      <c r="H27" s="745"/>
      <c r="I27" s="746"/>
    </row>
    <row r="28" spans="1:10" ht="25.05" customHeight="1" x14ac:dyDescent="0.3">
      <c r="A28" s="303" t="s">
        <v>1489</v>
      </c>
      <c r="B28" s="494" t="s">
        <v>1490</v>
      </c>
      <c r="C28" s="494" t="s">
        <v>1491</v>
      </c>
      <c r="D28" s="494" t="s">
        <v>1491</v>
      </c>
      <c r="E28" s="494" t="s">
        <v>1491</v>
      </c>
      <c r="F28" s="494" t="s">
        <v>1491</v>
      </c>
      <c r="G28" s="494" t="s">
        <v>1491</v>
      </c>
      <c r="H28" s="304" t="s">
        <v>118</v>
      </c>
      <c r="I28" s="94" t="s">
        <v>59</v>
      </c>
      <c r="J28" s="355"/>
    </row>
    <row r="29" spans="1:10" x14ac:dyDescent="0.3">
      <c r="A29" s="1"/>
      <c r="B29" s="26"/>
      <c r="C29" s="26"/>
      <c r="D29" s="26"/>
      <c r="E29" s="26"/>
      <c r="F29" s="26"/>
      <c r="G29" s="26"/>
      <c r="H29" s="26"/>
      <c r="I29" s="26"/>
    </row>
    <row r="30" spans="1:10" x14ac:dyDescent="0.3">
      <c r="A30" s="1" t="s">
        <v>376</v>
      </c>
      <c r="B30" s="26"/>
      <c r="C30" s="26"/>
      <c r="D30" s="26"/>
      <c r="E30" s="26"/>
      <c r="F30" s="26"/>
      <c r="G30" s="26"/>
      <c r="H30" s="26"/>
      <c r="I30" s="26"/>
    </row>
    <row r="31" spans="1:10" x14ac:dyDescent="0.3">
      <c r="A31" s="687" t="s">
        <v>1492</v>
      </c>
      <c r="B31" s="687"/>
      <c r="C31" s="687"/>
      <c r="D31" s="687"/>
      <c r="E31" s="687"/>
      <c r="F31" s="687"/>
      <c r="G31" s="687"/>
      <c r="H31" s="261">
        <v>15</v>
      </c>
      <c r="I31" s="313" t="s">
        <v>378</v>
      </c>
    </row>
    <row r="32" spans="1:10" ht="30" customHeight="1" x14ac:dyDescent="0.3">
      <c r="A32" s="707" t="s">
        <v>379</v>
      </c>
      <c r="B32" s="726" t="s">
        <v>1493</v>
      </c>
      <c r="C32" s="726"/>
      <c r="D32" s="726"/>
      <c r="E32" s="726"/>
      <c r="F32" s="726"/>
      <c r="G32" s="726"/>
      <c r="H32" s="726"/>
      <c r="I32" s="710"/>
    </row>
    <row r="33" spans="1:9" ht="30" customHeight="1" x14ac:dyDescent="0.3">
      <c r="A33" s="708"/>
      <c r="B33" s="763" t="s">
        <v>1494</v>
      </c>
      <c r="C33" s="763"/>
      <c r="D33" s="763"/>
      <c r="E33" s="763"/>
      <c r="F33" s="763"/>
      <c r="G33" s="763"/>
      <c r="H33" s="763"/>
      <c r="I33" s="696"/>
    </row>
    <row r="34" spans="1:9" ht="30" customHeight="1" x14ac:dyDescent="0.3">
      <c r="A34" s="708"/>
      <c r="B34" s="696" t="s">
        <v>1495</v>
      </c>
      <c r="C34" s="976"/>
      <c r="D34" s="976"/>
      <c r="E34" s="976"/>
      <c r="F34" s="976"/>
      <c r="G34" s="976"/>
      <c r="H34" s="976"/>
      <c r="I34" s="976"/>
    </row>
    <row r="35" spans="1:9" ht="30" customHeight="1" x14ac:dyDescent="0.3">
      <c r="A35" s="725"/>
      <c r="B35" s="727" t="s">
        <v>1496</v>
      </c>
      <c r="C35" s="728"/>
      <c r="D35" s="728"/>
      <c r="E35" s="728"/>
      <c r="F35" s="728"/>
      <c r="G35" s="728"/>
      <c r="H35" s="728"/>
      <c r="I35" s="728"/>
    </row>
    <row r="36" spans="1:9" ht="18" customHeight="1" x14ac:dyDescent="0.3">
      <c r="A36" s="700" t="s">
        <v>395</v>
      </c>
      <c r="B36" s="701"/>
      <c r="C36" s="701"/>
      <c r="D36" s="810" t="s">
        <v>1497</v>
      </c>
      <c r="E36" s="810"/>
      <c r="F36" s="810"/>
      <c r="G36" s="810"/>
      <c r="H36" s="810"/>
      <c r="I36" s="811"/>
    </row>
    <row r="37" spans="1:9" ht="28.5" customHeight="1" x14ac:dyDescent="0.3">
      <c r="A37" s="703" t="s">
        <v>397</v>
      </c>
      <c r="B37" s="704"/>
      <c r="C37" s="704"/>
      <c r="D37" s="704" t="s">
        <v>1498</v>
      </c>
      <c r="E37" s="704"/>
      <c r="F37" s="704"/>
      <c r="G37" s="704"/>
      <c r="H37" s="704"/>
      <c r="I37" s="734"/>
    </row>
    <row r="38" spans="1:9" x14ac:dyDescent="0.3">
      <c r="A38" s="26"/>
      <c r="B38" s="26"/>
      <c r="C38" s="26"/>
      <c r="D38" s="26"/>
      <c r="E38" s="26"/>
      <c r="F38" s="26"/>
      <c r="G38" s="26"/>
      <c r="H38" s="26"/>
      <c r="I38" s="26"/>
    </row>
    <row r="39" spans="1:9" x14ac:dyDescent="0.3">
      <c r="A39" s="1" t="s">
        <v>416</v>
      </c>
      <c r="B39" s="26"/>
      <c r="C39" s="26"/>
      <c r="D39" s="26"/>
      <c r="E39" s="26"/>
      <c r="F39" s="26"/>
      <c r="G39" s="26"/>
      <c r="H39" s="26"/>
      <c r="I39" s="26"/>
    </row>
    <row r="40" spans="1:9" x14ac:dyDescent="0.3">
      <c r="A40" s="851" t="s">
        <v>417</v>
      </c>
      <c r="B40" s="692"/>
      <c r="C40" s="726" t="s">
        <v>1373</v>
      </c>
      <c r="D40" s="726"/>
      <c r="E40" s="726"/>
      <c r="F40" s="726"/>
      <c r="G40" s="726"/>
      <c r="H40" s="726"/>
      <c r="I40" s="710"/>
    </row>
    <row r="41" spans="1:9" ht="21.75" customHeight="1" x14ac:dyDescent="0.3">
      <c r="A41" s="852"/>
      <c r="B41" s="824"/>
      <c r="C41" s="763" t="s">
        <v>1374</v>
      </c>
      <c r="D41" s="763"/>
      <c r="E41" s="763"/>
      <c r="F41" s="763"/>
      <c r="G41" s="763"/>
      <c r="H41" s="763"/>
      <c r="I41" s="696"/>
    </row>
    <row r="42" spans="1:9" ht="33" customHeight="1" x14ac:dyDescent="0.3">
      <c r="A42" s="853"/>
      <c r="B42" s="838"/>
      <c r="C42" s="799" t="s">
        <v>1499</v>
      </c>
      <c r="D42" s="799"/>
      <c r="E42" s="799"/>
      <c r="F42" s="799"/>
      <c r="G42" s="799"/>
      <c r="H42" s="799"/>
      <c r="I42" s="712"/>
    </row>
    <row r="43" spans="1:9" x14ac:dyDescent="0.3">
      <c r="A43" s="670" t="s">
        <v>419</v>
      </c>
      <c r="B43" s="671"/>
      <c r="C43" s="685" t="s">
        <v>1375</v>
      </c>
      <c r="D43" s="685"/>
      <c r="E43" s="685"/>
      <c r="F43" s="685"/>
      <c r="G43" s="685"/>
      <c r="H43" s="685"/>
      <c r="I43" s="805"/>
    </row>
    <row r="44" spans="1:9" x14ac:dyDescent="0.3">
      <c r="A44" s="26"/>
      <c r="B44" s="26"/>
      <c r="C44" s="26"/>
      <c r="D44" s="26"/>
      <c r="E44" s="26"/>
      <c r="F44" s="26"/>
      <c r="G44" s="26"/>
      <c r="H44" s="26"/>
      <c r="I44" s="26"/>
    </row>
    <row r="45" spans="1:9" x14ac:dyDescent="0.3">
      <c r="A45" s="8" t="s">
        <v>421</v>
      </c>
      <c r="B45" s="314"/>
      <c r="C45" s="314"/>
      <c r="D45" s="314"/>
      <c r="E45" s="314"/>
      <c r="F45" s="314"/>
      <c r="G45" s="314"/>
      <c r="H45" s="26"/>
      <c r="I45" s="26"/>
    </row>
    <row r="46" spans="1:9" ht="25.05" customHeight="1" x14ac:dyDescent="0.3">
      <c r="A46" s="717" t="s">
        <v>422</v>
      </c>
      <c r="B46" s="717"/>
      <c r="C46" s="717"/>
      <c r="D46" s="717"/>
      <c r="E46" s="717"/>
      <c r="F46" s="717"/>
      <c r="G46" s="717"/>
      <c r="H46" s="31">
        <v>0.4</v>
      </c>
      <c r="I46" s="11" t="s">
        <v>423</v>
      </c>
    </row>
    <row r="47" spans="1:9" ht="25.05" customHeight="1" x14ac:dyDescent="0.3">
      <c r="A47" s="718" t="s">
        <v>484</v>
      </c>
      <c r="B47" s="718"/>
      <c r="C47" s="718"/>
      <c r="D47" s="718"/>
      <c r="E47" s="718"/>
      <c r="F47" s="718"/>
      <c r="G47" s="718"/>
      <c r="H47" s="31">
        <v>0.4</v>
      </c>
      <c r="I47" s="11" t="s">
        <v>423</v>
      </c>
    </row>
    <row r="48" spans="1:9" ht="25.05" customHeight="1" x14ac:dyDescent="0.3">
      <c r="A48" s="717" t="s">
        <v>485</v>
      </c>
      <c r="B48" s="717"/>
      <c r="C48" s="717"/>
      <c r="D48" s="717"/>
      <c r="E48" s="717"/>
      <c r="F48" s="717"/>
      <c r="G48" s="717"/>
      <c r="H48" s="31">
        <v>0.2</v>
      </c>
      <c r="I48" s="11" t="s">
        <v>423</v>
      </c>
    </row>
    <row r="49" spans="1:9" x14ac:dyDescent="0.3">
      <c r="A49" s="26"/>
      <c r="B49" s="26"/>
      <c r="C49" s="26"/>
      <c r="D49" s="26"/>
      <c r="E49" s="26"/>
      <c r="F49" s="26"/>
      <c r="G49" s="26"/>
      <c r="H49" s="28"/>
      <c r="I49" s="13"/>
    </row>
    <row r="50" spans="1:9" x14ac:dyDescent="0.3">
      <c r="A50" s="719" t="s">
        <v>427</v>
      </c>
      <c r="B50" s="719"/>
      <c r="C50" s="719"/>
      <c r="D50" s="719"/>
      <c r="E50" s="719"/>
      <c r="F50" s="719"/>
      <c r="G50" s="719"/>
      <c r="H50" s="32"/>
      <c r="I50" s="29"/>
    </row>
    <row r="51" spans="1:9" x14ac:dyDescent="0.3">
      <c r="A51" s="674" t="s">
        <v>428</v>
      </c>
      <c r="B51" s="674"/>
      <c r="C51" s="674"/>
      <c r="D51" s="674"/>
      <c r="E51" s="674"/>
      <c r="F51" s="16">
        <f>SUM(F52:F57)</f>
        <v>18</v>
      </c>
      <c r="G51" s="16" t="s">
        <v>378</v>
      </c>
      <c r="H51" s="17">
        <f>+F51/25</f>
        <v>0.72</v>
      </c>
      <c r="I51" s="11" t="s">
        <v>804</v>
      </c>
    </row>
    <row r="52" spans="1:9" x14ac:dyDescent="0.3">
      <c r="A52" s="18" t="s">
        <v>159</v>
      </c>
      <c r="B52" s="715" t="s">
        <v>161</v>
      </c>
      <c r="C52" s="715"/>
      <c r="D52" s="715"/>
      <c r="E52" s="715"/>
      <c r="F52" s="16" t="s">
        <v>186</v>
      </c>
      <c r="G52" s="16" t="s">
        <v>378</v>
      </c>
      <c r="H52" s="33"/>
      <c r="I52" s="20"/>
    </row>
    <row r="53" spans="1:9" x14ac:dyDescent="0.3">
      <c r="A53" s="26"/>
      <c r="B53" s="715" t="s">
        <v>429</v>
      </c>
      <c r="C53" s="715"/>
      <c r="D53" s="715"/>
      <c r="E53" s="715"/>
      <c r="F53" s="16">
        <v>15</v>
      </c>
      <c r="G53" s="16" t="s">
        <v>378</v>
      </c>
      <c r="H53" s="34"/>
      <c r="I53" s="30"/>
    </row>
    <row r="54" spans="1:9" x14ac:dyDescent="0.3">
      <c r="A54" s="26"/>
      <c r="B54" s="715" t="s">
        <v>430</v>
      </c>
      <c r="C54" s="715"/>
      <c r="D54" s="715"/>
      <c r="E54" s="715"/>
      <c r="F54" s="16">
        <v>2</v>
      </c>
      <c r="G54" s="16" t="s">
        <v>378</v>
      </c>
      <c r="H54" s="34"/>
      <c r="I54" s="30"/>
    </row>
    <row r="55" spans="1:9" x14ac:dyDescent="0.3">
      <c r="A55" s="26"/>
      <c r="B55" s="715" t="s">
        <v>431</v>
      </c>
      <c r="C55" s="715"/>
      <c r="D55" s="715"/>
      <c r="E55" s="715"/>
      <c r="F55" s="16" t="s">
        <v>186</v>
      </c>
      <c r="G55" s="16" t="s">
        <v>378</v>
      </c>
      <c r="H55" s="34"/>
      <c r="I55" s="30"/>
    </row>
    <row r="56" spans="1:9" x14ac:dyDescent="0.3">
      <c r="A56" s="26"/>
      <c r="B56" s="715" t="s">
        <v>432</v>
      </c>
      <c r="C56" s="715"/>
      <c r="D56" s="715"/>
      <c r="E56" s="715"/>
      <c r="F56" s="16" t="s">
        <v>186</v>
      </c>
      <c r="G56" s="16" t="s">
        <v>378</v>
      </c>
      <c r="H56" s="34"/>
      <c r="I56" s="30"/>
    </row>
    <row r="57" spans="1:9" x14ac:dyDescent="0.3">
      <c r="A57" s="26"/>
      <c r="B57" s="715" t="s">
        <v>433</v>
      </c>
      <c r="C57" s="715"/>
      <c r="D57" s="715"/>
      <c r="E57" s="715"/>
      <c r="F57" s="16">
        <v>1</v>
      </c>
      <c r="G57" s="16" t="s">
        <v>378</v>
      </c>
      <c r="H57" s="35"/>
      <c r="I57" s="318"/>
    </row>
    <row r="58" spans="1:9" ht="33" customHeight="1" x14ac:dyDescent="0.3">
      <c r="A58" s="674" t="s">
        <v>434</v>
      </c>
      <c r="B58" s="674"/>
      <c r="C58" s="674"/>
      <c r="D58" s="674"/>
      <c r="E58" s="674"/>
      <c r="F58" s="16" t="s">
        <v>186</v>
      </c>
      <c r="G58" s="16" t="s">
        <v>378</v>
      </c>
      <c r="H58" s="17" t="s">
        <v>186</v>
      </c>
      <c r="I58" s="11" t="s">
        <v>804</v>
      </c>
    </row>
    <row r="59" spans="1:9" x14ac:dyDescent="0.3">
      <c r="A59" s="715" t="s">
        <v>435</v>
      </c>
      <c r="B59" s="715"/>
      <c r="C59" s="715"/>
      <c r="D59" s="715"/>
      <c r="E59" s="715"/>
      <c r="F59" s="16">
        <v>7</v>
      </c>
      <c r="G59" s="16" t="s">
        <v>378</v>
      </c>
      <c r="H59" s="17">
        <f>+F59/25</f>
        <v>0.28000000000000003</v>
      </c>
      <c r="I59" s="11" t="s">
        <v>804</v>
      </c>
    </row>
  </sheetData>
  <mergeCells count="61">
    <mergeCell ref="B57:E57"/>
    <mergeCell ref="A58:E58"/>
    <mergeCell ref="A59:E59"/>
    <mergeCell ref="A51:E51"/>
    <mergeCell ref="B52:E52"/>
    <mergeCell ref="B53:E53"/>
    <mergeCell ref="B54:E54"/>
    <mergeCell ref="B55:E55"/>
    <mergeCell ref="B56:E56"/>
    <mergeCell ref="A50:G50"/>
    <mergeCell ref="A37:C37"/>
    <mergeCell ref="D37:I37"/>
    <mergeCell ref="A40:B42"/>
    <mergeCell ref="C40:I40"/>
    <mergeCell ref="C41:I41"/>
    <mergeCell ref="C42:I42"/>
    <mergeCell ref="A43:B43"/>
    <mergeCell ref="C43:I43"/>
    <mergeCell ref="A46:G46"/>
    <mergeCell ref="A47:G47"/>
    <mergeCell ref="A48:G48"/>
    <mergeCell ref="A36:C36"/>
    <mergeCell ref="D36:I36"/>
    <mergeCell ref="B24:G24"/>
    <mergeCell ref="A25:I25"/>
    <mergeCell ref="B26:G26"/>
    <mergeCell ref="A27:I27"/>
    <mergeCell ref="B28:G28"/>
    <mergeCell ref="A31:G31"/>
    <mergeCell ref="A32:A35"/>
    <mergeCell ref="B32:I32"/>
    <mergeCell ref="B33:I33"/>
    <mergeCell ref="B34:I34"/>
    <mergeCell ref="B35:I35"/>
    <mergeCell ref="B23:G23"/>
    <mergeCell ref="A12:E12"/>
    <mergeCell ref="F12:I12"/>
    <mergeCell ref="A13:E13"/>
    <mergeCell ref="F13:I13"/>
    <mergeCell ref="A15:I15"/>
    <mergeCell ref="A16:B17"/>
    <mergeCell ref="C16:I17"/>
    <mergeCell ref="A19:D19"/>
    <mergeCell ref="A20:A21"/>
    <mergeCell ref="B20:G21"/>
    <mergeCell ref="H20:I20"/>
    <mergeCell ref="A22:I22"/>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235</v>
      </c>
      <c r="B2" s="673"/>
      <c r="C2" s="673"/>
      <c r="D2" s="673"/>
      <c r="E2" s="673"/>
      <c r="F2" s="673"/>
      <c r="G2" s="673"/>
      <c r="H2" s="673"/>
      <c r="I2" s="673"/>
    </row>
    <row r="3" spans="1:9" x14ac:dyDescent="0.3">
      <c r="A3" s="670" t="s">
        <v>157</v>
      </c>
      <c r="B3" s="671"/>
      <c r="C3" s="671"/>
      <c r="D3" s="671">
        <v>5</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721" t="s">
        <v>1697</v>
      </c>
      <c r="E6" s="721"/>
      <c r="F6" s="721"/>
      <c r="G6" s="721"/>
      <c r="H6" s="721"/>
      <c r="I6" s="675"/>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6</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1698</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27.6"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27" customHeight="1" x14ac:dyDescent="0.3">
      <c r="A22" s="271" t="s">
        <v>1699</v>
      </c>
      <c r="B22" s="720" t="s">
        <v>1700</v>
      </c>
      <c r="C22" s="720"/>
      <c r="D22" s="720"/>
      <c r="E22" s="720"/>
      <c r="F22" s="720"/>
      <c r="G22" s="720"/>
      <c r="H22" s="6" t="s">
        <v>55</v>
      </c>
      <c r="I22" s="5" t="s">
        <v>42</v>
      </c>
    </row>
    <row r="23" spans="1:9" ht="29.25" customHeight="1" x14ac:dyDescent="0.3">
      <c r="A23" s="271" t="s">
        <v>1701</v>
      </c>
      <c r="B23" s="738" t="s">
        <v>1702</v>
      </c>
      <c r="C23" s="739"/>
      <c r="D23" s="739"/>
      <c r="E23" s="739"/>
      <c r="F23" s="739"/>
      <c r="G23" s="740"/>
      <c r="H23" s="316" t="s">
        <v>1684</v>
      </c>
      <c r="I23" s="5" t="s">
        <v>59</v>
      </c>
    </row>
    <row r="24" spans="1:9" s="8" customFormat="1" ht="17.7" customHeight="1" x14ac:dyDescent="0.3">
      <c r="A24" s="520" t="s">
        <v>139</v>
      </c>
      <c r="B24" s="678"/>
      <c r="C24" s="678"/>
      <c r="D24" s="678"/>
      <c r="E24" s="678"/>
      <c r="F24" s="678"/>
      <c r="G24" s="678"/>
      <c r="H24" s="678"/>
      <c r="I24" s="679"/>
    </row>
    <row r="25" spans="1:9" ht="28.5" customHeight="1" x14ac:dyDescent="0.3">
      <c r="A25" s="271" t="s">
        <v>1703</v>
      </c>
      <c r="B25" s="704" t="s">
        <v>1704</v>
      </c>
      <c r="C25" s="704"/>
      <c r="D25" s="704"/>
      <c r="E25" s="704"/>
      <c r="F25" s="704"/>
      <c r="G25" s="704"/>
      <c r="H25" s="6" t="s">
        <v>1705</v>
      </c>
      <c r="I25" s="5" t="s">
        <v>59</v>
      </c>
    </row>
    <row r="26" spans="1:9" ht="29.25" customHeight="1" x14ac:dyDescent="0.3">
      <c r="A26" s="271" t="s">
        <v>1706</v>
      </c>
      <c r="B26" s="734" t="s">
        <v>1707</v>
      </c>
      <c r="C26" s="747"/>
      <c r="D26" s="747"/>
      <c r="E26" s="747"/>
      <c r="F26" s="747"/>
      <c r="G26" s="703"/>
      <c r="H26" s="6" t="s">
        <v>96</v>
      </c>
      <c r="I26" s="5" t="s">
        <v>59</v>
      </c>
    </row>
    <row r="27" spans="1:9" ht="27.75" customHeight="1" x14ac:dyDescent="0.3">
      <c r="A27" s="271" t="s">
        <v>1708</v>
      </c>
      <c r="B27" s="734" t="s">
        <v>1709</v>
      </c>
      <c r="C27" s="747"/>
      <c r="D27" s="747"/>
      <c r="E27" s="747"/>
      <c r="F27" s="747"/>
      <c r="G27" s="703"/>
      <c r="H27" s="6" t="s">
        <v>115</v>
      </c>
      <c r="I27" s="5" t="s">
        <v>59</v>
      </c>
    </row>
    <row r="28" spans="1:9" s="8" customFormat="1" ht="17.7" customHeight="1" x14ac:dyDescent="0.3">
      <c r="A28" s="520" t="s">
        <v>373</v>
      </c>
      <c r="B28" s="678"/>
      <c r="C28" s="678"/>
      <c r="D28" s="678"/>
      <c r="E28" s="678"/>
      <c r="F28" s="678"/>
      <c r="G28" s="678"/>
      <c r="H28" s="678"/>
      <c r="I28" s="679"/>
    </row>
    <row r="29" spans="1:9" ht="27" customHeight="1" x14ac:dyDescent="0.3">
      <c r="A29" s="271" t="s">
        <v>1710</v>
      </c>
      <c r="B29" s="721" t="s">
        <v>1711</v>
      </c>
      <c r="C29" s="721"/>
      <c r="D29" s="721"/>
      <c r="E29" s="721"/>
      <c r="F29" s="721"/>
      <c r="G29" s="721"/>
      <c r="H29" s="6" t="s">
        <v>118</v>
      </c>
      <c r="I29" s="5" t="s">
        <v>59</v>
      </c>
    </row>
    <row r="30" spans="1:9" ht="33.75" customHeight="1" x14ac:dyDescent="0.3">
      <c r="A30" s="271" t="s">
        <v>1712</v>
      </c>
      <c r="B30" s="675" t="s">
        <v>1713</v>
      </c>
      <c r="C30" s="674"/>
      <c r="D30" s="674"/>
      <c r="E30" s="674"/>
      <c r="F30" s="674"/>
      <c r="G30" s="755"/>
      <c r="H30" s="6" t="s">
        <v>1714</v>
      </c>
      <c r="I30" s="5" t="s">
        <v>59</v>
      </c>
    </row>
    <row r="32" spans="1:9" x14ac:dyDescent="0.3">
      <c r="A32" s="1" t="s">
        <v>376</v>
      </c>
    </row>
    <row r="33" spans="1:9" s="8" customFormat="1" ht="17.7" customHeight="1" x14ac:dyDescent="0.3">
      <c r="A33" s="687" t="s">
        <v>377</v>
      </c>
      <c r="B33" s="687"/>
      <c r="C33" s="687"/>
      <c r="D33" s="687"/>
      <c r="E33" s="687"/>
      <c r="F33" s="687"/>
      <c r="G33" s="687"/>
      <c r="H33" s="261">
        <v>30</v>
      </c>
      <c r="I33" s="313" t="s">
        <v>378</v>
      </c>
    </row>
    <row r="34" spans="1:9" ht="27.75" customHeight="1" x14ac:dyDescent="0.3">
      <c r="A34" s="707" t="s">
        <v>379</v>
      </c>
      <c r="B34" s="726" t="s">
        <v>1715</v>
      </c>
      <c r="C34" s="726"/>
      <c r="D34" s="726"/>
      <c r="E34" s="726"/>
      <c r="F34" s="726"/>
      <c r="G34" s="726"/>
      <c r="H34" s="726"/>
      <c r="I34" s="710"/>
    </row>
    <row r="35" spans="1:9" ht="18.75" customHeight="1" x14ac:dyDescent="0.3">
      <c r="A35" s="708"/>
      <c r="B35" s="696" t="s">
        <v>1716</v>
      </c>
      <c r="C35" s="697"/>
      <c r="D35" s="697"/>
      <c r="E35" s="697"/>
      <c r="F35" s="697"/>
      <c r="G35" s="697"/>
      <c r="H35" s="697"/>
      <c r="I35" s="697"/>
    </row>
    <row r="36" spans="1:9" ht="18" customHeight="1" x14ac:dyDescent="0.3">
      <c r="A36" s="708"/>
      <c r="B36" s="696" t="s">
        <v>1717</v>
      </c>
      <c r="C36" s="697"/>
      <c r="D36" s="697"/>
      <c r="E36" s="697"/>
      <c r="F36" s="697"/>
      <c r="G36" s="697"/>
      <c r="H36" s="697"/>
      <c r="I36" s="697"/>
    </row>
    <row r="37" spans="1:9" ht="19.5" customHeight="1" x14ac:dyDescent="0.3">
      <c r="A37" s="708"/>
      <c r="B37" s="696" t="s">
        <v>1718</v>
      </c>
      <c r="C37" s="697"/>
      <c r="D37" s="697"/>
      <c r="E37" s="697"/>
      <c r="F37" s="697"/>
      <c r="G37" s="697"/>
      <c r="H37" s="697"/>
      <c r="I37" s="697"/>
    </row>
    <row r="38" spans="1:9" ht="15" customHeight="1" x14ac:dyDescent="0.3">
      <c r="A38" s="708"/>
      <c r="B38" s="696" t="s">
        <v>1719</v>
      </c>
      <c r="C38" s="697"/>
      <c r="D38" s="697"/>
      <c r="E38" s="697"/>
      <c r="F38" s="697"/>
      <c r="G38" s="697"/>
      <c r="H38" s="697"/>
      <c r="I38" s="697"/>
    </row>
    <row r="39" spans="1:9" ht="17.25" customHeight="1" x14ac:dyDescent="0.3">
      <c r="A39" s="708"/>
      <c r="B39" s="727" t="s">
        <v>1720</v>
      </c>
      <c r="C39" s="728"/>
      <c r="D39" s="728"/>
      <c r="E39" s="728"/>
      <c r="F39" s="728"/>
      <c r="G39" s="728"/>
      <c r="H39" s="728"/>
      <c r="I39" s="728"/>
    </row>
    <row r="40" spans="1:9" ht="16.5" customHeight="1" x14ac:dyDescent="0.3">
      <c r="A40" s="708"/>
      <c r="B40" s="696" t="s">
        <v>1721</v>
      </c>
      <c r="C40" s="697"/>
      <c r="D40" s="697"/>
      <c r="E40" s="697"/>
      <c r="F40" s="697"/>
      <c r="G40" s="697"/>
      <c r="H40" s="697"/>
      <c r="I40" s="697"/>
    </row>
    <row r="41" spans="1:9" ht="22.5" customHeight="1" x14ac:dyDescent="0.3">
      <c r="A41" s="708"/>
      <c r="B41" s="696" t="s">
        <v>1722</v>
      </c>
      <c r="C41" s="697"/>
      <c r="D41" s="697"/>
      <c r="E41" s="697"/>
      <c r="F41" s="697"/>
      <c r="G41" s="697"/>
      <c r="H41" s="697"/>
      <c r="I41" s="697"/>
    </row>
    <row r="42" spans="1:9" ht="30" customHeight="1" x14ac:dyDescent="0.3">
      <c r="A42" s="708"/>
      <c r="B42" s="696" t="s">
        <v>1723</v>
      </c>
      <c r="C42" s="697"/>
      <c r="D42" s="697"/>
      <c r="E42" s="697"/>
      <c r="F42" s="697"/>
      <c r="G42" s="697"/>
      <c r="H42" s="697"/>
      <c r="I42" s="697"/>
    </row>
    <row r="43" spans="1:9" ht="28.5" customHeight="1" x14ac:dyDescent="0.3">
      <c r="A43" s="725"/>
      <c r="B43" s="968" t="s">
        <v>1724</v>
      </c>
      <c r="C43" s="968"/>
      <c r="D43" s="968"/>
      <c r="E43" s="968"/>
      <c r="F43" s="968"/>
      <c r="G43" s="968"/>
      <c r="H43" s="968"/>
      <c r="I43" s="727"/>
    </row>
    <row r="44" spans="1:9" x14ac:dyDescent="0.3">
      <c r="A44" s="731" t="s">
        <v>395</v>
      </c>
      <c r="B44" s="732"/>
      <c r="C44" s="732"/>
      <c r="D44" s="701" t="s">
        <v>1725</v>
      </c>
      <c r="E44" s="701"/>
      <c r="F44" s="701"/>
      <c r="G44" s="701"/>
      <c r="H44" s="701"/>
      <c r="I44" s="702"/>
    </row>
    <row r="45" spans="1:9" ht="40.950000000000003" customHeight="1" x14ac:dyDescent="0.3">
      <c r="A45" s="709" t="s">
        <v>397</v>
      </c>
      <c r="B45" s="733"/>
      <c r="C45" s="733"/>
      <c r="D45" s="705" t="s">
        <v>1690</v>
      </c>
      <c r="E45" s="705"/>
      <c r="F45" s="705"/>
      <c r="G45" s="705"/>
      <c r="H45" s="705"/>
      <c r="I45" s="706"/>
    </row>
    <row r="46" spans="1:9" s="8" customFormat="1" ht="17.7" customHeight="1" x14ac:dyDescent="0.3">
      <c r="A46" s="687" t="s">
        <v>506</v>
      </c>
      <c r="B46" s="687"/>
      <c r="C46" s="687"/>
      <c r="D46" s="687"/>
      <c r="E46" s="687"/>
      <c r="F46" s="687"/>
      <c r="G46" s="687"/>
      <c r="H46" s="261">
        <v>10</v>
      </c>
      <c r="I46" s="313" t="s">
        <v>378</v>
      </c>
    </row>
    <row r="47" spans="1:9" ht="20.25" customHeight="1" x14ac:dyDescent="0.3">
      <c r="A47" s="707" t="s">
        <v>379</v>
      </c>
      <c r="B47" s="726" t="s">
        <v>570</v>
      </c>
      <c r="C47" s="726"/>
      <c r="D47" s="726"/>
      <c r="E47" s="726"/>
      <c r="F47" s="726"/>
      <c r="G47" s="726"/>
      <c r="H47" s="726"/>
      <c r="I47" s="710"/>
    </row>
    <row r="48" spans="1:9" ht="18" customHeight="1" x14ac:dyDescent="0.3">
      <c r="A48" s="708"/>
      <c r="B48" s="696" t="s">
        <v>571</v>
      </c>
      <c r="C48" s="697"/>
      <c r="D48" s="697"/>
      <c r="E48" s="697"/>
      <c r="F48" s="697"/>
      <c r="G48" s="697"/>
      <c r="H48" s="697"/>
      <c r="I48" s="697"/>
    </row>
    <row r="49" spans="1:9" ht="18" customHeight="1" x14ac:dyDescent="0.3">
      <c r="A49" s="708"/>
      <c r="B49" s="696" t="s">
        <v>572</v>
      </c>
      <c r="C49" s="697"/>
      <c r="D49" s="697"/>
      <c r="E49" s="697"/>
      <c r="F49" s="697"/>
      <c r="G49" s="697"/>
      <c r="H49" s="697"/>
      <c r="I49" s="697"/>
    </row>
    <row r="50" spans="1:9" ht="19.5" customHeight="1" x14ac:dyDescent="0.3">
      <c r="A50" s="708"/>
      <c r="B50" s="696" t="s">
        <v>573</v>
      </c>
      <c r="C50" s="697"/>
      <c r="D50" s="697"/>
      <c r="E50" s="697"/>
      <c r="F50" s="697"/>
      <c r="G50" s="697"/>
      <c r="H50" s="697"/>
      <c r="I50" s="697"/>
    </row>
    <row r="51" spans="1:9" ht="30.75" customHeight="1" x14ac:dyDescent="0.3">
      <c r="A51" s="725"/>
      <c r="B51" s="727" t="s">
        <v>574</v>
      </c>
      <c r="C51" s="728"/>
      <c r="D51" s="728"/>
      <c r="E51" s="728"/>
      <c r="F51" s="728"/>
      <c r="G51" s="728"/>
      <c r="H51" s="728"/>
      <c r="I51" s="728"/>
    </row>
    <row r="52" spans="1:9" x14ac:dyDescent="0.3">
      <c r="A52" s="700" t="s">
        <v>395</v>
      </c>
      <c r="B52" s="701"/>
      <c r="C52" s="701"/>
      <c r="D52" s="701" t="s">
        <v>1726</v>
      </c>
      <c r="E52" s="701"/>
      <c r="F52" s="701"/>
      <c r="G52" s="701"/>
      <c r="H52" s="701"/>
      <c r="I52" s="702"/>
    </row>
    <row r="53" spans="1:9" ht="35.549999999999997" customHeight="1" x14ac:dyDescent="0.3">
      <c r="A53" s="703" t="s">
        <v>397</v>
      </c>
      <c r="B53" s="704"/>
      <c r="C53" s="704"/>
      <c r="D53" s="705" t="s">
        <v>1692</v>
      </c>
      <c r="E53" s="705"/>
      <c r="F53" s="705"/>
      <c r="G53" s="705"/>
      <c r="H53" s="705"/>
      <c r="I53" s="706"/>
    </row>
    <row r="54" spans="1:9" s="8" customFormat="1" ht="17.7" customHeight="1" x14ac:dyDescent="0.3">
      <c r="A54" s="687" t="s">
        <v>399</v>
      </c>
      <c r="B54" s="687"/>
      <c r="C54" s="687"/>
      <c r="D54" s="687"/>
      <c r="E54" s="687"/>
      <c r="F54" s="687"/>
      <c r="G54" s="687"/>
      <c r="H54" s="261">
        <v>20</v>
      </c>
      <c r="I54" s="313" t="s">
        <v>378</v>
      </c>
    </row>
    <row r="55" spans="1:9" x14ac:dyDescent="0.3">
      <c r="A55" s="707" t="s">
        <v>379</v>
      </c>
      <c r="B55" s="726" t="s">
        <v>1727</v>
      </c>
      <c r="C55" s="726"/>
      <c r="D55" s="726"/>
      <c r="E55" s="726"/>
      <c r="F55" s="726"/>
      <c r="G55" s="726"/>
      <c r="H55" s="726"/>
      <c r="I55" s="710"/>
    </row>
    <row r="56" spans="1:9" x14ac:dyDescent="0.3">
      <c r="A56" s="708"/>
      <c r="B56" s="696" t="s">
        <v>1728</v>
      </c>
      <c r="C56" s="697"/>
      <c r="D56" s="697"/>
      <c r="E56" s="697"/>
      <c r="F56" s="697"/>
      <c r="G56" s="697"/>
      <c r="H56" s="697"/>
      <c r="I56" s="697"/>
    </row>
    <row r="57" spans="1:9" x14ac:dyDescent="0.3">
      <c r="A57" s="708"/>
      <c r="B57" s="696" t="s">
        <v>1729</v>
      </c>
      <c r="C57" s="697"/>
      <c r="D57" s="697"/>
      <c r="E57" s="697"/>
      <c r="F57" s="697"/>
      <c r="G57" s="697"/>
      <c r="H57" s="697"/>
      <c r="I57" s="697"/>
    </row>
    <row r="58" spans="1:9" x14ac:dyDescent="0.3">
      <c r="A58" s="708"/>
      <c r="B58" s="696" t="s">
        <v>1730</v>
      </c>
      <c r="C58" s="697"/>
      <c r="D58" s="697"/>
      <c r="E58" s="697"/>
      <c r="F58" s="697"/>
      <c r="G58" s="697"/>
      <c r="H58" s="697"/>
      <c r="I58" s="697"/>
    </row>
    <row r="59" spans="1:9" x14ac:dyDescent="0.3">
      <c r="A59" s="725"/>
      <c r="B59" s="727" t="s">
        <v>1731</v>
      </c>
      <c r="C59" s="728"/>
      <c r="D59" s="728"/>
      <c r="E59" s="728"/>
      <c r="F59" s="728"/>
      <c r="G59" s="728"/>
      <c r="H59" s="728"/>
      <c r="I59" s="728"/>
    </row>
    <row r="60" spans="1:9" x14ac:dyDescent="0.3">
      <c r="A60" s="700" t="s">
        <v>395</v>
      </c>
      <c r="B60" s="701"/>
      <c r="C60" s="701"/>
      <c r="D60" s="701" t="s">
        <v>1726</v>
      </c>
      <c r="E60" s="701"/>
      <c r="F60" s="701"/>
      <c r="G60" s="701"/>
      <c r="H60" s="701"/>
      <c r="I60" s="702"/>
    </row>
    <row r="61" spans="1:9" ht="27.6" customHeight="1" x14ac:dyDescent="0.3">
      <c r="A61" s="703" t="s">
        <v>397</v>
      </c>
      <c r="B61" s="704"/>
      <c r="C61" s="704"/>
      <c r="D61" s="704" t="s">
        <v>1694</v>
      </c>
      <c r="E61" s="704"/>
      <c r="F61" s="704"/>
      <c r="G61" s="704"/>
      <c r="H61" s="704"/>
      <c r="I61" s="734"/>
    </row>
    <row r="63" spans="1:9" x14ac:dyDescent="0.3">
      <c r="A63" s="1" t="s">
        <v>416</v>
      </c>
    </row>
    <row r="64" spans="1:9" ht="102.75" customHeight="1" x14ac:dyDescent="0.3">
      <c r="A64" s="714" t="s">
        <v>417</v>
      </c>
      <c r="B64" s="705"/>
      <c r="C64" s="494" t="s">
        <v>2133</v>
      </c>
      <c r="D64" s="494"/>
      <c r="E64" s="494"/>
      <c r="F64" s="494"/>
      <c r="G64" s="494"/>
      <c r="H64" s="494"/>
      <c r="I64" s="761"/>
    </row>
    <row r="65" spans="1:9" ht="165" customHeight="1" x14ac:dyDescent="0.3">
      <c r="A65" s="714" t="s">
        <v>419</v>
      </c>
      <c r="B65" s="705"/>
      <c r="C65" s="494" t="s">
        <v>2134</v>
      </c>
      <c r="D65" s="494"/>
      <c r="E65" s="494"/>
      <c r="F65" s="494"/>
      <c r="G65" s="494"/>
      <c r="H65" s="494"/>
      <c r="I65" s="761"/>
    </row>
    <row r="67" spans="1:9" x14ac:dyDescent="0.3">
      <c r="A67" s="8" t="s">
        <v>421</v>
      </c>
      <c r="B67" s="314"/>
      <c r="C67" s="314"/>
      <c r="D67" s="314"/>
      <c r="E67" s="314"/>
      <c r="F67" s="314"/>
      <c r="G67" s="314"/>
    </row>
    <row r="68" spans="1:9" ht="15.6" x14ac:dyDescent="0.3">
      <c r="A68" s="717" t="s">
        <v>422</v>
      </c>
      <c r="B68" s="717"/>
      <c r="C68" s="717"/>
      <c r="D68" s="717"/>
      <c r="E68" s="717"/>
      <c r="F68" s="717"/>
      <c r="G68" s="717"/>
      <c r="H68" s="10">
        <v>2.5</v>
      </c>
      <c r="I68" s="11" t="s">
        <v>423</v>
      </c>
    </row>
    <row r="69" spans="1:9" ht="26.25" customHeight="1" x14ac:dyDescent="0.3">
      <c r="A69" s="718" t="s">
        <v>484</v>
      </c>
      <c r="B69" s="718"/>
      <c r="C69" s="718"/>
      <c r="D69" s="718"/>
      <c r="E69" s="718"/>
      <c r="F69" s="718"/>
      <c r="G69" s="718"/>
      <c r="H69" s="10">
        <v>2.5</v>
      </c>
      <c r="I69" s="11" t="s">
        <v>423</v>
      </c>
    </row>
    <row r="70" spans="1:9" ht="26.25" customHeight="1" x14ac:dyDescent="0.3">
      <c r="A70" s="717" t="s">
        <v>426</v>
      </c>
      <c r="B70" s="717"/>
      <c r="C70" s="717"/>
      <c r="D70" s="717"/>
      <c r="E70" s="717"/>
      <c r="F70" s="717"/>
      <c r="G70" s="717"/>
      <c r="H70" s="12" t="s">
        <v>186</v>
      </c>
      <c r="I70" s="11" t="s">
        <v>423</v>
      </c>
    </row>
    <row r="71" spans="1:9" x14ac:dyDescent="0.3">
      <c r="A71" s="292"/>
      <c r="B71" s="292"/>
      <c r="C71" s="292"/>
      <c r="D71" s="292"/>
      <c r="E71" s="292"/>
      <c r="F71" s="292"/>
      <c r="G71" s="292"/>
      <c r="H71" s="49"/>
      <c r="I71" s="13"/>
    </row>
    <row r="72" spans="1:9" x14ac:dyDescent="0.3">
      <c r="A72" s="719" t="s">
        <v>427</v>
      </c>
      <c r="B72" s="719"/>
      <c r="C72" s="719"/>
      <c r="D72" s="719"/>
      <c r="E72" s="719"/>
      <c r="F72" s="719"/>
      <c r="G72" s="719"/>
      <c r="H72" s="135"/>
      <c r="I72" s="29"/>
    </row>
    <row r="73" spans="1:9" ht="17.7" customHeight="1" x14ac:dyDescent="0.3">
      <c r="A73" s="674" t="s">
        <v>428</v>
      </c>
      <c r="B73" s="674"/>
      <c r="C73" s="674"/>
      <c r="D73" s="674"/>
      <c r="E73" s="674"/>
      <c r="F73" s="16">
        <f>SUM(F74:F79)</f>
        <v>70</v>
      </c>
      <c r="G73" s="16" t="s">
        <v>378</v>
      </c>
      <c r="H73" s="17">
        <f>F73/25</f>
        <v>2.8</v>
      </c>
      <c r="I73" s="11" t="s">
        <v>423</v>
      </c>
    </row>
    <row r="74" spans="1:9" ht="17.7" customHeight="1" x14ac:dyDescent="0.3">
      <c r="A74" s="18" t="s">
        <v>159</v>
      </c>
      <c r="B74" s="715" t="s">
        <v>161</v>
      </c>
      <c r="C74" s="715"/>
      <c r="D74" s="715"/>
      <c r="E74" s="715"/>
      <c r="F74" s="16">
        <v>30</v>
      </c>
      <c r="G74" s="16" t="s">
        <v>378</v>
      </c>
      <c r="H74" s="51"/>
      <c r="I74" s="20"/>
    </row>
    <row r="75" spans="1:9" ht="17.7" customHeight="1" x14ac:dyDescent="0.3">
      <c r="B75" s="715" t="s">
        <v>429</v>
      </c>
      <c r="C75" s="715"/>
      <c r="D75" s="715"/>
      <c r="E75" s="715"/>
      <c r="F75" s="16">
        <v>30</v>
      </c>
      <c r="G75" s="16" t="s">
        <v>378</v>
      </c>
      <c r="H75" s="136"/>
      <c r="I75" s="30"/>
    </row>
    <row r="76" spans="1:9" ht="17.7" customHeight="1" x14ac:dyDescent="0.3">
      <c r="B76" s="715" t="s">
        <v>430</v>
      </c>
      <c r="C76" s="715"/>
      <c r="D76" s="715"/>
      <c r="E76" s="715"/>
      <c r="F76" s="16">
        <v>5</v>
      </c>
      <c r="G76" s="16" t="s">
        <v>378</v>
      </c>
      <c r="H76" s="136"/>
      <c r="I76" s="30"/>
    </row>
    <row r="77" spans="1:9" ht="17.7" customHeight="1" x14ac:dyDescent="0.3">
      <c r="B77" s="715" t="s">
        <v>431</v>
      </c>
      <c r="C77" s="715"/>
      <c r="D77" s="715"/>
      <c r="E77" s="715"/>
      <c r="F77" s="16" t="s">
        <v>425</v>
      </c>
      <c r="G77" s="16" t="s">
        <v>378</v>
      </c>
      <c r="H77" s="136"/>
      <c r="I77" s="30"/>
    </row>
    <row r="78" spans="1:9" ht="17.7" customHeight="1" x14ac:dyDescent="0.3">
      <c r="B78" s="715" t="s">
        <v>432</v>
      </c>
      <c r="C78" s="715"/>
      <c r="D78" s="715"/>
      <c r="E78" s="715"/>
      <c r="F78" s="16" t="s">
        <v>425</v>
      </c>
      <c r="G78" s="16" t="s">
        <v>378</v>
      </c>
      <c r="H78" s="136"/>
      <c r="I78" s="30"/>
    </row>
    <row r="79" spans="1:9" ht="17.7" customHeight="1" x14ac:dyDescent="0.3">
      <c r="B79" s="715" t="s">
        <v>433</v>
      </c>
      <c r="C79" s="715"/>
      <c r="D79" s="715"/>
      <c r="E79" s="715"/>
      <c r="F79" s="16">
        <v>5</v>
      </c>
      <c r="G79" s="16" t="s">
        <v>378</v>
      </c>
      <c r="H79" s="53"/>
      <c r="I79" s="318"/>
    </row>
    <row r="80" spans="1:9" ht="31.2" customHeight="1" x14ac:dyDescent="0.3">
      <c r="A80" s="674" t="s">
        <v>434</v>
      </c>
      <c r="B80" s="674"/>
      <c r="C80" s="674"/>
      <c r="D80" s="674"/>
      <c r="E80" s="674"/>
      <c r="F80" s="16" t="s">
        <v>425</v>
      </c>
      <c r="G80" s="16" t="s">
        <v>378</v>
      </c>
      <c r="H80" s="54" t="s">
        <v>186</v>
      </c>
      <c r="I80" s="11" t="s">
        <v>423</v>
      </c>
    </row>
    <row r="81" spans="1:9" ht="17.7" customHeight="1" x14ac:dyDescent="0.3">
      <c r="A81" s="715" t="s">
        <v>435</v>
      </c>
      <c r="B81" s="715"/>
      <c r="C81" s="715"/>
      <c r="D81" s="715"/>
      <c r="E81" s="715"/>
      <c r="F81" s="16">
        <v>55</v>
      </c>
      <c r="G81" s="16" t="s">
        <v>378</v>
      </c>
      <c r="H81" s="17">
        <f>F81/25</f>
        <v>2.2000000000000002</v>
      </c>
      <c r="I81" s="11" t="s">
        <v>423</v>
      </c>
    </row>
    <row r="83" spans="1:9" ht="14.55" customHeight="1" x14ac:dyDescent="0.3"/>
  </sheetData>
  <mergeCells count="90">
    <mergeCell ref="A70:G70"/>
    <mergeCell ref="B79:E79"/>
    <mergeCell ref="A80:E80"/>
    <mergeCell ref="A81:E81"/>
    <mergeCell ref="A73:E73"/>
    <mergeCell ref="B74:E74"/>
    <mergeCell ref="B75:E75"/>
    <mergeCell ref="B76:E76"/>
    <mergeCell ref="B77:E77"/>
    <mergeCell ref="B78:E78"/>
    <mergeCell ref="A72:G72"/>
    <mergeCell ref="A60:C60"/>
    <mergeCell ref="D60:I60"/>
    <mergeCell ref="A61:C61"/>
    <mergeCell ref="D61:I61"/>
    <mergeCell ref="A69:G69"/>
    <mergeCell ref="A65:B65"/>
    <mergeCell ref="C65:I65"/>
    <mergeCell ref="A68:G68"/>
    <mergeCell ref="A64:B64"/>
    <mergeCell ref="C64:I64"/>
    <mergeCell ref="A52:C52"/>
    <mergeCell ref="D52:I52"/>
    <mergeCell ref="A53:C53"/>
    <mergeCell ref="D53:I53"/>
    <mergeCell ref="A54:G54"/>
    <mergeCell ref="A55:A59"/>
    <mergeCell ref="B55:I55"/>
    <mergeCell ref="B56:I56"/>
    <mergeCell ref="B57:I57"/>
    <mergeCell ref="B58:I58"/>
    <mergeCell ref="B59:I59"/>
    <mergeCell ref="A47:A51"/>
    <mergeCell ref="B47:I47"/>
    <mergeCell ref="B48:I48"/>
    <mergeCell ref="B49:I49"/>
    <mergeCell ref="B50:I50"/>
    <mergeCell ref="B51:I51"/>
    <mergeCell ref="A44:C44"/>
    <mergeCell ref="D44:I44"/>
    <mergeCell ref="A45:C45"/>
    <mergeCell ref="D45:I45"/>
    <mergeCell ref="A46:G46"/>
    <mergeCell ref="B29:G29"/>
    <mergeCell ref="B30:G30"/>
    <mergeCell ref="A33:G33"/>
    <mergeCell ref="A34:A43"/>
    <mergeCell ref="B34:I34"/>
    <mergeCell ref="B35:I35"/>
    <mergeCell ref="B36:I36"/>
    <mergeCell ref="B37:I37"/>
    <mergeCell ref="B38:I38"/>
    <mergeCell ref="B39:I39"/>
    <mergeCell ref="B40:I40"/>
    <mergeCell ref="B41:I41"/>
    <mergeCell ref="B42:I42"/>
    <mergeCell ref="B43:I43"/>
    <mergeCell ref="A28:I28"/>
    <mergeCell ref="A18:D18"/>
    <mergeCell ref="A19:A20"/>
    <mergeCell ref="B19:G20"/>
    <mergeCell ref="H19:I19"/>
    <mergeCell ref="A21:I21"/>
    <mergeCell ref="B22:G22"/>
    <mergeCell ref="B23:G23"/>
    <mergeCell ref="A24:I24"/>
    <mergeCell ref="B25:G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8"/>
  <sheetViews>
    <sheetView topLeftCell="A149" workbookViewId="0">
      <selection activeCell="L176" sqref="L176"/>
    </sheetView>
  </sheetViews>
  <sheetFormatPr defaultColWidth="8.77734375" defaultRowHeight="13.8" x14ac:dyDescent="0.3"/>
  <cols>
    <col min="1" max="1" width="4.21875" style="131" customWidth="1"/>
    <col min="2" max="2" width="12.77734375" style="131" customWidth="1"/>
    <col min="3" max="3" width="13.77734375" style="131" customWidth="1"/>
    <col min="4" max="4" width="27.21875" style="131" customWidth="1"/>
    <col min="5" max="5" width="8.77734375" style="131" customWidth="1"/>
    <col min="6" max="8" width="6.77734375" style="131" customWidth="1"/>
    <col min="9" max="9" width="9.21875" style="131" customWidth="1"/>
    <col min="10" max="10" width="11.21875" style="131" customWidth="1"/>
    <col min="11" max="11" width="8.77734375" style="427"/>
    <col min="12" max="16384" width="8.77734375" style="131"/>
  </cols>
  <sheetData>
    <row r="1" spans="1:11" ht="10.199999999999999" customHeight="1" x14ac:dyDescent="0.3">
      <c r="E1" s="349"/>
    </row>
    <row r="2" spans="1:11" s="132" customFormat="1" x14ac:dyDescent="0.3">
      <c r="A2" s="562" t="s">
        <v>288</v>
      </c>
      <c r="B2" s="562"/>
      <c r="C2" s="562"/>
      <c r="D2" s="562"/>
      <c r="E2" s="562"/>
      <c r="F2" s="562"/>
      <c r="G2" s="562"/>
      <c r="H2" s="562"/>
      <c r="I2" s="562"/>
      <c r="J2" s="562"/>
      <c r="K2" s="428"/>
    </row>
    <row r="3" spans="1:11" ht="15" customHeight="1" x14ac:dyDescent="0.3">
      <c r="E3" s="349"/>
    </row>
    <row r="4" spans="1:11" s="132" customFormat="1" ht="15" customHeight="1" x14ac:dyDescent="0.3">
      <c r="A4" s="1" t="s">
        <v>28</v>
      </c>
      <c r="B4" s="1"/>
      <c r="C4" s="159"/>
      <c r="D4" s="221"/>
      <c r="E4" s="350"/>
      <c r="F4" s="351"/>
      <c r="G4" s="351"/>
      <c r="H4" s="351"/>
      <c r="I4" s="351"/>
      <c r="J4" s="351"/>
      <c r="K4" s="430"/>
    </row>
    <row r="5" spans="1:11" s="132" customFormat="1" ht="15" customHeight="1" x14ac:dyDescent="0.3">
      <c r="A5" s="337" t="s">
        <v>29</v>
      </c>
      <c r="B5" s="341"/>
      <c r="C5" s="341"/>
      <c r="D5" s="222"/>
      <c r="E5" s="352"/>
      <c r="F5" s="352"/>
      <c r="G5" s="352"/>
      <c r="H5" s="352"/>
      <c r="I5" s="350"/>
      <c r="J5" s="350"/>
      <c r="K5" s="428"/>
    </row>
    <row r="6" spans="1:11" s="132" customFormat="1" ht="15" customHeight="1" x14ac:dyDescent="0.3">
      <c r="A6" s="337" t="s">
        <v>30</v>
      </c>
      <c r="B6" s="341"/>
      <c r="C6" s="341"/>
      <c r="D6" s="222"/>
      <c r="E6" s="350"/>
      <c r="F6" s="352"/>
      <c r="G6" s="352"/>
      <c r="H6" s="352"/>
      <c r="I6" s="350"/>
      <c r="J6" s="350"/>
      <c r="K6" s="428"/>
    </row>
    <row r="7" spans="1:11" s="132" customFormat="1" ht="15" customHeight="1" x14ac:dyDescent="0.3">
      <c r="A7" s="337" t="s">
        <v>31</v>
      </c>
      <c r="B7" s="341"/>
      <c r="C7" s="342"/>
      <c r="D7" s="333"/>
      <c r="E7" s="131"/>
      <c r="F7" s="349"/>
      <c r="G7" s="349"/>
      <c r="H7" s="349"/>
      <c r="K7" s="428"/>
    </row>
    <row r="8" spans="1:11" s="132" customFormat="1" ht="15" customHeight="1" x14ac:dyDescent="0.3">
      <c r="A8" s="353"/>
      <c r="B8" s="353"/>
      <c r="C8" s="353"/>
      <c r="D8" s="353"/>
      <c r="F8" s="354"/>
      <c r="H8" s="132" t="s">
        <v>152</v>
      </c>
      <c r="J8" s="132" t="s">
        <v>153</v>
      </c>
      <c r="K8" s="428"/>
    </row>
    <row r="9" spans="1:11" ht="14.7" customHeight="1" x14ac:dyDescent="0.3">
      <c r="A9" s="563" t="s">
        <v>154</v>
      </c>
      <c r="B9" s="566" t="s">
        <v>155</v>
      </c>
      <c r="C9" s="567"/>
      <c r="D9" s="568"/>
      <c r="E9" s="575" t="s">
        <v>157</v>
      </c>
      <c r="F9" s="578" t="s">
        <v>159</v>
      </c>
      <c r="G9" s="578"/>
      <c r="H9" s="578"/>
      <c r="I9" s="578"/>
      <c r="J9" s="579" t="s">
        <v>289</v>
      </c>
    </row>
    <row r="10" spans="1:11" ht="14.7" customHeight="1" x14ac:dyDescent="0.3">
      <c r="A10" s="564"/>
      <c r="B10" s="569"/>
      <c r="C10" s="570"/>
      <c r="D10" s="571"/>
      <c r="E10" s="576"/>
      <c r="F10" s="578" t="s">
        <v>290</v>
      </c>
      <c r="G10" s="578"/>
      <c r="H10" s="578"/>
      <c r="I10" s="575" t="s">
        <v>291</v>
      </c>
      <c r="J10" s="580"/>
    </row>
    <row r="11" spans="1:11" ht="37.5" customHeight="1" x14ac:dyDescent="0.3">
      <c r="A11" s="565"/>
      <c r="B11" s="572"/>
      <c r="C11" s="573"/>
      <c r="D11" s="574"/>
      <c r="E11" s="577"/>
      <c r="F11" s="327" t="s">
        <v>42</v>
      </c>
      <c r="G11" s="335" t="s">
        <v>292</v>
      </c>
      <c r="H11" s="327" t="s">
        <v>293</v>
      </c>
      <c r="I11" s="577"/>
      <c r="J11" s="581"/>
    </row>
    <row r="12" spans="1:11" ht="17.7" customHeight="1" x14ac:dyDescent="0.3">
      <c r="A12" s="585" t="s">
        <v>166</v>
      </c>
      <c r="B12" s="585"/>
      <c r="C12" s="585"/>
      <c r="D12" s="585"/>
      <c r="E12" s="585"/>
      <c r="F12" s="585"/>
      <c r="G12" s="585"/>
      <c r="H12" s="585"/>
      <c r="I12" s="585"/>
      <c r="J12" s="585"/>
    </row>
    <row r="13" spans="1:11" ht="17.7" customHeight="1" x14ac:dyDescent="0.3">
      <c r="A13" s="356">
        <v>1</v>
      </c>
      <c r="B13" s="582" t="s">
        <v>167</v>
      </c>
      <c r="C13" s="583"/>
      <c r="D13" s="583"/>
      <c r="E13" s="223" t="s">
        <v>169</v>
      </c>
      <c r="F13" s="357"/>
      <c r="G13" s="223"/>
      <c r="H13" s="357"/>
      <c r="I13" s="358"/>
      <c r="J13" s="359" t="s">
        <v>169</v>
      </c>
    </row>
    <row r="14" spans="1:11" ht="17.7" customHeight="1" x14ac:dyDescent="0.3">
      <c r="A14" s="356">
        <v>2</v>
      </c>
      <c r="B14" s="582" t="s">
        <v>2115</v>
      </c>
      <c r="C14" s="583"/>
      <c r="D14" s="583"/>
      <c r="E14" s="224">
        <v>6</v>
      </c>
      <c r="F14" s="360">
        <v>3</v>
      </c>
      <c r="G14" s="224">
        <v>3</v>
      </c>
      <c r="H14" s="360">
        <v>0</v>
      </c>
      <c r="I14" s="224">
        <v>3</v>
      </c>
      <c r="J14" s="361">
        <v>6</v>
      </c>
    </row>
    <row r="15" spans="1:11" ht="17.7" customHeight="1" x14ac:dyDescent="0.3">
      <c r="A15" s="356">
        <v>3</v>
      </c>
      <c r="B15" s="582" t="s">
        <v>172</v>
      </c>
      <c r="C15" s="583"/>
      <c r="D15" s="583"/>
      <c r="E15" s="224">
        <v>3</v>
      </c>
      <c r="F15" s="360">
        <v>1.5</v>
      </c>
      <c r="G15" s="224">
        <v>1.5</v>
      </c>
      <c r="H15" s="360">
        <v>0</v>
      </c>
      <c r="I15" s="224">
        <v>1.8</v>
      </c>
      <c r="J15" s="361">
        <v>3</v>
      </c>
    </row>
    <row r="16" spans="1:11" ht="17.7" customHeight="1" x14ac:dyDescent="0.3">
      <c r="A16" s="356">
        <v>4</v>
      </c>
      <c r="B16" s="582" t="s">
        <v>174</v>
      </c>
      <c r="C16" s="583"/>
      <c r="D16" s="583"/>
      <c r="E16" s="224">
        <v>3</v>
      </c>
      <c r="F16" s="360">
        <v>2</v>
      </c>
      <c r="G16" s="224">
        <v>1</v>
      </c>
      <c r="H16" s="360">
        <v>0</v>
      </c>
      <c r="I16" s="224">
        <v>1.6</v>
      </c>
      <c r="J16" s="361">
        <v>3</v>
      </c>
    </row>
    <row r="17" spans="1:11" ht="17.7" customHeight="1" x14ac:dyDescent="0.3">
      <c r="A17" s="356">
        <v>5</v>
      </c>
      <c r="B17" s="582" t="s">
        <v>176</v>
      </c>
      <c r="C17" s="583"/>
      <c r="D17" s="583"/>
      <c r="E17" s="224">
        <v>3</v>
      </c>
      <c r="F17" s="360">
        <v>1.6</v>
      </c>
      <c r="G17" s="224">
        <v>0.7</v>
      </c>
      <c r="H17" s="360">
        <v>0.7</v>
      </c>
      <c r="I17" s="224">
        <v>2</v>
      </c>
      <c r="J17" s="361">
        <v>0</v>
      </c>
    </row>
    <row r="18" spans="1:11" ht="17.7" customHeight="1" x14ac:dyDescent="0.3">
      <c r="A18" s="356">
        <v>6</v>
      </c>
      <c r="B18" s="582" t="s">
        <v>178</v>
      </c>
      <c r="C18" s="583"/>
      <c r="D18" s="583"/>
      <c r="E18" s="224">
        <v>3</v>
      </c>
      <c r="F18" s="360">
        <v>0.3</v>
      </c>
      <c r="G18" s="224">
        <v>2.4</v>
      </c>
      <c r="H18" s="360">
        <v>0.3</v>
      </c>
      <c r="I18" s="224">
        <v>1.6</v>
      </c>
      <c r="J18" s="361">
        <v>3</v>
      </c>
    </row>
    <row r="19" spans="1:11" ht="17.7" customHeight="1" x14ac:dyDescent="0.3">
      <c r="A19" s="356">
        <v>7</v>
      </c>
      <c r="B19" s="582" t="s">
        <v>179</v>
      </c>
      <c r="C19" s="583"/>
      <c r="D19" s="583"/>
      <c r="E19" s="224">
        <v>3</v>
      </c>
      <c r="F19" s="360">
        <v>1.5</v>
      </c>
      <c r="G19" s="224">
        <v>1.5</v>
      </c>
      <c r="H19" s="360">
        <v>0</v>
      </c>
      <c r="I19" s="224">
        <v>2</v>
      </c>
      <c r="J19" s="361">
        <v>3</v>
      </c>
    </row>
    <row r="20" spans="1:11" ht="17.7" customHeight="1" x14ac:dyDescent="0.3">
      <c r="A20" s="356">
        <v>8</v>
      </c>
      <c r="B20" s="582" t="s">
        <v>181</v>
      </c>
      <c r="C20" s="583"/>
      <c r="D20" s="584"/>
      <c r="E20" s="224">
        <v>1</v>
      </c>
      <c r="F20" s="360">
        <v>0</v>
      </c>
      <c r="G20" s="224">
        <v>1</v>
      </c>
      <c r="H20" s="360">
        <v>0</v>
      </c>
      <c r="I20" s="224">
        <v>0.8</v>
      </c>
      <c r="J20" s="361">
        <v>1</v>
      </c>
    </row>
    <row r="21" spans="1:11" ht="17.7" customHeight="1" x14ac:dyDescent="0.3">
      <c r="A21" s="356">
        <v>9</v>
      </c>
      <c r="B21" s="582" t="s">
        <v>182</v>
      </c>
      <c r="C21" s="583"/>
      <c r="D21" s="584"/>
      <c r="E21" s="224">
        <v>3</v>
      </c>
      <c r="F21" s="360">
        <v>3</v>
      </c>
      <c r="G21" s="224">
        <v>0</v>
      </c>
      <c r="H21" s="360">
        <v>0</v>
      </c>
      <c r="I21" s="224">
        <v>1.8</v>
      </c>
      <c r="J21" s="361">
        <v>0</v>
      </c>
    </row>
    <row r="22" spans="1:11" ht="17.7" customHeight="1" x14ac:dyDescent="0.3">
      <c r="A22" s="356">
        <v>10</v>
      </c>
      <c r="B22" s="582" t="s">
        <v>183</v>
      </c>
      <c r="C22" s="583"/>
      <c r="D22" s="584"/>
      <c r="E22" s="224">
        <v>2</v>
      </c>
      <c r="F22" s="360">
        <v>0.8</v>
      </c>
      <c r="G22" s="224">
        <v>1.2</v>
      </c>
      <c r="H22" s="360">
        <v>0</v>
      </c>
      <c r="I22" s="224">
        <v>1.6</v>
      </c>
      <c r="J22" s="361">
        <v>0</v>
      </c>
    </row>
    <row r="23" spans="1:11" ht="17.7" customHeight="1" x14ac:dyDescent="0.3">
      <c r="A23" s="356">
        <v>11</v>
      </c>
      <c r="B23" s="582" t="s">
        <v>184</v>
      </c>
      <c r="C23" s="583"/>
      <c r="D23" s="584"/>
      <c r="E23" s="224">
        <v>3</v>
      </c>
      <c r="F23" s="360">
        <v>0</v>
      </c>
      <c r="G23" s="224">
        <v>1.6</v>
      </c>
      <c r="H23" s="360">
        <v>1.4</v>
      </c>
      <c r="I23" s="224">
        <v>2</v>
      </c>
      <c r="J23" s="361">
        <v>3</v>
      </c>
    </row>
    <row r="24" spans="1:11" s="132" customFormat="1" x14ac:dyDescent="0.3">
      <c r="A24" s="362" t="s">
        <v>171</v>
      </c>
      <c r="B24" s="586" t="s">
        <v>185</v>
      </c>
      <c r="C24" s="587"/>
      <c r="D24" s="363"/>
      <c r="E24" s="366">
        <f>SUM(E13:E23)</f>
        <v>30</v>
      </c>
      <c r="F24" s="364">
        <f t="shared" ref="F24:J24" si="0">SUM(F13:F23)</f>
        <v>13.700000000000001</v>
      </c>
      <c r="G24" s="364">
        <f t="shared" si="0"/>
        <v>13.899999999999999</v>
      </c>
      <c r="H24" s="364">
        <f t="shared" si="0"/>
        <v>2.4</v>
      </c>
      <c r="I24" s="364">
        <f t="shared" si="0"/>
        <v>18.200000000000003</v>
      </c>
      <c r="J24" s="365">
        <f t="shared" si="0"/>
        <v>22</v>
      </c>
      <c r="K24" s="428"/>
    </row>
    <row r="25" spans="1:11" x14ac:dyDescent="0.3">
      <c r="A25" s="588" t="s">
        <v>187</v>
      </c>
      <c r="B25" s="588"/>
      <c r="C25" s="588"/>
      <c r="D25" s="588"/>
      <c r="E25" s="588"/>
      <c r="F25" s="588"/>
      <c r="G25" s="588"/>
      <c r="H25" s="588"/>
      <c r="I25" s="588"/>
      <c r="J25" s="588"/>
    </row>
    <row r="26" spans="1:11" x14ac:dyDescent="0.3">
      <c r="A26" s="334"/>
      <c r="B26" s="589"/>
      <c r="C26" s="589"/>
      <c r="D26" s="334"/>
      <c r="E26" s="233">
        <v>0</v>
      </c>
      <c r="F26" s="235">
        <v>0</v>
      </c>
      <c r="G26" s="233">
        <v>0</v>
      </c>
      <c r="H26" s="235">
        <v>0</v>
      </c>
      <c r="I26" s="233">
        <v>0</v>
      </c>
      <c r="J26" s="235">
        <v>0</v>
      </c>
    </row>
    <row r="27" spans="1:11" s="132" customFormat="1" ht="16.2" x14ac:dyDescent="0.3">
      <c r="A27" s="227" t="s">
        <v>177</v>
      </c>
      <c r="B27" s="590" t="s">
        <v>294</v>
      </c>
      <c r="C27" s="590"/>
      <c r="D27" s="329"/>
      <c r="E27" s="228">
        <f t="shared" ref="E27:J27" si="1">SUM(E26:E26)</f>
        <v>0</v>
      </c>
      <c r="F27" s="229">
        <f t="shared" si="1"/>
        <v>0</v>
      </c>
      <c r="G27" s="228">
        <f t="shared" si="1"/>
        <v>0</v>
      </c>
      <c r="H27" s="229">
        <f t="shared" si="1"/>
        <v>0</v>
      </c>
      <c r="I27" s="228">
        <f t="shared" si="1"/>
        <v>0</v>
      </c>
      <c r="J27" s="229">
        <f t="shared" si="1"/>
        <v>0</v>
      </c>
      <c r="K27" s="428"/>
    </row>
    <row r="28" spans="1:11" s="132" customFormat="1" x14ac:dyDescent="0.3">
      <c r="A28" s="230" t="s">
        <v>189</v>
      </c>
      <c r="B28" s="591" t="s">
        <v>190</v>
      </c>
      <c r="C28" s="591"/>
      <c r="D28" s="330"/>
      <c r="E28" s="231">
        <f>SUM(E24+E27)</f>
        <v>30</v>
      </c>
      <c r="F28" s="231">
        <f t="shared" ref="F28:J28" si="2">SUM(F24+F27)</f>
        <v>13.700000000000001</v>
      </c>
      <c r="G28" s="231">
        <f t="shared" si="2"/>
        <v>13.899999999999999</v>
      </c>
      <c r="H28" s="231">
        <f t="shared" si="2"/>
        <v>2.4</v>
      </c>
      <c r="I28" s="231">
        <f t="shared" si="2"/>
        <v>18.200000000000003</v>
      </c>
      <c r="J28" s="429">
        <f t="shared" si="2"/>
        <v>22</v>
      </c>
      <c r="K28" s="428"/>
    </row>
    <row r="30" spans="1:11" s="132" customFormat="1" ht="15" customHeight="1" x14ac:dyDescent="0.3">
      <c r="A30" s="368"/>
      <c r="B30" s="368"/>
      <c r="C30" s="368"/>
      <c r="D30" s="368"/>
      <c r="E30" s="350"/>
      <c r="F30" s="369"/>
      <c r="G30" s="350"/>
      <c r="H30" s="350" t="s">
        <v>152</v>
      </c>
      <c r="I30" s="350"/>
      <c r="J30" s="350" t="s">
        <v>191</v>
      </c>
      <c r="K30" s="428"/>
    </row>
    <row r="31" spans="1:11" ht="14.7" customHeight="1" x14ac:dyDescent="0.3">
      <c r="A31" s="592" t="s">
        <v>154</v>
      </c>
      <c r="B31" s="593" t="s">
        <v>155</v>
      </c>
      <c r="C31" s="592"/>
      <c r="D31" s="594"/>
      <c r="E31" s="597" t="s">
        <v>157</v>
      </c>
      <c r="F31" s="599" t="s">
        <v>159</v>
      </c>
      <c r="G31" s="599"/>
      <c r="H31" s="599"/>
      <c r="I31" s="599"/>
      <c r="J31" s="597" t="s">
        <v>289</v>
      </c>
    </row>
    <row r="32" spans="1:11" ht="14.7" customHeight="1" x14ac:dyDescent="0.3">
      <c r="A32" s="588"/>
      <c r="B32" s="595"/>
      <c r="C32" s="588"/>
      <c r="D32" s="596"/>
      <c r="E32" s="598"/>
      <c r="F32" s="599" t="s">
        <v>290</v>
      </c>
      <c r="G32" s="599"/>
      <c r="H32" s="599"/>
      <c r="I32" s="597" t="s">
        <v>291</v>
      </c>
      <c r="J32" s="598"/>
    </row>
    <row r="33" spans="1:11" ht="37.5" customHeight="1" x14ac:dyDescent="0.3">
      <c r="A33" s="588"/>
      <c r="B33" s="595"/>
      <c r="C33" s="588"/>
      <c r="D33" s="596"/>
      <c r="E33" s="598"/>
      <c r="F33" s="370" t="s">
        <v>42</v>
      </c>
      <c r="G33" s="371" t="s">
        <v>292</v>
      </c>
      <c r="H33" s="371" t="s">
        <v>293</v>
      </c>
      <c r="I33" s="598"/>
      <c r="J33" s="598"/>
    </row>
    <row r="34" spans="1:11" ht="17.7" customHeight="1" x14ac:dyDescent="0.3">
      <c r="A34" s="589" t="s">
        <v>166</v>
      </c>
      <c r="B34" s="589"/>
      <c r="C34" s="589"/>
      <c r="D34" s="589"/>
      <c r="E34" s="589"/>
      <c r="F34" s="589"/>
      <c r="G34" s="589"/>
      <c r="H34" s="589"/>
      <c r="I34" s="589"/>
      <c r="J34" s="589"/>
    </row>
    <row r="35" spans="1:11" ht="17.7" customHeight="1" x14ac:dyDescent="0.3">
      <c r="A35" s="372">
        <v>1</v>
      </c>
      <c r="B35" s="600" t="s">
        <v>167</v>
      </c>
      <c r="C35" s="601"/>
      <c r="D35" s="602"/>
      <c r="E35" s="232" t="s">
        <v>169</v>
      </c>
      <c r="F35" s="373"/>
      <c r="G35" s="374"/>
      <c r="H35" s="373"/>
      <c r="I35" s="374"/>
      <c r="J35" s="375" t="s">
        <v>169</v>
      </c>
    </row>
    <row r="36" spans="1:11" ht="17.7" customHeight="1" x14ac:dyDescent="0.3">
      <c r="A36" s="356">
        <v>2</v>
      </c>
      <c r="B36" s="582" t="s">
        <v>192</v>
      </c>
      <c r="C36" s="583"/>
      <c r="D36" s="584"/>
      <c r="E36" s="224">
        <v>2</v>
      </c>
      <c r="F36" s="360">
        <v>1</v>
      </c>
      <c r="G36" s="224">
        <v>1</v>
      </c>
      <c r="H36" s="360">
        <v>0</v>
      </c>
      <c r="I36" s="224">
        <v>1</v>
      </c>
      <c r="J36" s="361">
        <v>0</v>
      </c>
    </row>
    <row r="37" spans="1:11" ht="17.7" customHeight="1" x14ac:dyDescent="0.3">
      <c r="A37" s="356">
        <v>3</v>
      </c>
      <c r="B37" s="582" t="s">
        <v>170</v>
      </c>
      <c r="C37" s="583"/>
      <c r="D37" s="584"/>
      <c r="E37" s="224">
        <v>5</v>
      </c>
      <c r="F37" s="360">
        <v>2.5</v>
      </c>
      <c r="G37" s="224">
        <v>2.5</v>
      </c>
      <c r="H37" s="360">
        <v>0</v>
      </c>
      <c r="I37" s="224">
        <v>3</v>
      </c>
      <c r="J37" s="361">
        <v>5</v>
      </c>
    </row>
    <row r="38" spans="1:11" ht="17.7" customHeight="1" x14ac:dyDescent="0.3">
      <c r="A38" s="356">
        <v>4</v>
      </c>
      <c r="B38" s="582" t="s">
        <v>193</v>
      </c>
      <c r="C38" s="583"/>
      <c r="D38" s="584"/>
      <c r="E38" s="224">
        <v>2</v>
      </c>
      <c r="F38" s="360">
        <v>1</v>
      </c>
      <c r="G38" s="224">
        <v>0</v>
      </c>
      <c r="H38" s="360">
        <v>1</v>
      </c>
      <c r="I38" s="224">
        <v>1.6</v>
      </c>
      <c r="J38" s="361">
        <v>2</v>
      </c>
    </row>
    <row r="39" spans="1:11" ht="17.7" customHeight="1" x14ac:dyDescent="0.3">
      <c r="A39" s="356">
        <v>5</v>
      </c>
      <c r="B39" s="582" t="s">
        <v>194</v>
      </c>
      <c r="C39" s="583"/>
      <c r="D39" s="584"/>
      <c r="E39" s="224">
        <v>4</v>
      </c>
      <c r="F39" s="360">
        <v>1.9</v>
      </c>
      <c r="G39" s="224">
        <v>2.1</v>
      </c>
      <c r="H39" s="360">
        <v>0</v>
      </c>
      <c r="I39" s="224">
        <v>2</v>
      </c>
      <c r="J39" s="361">
        <v>0</v>
      </c>
    </row>
    <row r="40" spans="1:11" ht="17.7" customHeight="1" x14ac:dyDescent="0.3">
      <c r="A40" s="356">
        <v>6</v>
      </c>
      <c r="B40" s="582" t="s">
        <v>195</v>
      </c>
      <c r="C40" s="583"/>
      <c r="D40" s="584"/>
      <c r="E40" s="224">
        <v>4</v>
      </c>
      <c r="F40" s="360">
        <v>4</v>
      </c>
      <c r="G40" s="224">
        <v>0</v>
      </c>
      <c r="H40" s="360">
        <v>0</v>
      </c>
      <c r="I40" s="224">
        <v>2</v>
      </c>
      <c r="J40" s="361">
        <v>4</v>
      </c>
    </row>
    <row r="41" spans="1:11" ht="17.7" customHeight="1" x14ac:dyDescent="0.3">
      <c r="A41" s="356">
        <v>7</v>
      </c>
      <c r="B41" s="582" t="s">
        <v>196</v>
      </c>
      <c r="C41" s="583"/>
      <c r="D41" s="584"/>
      <c r="E41" s="224">
        <v>5</v>
      </c>
      <c r="F41" s="360">
        <v>4</v>
      </c>
      <c r="G41" s="224">
        <v>1</v>
      </c>
      <c r="H41" s="360">
        <v>0</v>
      </c>
      <c r="I41" s="224">
        <v>3</v>
      </c>
      <c r="J41" s="361">
        <v>0</v>
      </c>
    </row>
    <row r="42" spans="1:11" ht="17.7" customHeight="1" x14ac:dyDescent="0.3">
      <c r="A42" s="356">
        <v>8</v>
      </c>
      <c r="B42" s="582" t="s">
        <v>2218</v>
      </c>
      <c r="C42" s="583"/>
      <c r="D42" s="584"/>
      <c r="E42" s="224">
        <v>4</v>
      </c>
      <c r="F42" s="360">
        <v>4</v>
      </c>
      <c r="G42" s="224">
        <v>0</v>
      </c>
      <c r="H42" s="360">
        <v>0</v>
      </c>
      <c r="I42" s="224">
        <v>2.4</v>
      </c>
      <c r="J42" s="361">
        <v>0</v>
      </c>
    </row>
    <row r="43" spans="1:11" ht="17.7" customHeight="1" x14ac:dyDescent="0.3">
      <c r="A43" s="376">
        <v>9</v>
      </c>
      <c r="B43" s="582" t="s">
        <v>1284</v>
      </c>
      <c r="C43" s="583"/>
      <c r="D43" s="584"/>
      <c r="E43" s="224">
        <v>4</v>
      </c>
      <c r="F43" s="360">
        <v>1</v>
      </c>
      <c r="G43" s="224">
        <v>2</v>
      </c>
      <c r="H43" s="360">
        <v>1</v>
      </c>
      <c r="I43" s="224">
        <v>2.4</v>
      </c>
      <c r="J43" s="361">
        <v>4</v>
      </c>
    </row>
    <row r="44" spans="1:11" s="132" customFormat="1" x14ac:dyDescent="0.3">
      <c r="A44" s="362" t="s">
        <v>171</v>
      </c>
      <c r="B44" s="586" t="s">
        <v>185</v>
      </c>
      <c r="C44" s="587"/>
      <c r="D44" s="377"/>
      <c r="E44" s="366">
        <f>SUM(E35:E43)</f>
        <v>30</v>
      </c>
      <c r="F44" s="366">
        <f t="shared" ref="F44:J44" si="3">SUM(F35:F43)</f>
        <v>19.399999999999999</v>
      </c>
      <c r="G44" s="366">
        <f t="shared" si="3"/>
        <v>8.6</v>
      </c>
      <c r="H44" s="366">
        <f t="shared" si="3"/>
        <v>2</v>
      </c>
      <c r="I44" s="366">
        <f t="shared" si="3"/>
        <v>17.399999999999999</v>
      </c>
      <c r="J44" s="367">
        <f t="shared" si="3"/>
        <v>15</v>
      </c>
      <c r="K44" s="428"/>
    </row>
    <row r="45" spans="1:11" x14ac:dyDescent="0.3">
      <c r="A45" s="588" t="s">
        <v>187</v>
      </c>
      <c r="B45" s="588"/>
      <c r="C45" s="588"/>
      <c r="D45" s="588"/>
      <c r="E45" s="588"/>
      <c r="F45" s="588"/>
      <c r="G45" s="588"/>
      <c r="H45" s="588"/>
      <c r="I45" s="588"/>
      <c r="J45" s="588"/>
    </row>
    <row r="46" spans="1:11" x14ac:dyDescent="0.3">
      <c r="A46" s="334"/>
      <c r="B46" s="589"/>
      <c r="C46" s="589"/>
      <c r="D46" s="334"/>
      <c r="E46" s="233">
        <v>0</v>
      </c>
      <c r="F46" s="234">
        <v>0</v>
      </c>
      <c r="G46" s="233">
        <v>0</v>
      </c>
      <c r="H46" s="235">
        <v>0</v>
      </c>
      <c r="I46" s="233">
        <v>0</v>
      </c>
      <c r="J46" s="235">
        <v>0</v>
      </c>
    </row>
    <row r="47" spans="1:11" s="132" customFormat="1" ht="16.2" x14ac:dyDescent="0.3">
      <c r="A47" s="378" t="s">
        <v>177</v>
      </c>
      <c r="B47" s="603" t="s">
        <v>2092</v>
      </c>
      <c r="C47" s="604"/>
      <c r="D47" s="368"/>
      <c r="E47" s="379">
        <f t="shared" ref="E47:J47" si="4">SUM(E46:E46)</f>
        <v>0</v>
      </c>
      <c r="F47" s="380">
        <f t="shared" si="4"/>
        <v>0</v>
      </c>
      <c r="G47" s="379">
        <f t="shared" si="4"/>
        <v>0</v>
      </c>
      <c r="H47" s="380">
        <f t="shared" si="4"/>
        <v>0</v>
      </c>
      <c r="I47" s="379">
        <f t="shared" si="4"/>
        <v>0</v>
      </c>
      <c r="J47" s="381">
        <f t="shared" si="4"/>
        <v>0</v>
      </c>
      <c r="K47" s="428"/>
    </row>
    <row r="48" spans="1:11" s="132" customFormat="1" x14ac:dyDescent="0.3">
      <c r="A48" s="362" t="s">
        <v>189</v>
      </c>
      <c r="B48" s="586" t="s">
        <v>190</v>
      </c>
      <c r="C48" s="587"/>
      <c r="D48" s="363"/>
      <c r="E48" s="366">
        <f>SUM(E44+E47)</f>
        <v>30</v>
      </c>
      <c r="F48" s="366">
        <f t="shared" ref="F48:J48" si="5">SUM(F44+F47)</f>
        <v>19.399999999999999</v>
      </c>
      <c r="G48" s="366">
        <f t="shared" si="5"/>
        <v>8.6</v>
      </c>
      <c r="H48" s="366">
        <f t="shared" si="5"/>
        <v>2</v>
      </c>
      <c r="I48" s="366">
        <f t="shared" si="5"/>
        <v>17.399999999999999</v>
      </c>
      <c r="J48" s="367">
        <f t="shared" si="5"/>
        <v>15</v>
      </c>
      <c r="K48" s="428"/>
    </row>
    <row r="50" spans="1:11" s="132" customFormat="1" ht="15" customHeight="1" x14ac:dyDescent="0.3">
      <c r="A50" s="368"/>
      <c r="B50" s="368"/>
      <c r="C50" s="368"/>
      <c r="D50" s="368"/>
      <c r="E50" s="350"/>
      <c r="F50" s="369"/>
      <c r="G50" s="350"/>
      <c r="H50" s="350" t="s">
        <v>197</v>
      </c>
      <c r="I50" s="350"/>
      <c r="J50" s="350" t="s">
        <v>198</v>
      </c>
      <c r="K50" s="431"/>
    </row>
    <row r="51" spans="1:11" ht="14.7" customHeight="1" x14ac:dyDescent="0.3">
      <c r="A51" s="592" t="s">
        <v>154</v>
      </c>
      <c r="B51" s="593" t="s">
        <v>155</v>
      </c>
      <c r="C51" s="592"/>
      <c r="D51" s="594"/>
      <c r="E51" s="605" t="s">
        <v>157</v>
      </c>
      <c r="F51" s="599" t="s">
        <v>159</v>
      </c>
      <c r="G51" s="599"/>
      <c r="H51" s="599"/>
      <c r="I51" s="599"/>
      <c r="J51" s="597" t="s">
        <v>289</v>
      </c>
      <c r="K51" s="423"/>
    </row>
    <row r="52" spans="1:11" ht="14.7" customHeight="1" x14ac:dyDescent="0.3">
      <c r="A52" s="588"/>
      <c r="B52" s="595"/>
      <c r="C52" s="588"/>
      <c r="D52" s="596"/>
      <c r="E52" s="606"/>
      <c r="F52" s="599" t="s">
        <v>290</v>
      </c>
      <c r="G52" s="599"/>
      <c r="H52" s="599"/>
      <c r="I52" s="605" t="s">
        <v>291</v>
      </c>
      <c r="J52" s="598"/>
      <c r="K52" s="423"/>
    </row>
    <row r="53" spans="1:11" ht="36.75" customHeight="1" x14ac:dyDescent="0.3">
      <c r="A53" s="588"/>
      <c r="B53" s="595"/>
      <c r="C53" s="588"/>
      <c r="D53" s="596"/>
      <c r="E53" s="606"/>
      <c r="F53" s="371" t="s">
        <v>42</v>
      </c>
      <c r="G53" s="370" t="s">
        <v>292</v>
      </c>
      <c r="H53" s="382" t="s">
        <v>293</v>
      </c>
      <c r="I53" s="606"/>
      <c r="J53" s="598"/>
      <c r="K53" s="423"/>
    </row>
    <row r="54" spans="1:11" ht="17.7" customHeight="1" x14ac:dyDescent="0.3">
      <c r="A54" s="589" t="s">
        <v>166</v>
      </c>
      <c r="B54" s="589"/>
      <c r="C54" s="589"/>
      <c r="D54" s="589"/>
      <c r="E54" s="589"/>
      <c r="F54" s="589"/>
      <c r="G54" s="589"/>
      <c r="H54" s="589"/>
      <c r="I54" s="589"/>
      <c r="J54" s="589"/>
      <c r="K54" s="423"/>
    </row>
    <row r="55" spans="1:11" ht="17.7" customHeight="1" x14ac:dyDescent="0.3">
      <c r="A55" s="357">
        <v>1</v>
      </c>
      <c r="B55" s="582" t="s">
        <v>192</v>
      </c>
      <c r="C55" s="583"/>
      <c r="D55" s="584"/>
      <c r="E55" s="224">
        <v>2</v>
      </c>
      <c r="F55" s="360">
        <v>1</v>
      </c>
      <c r="G55" s="224">
        <v>1</v>
      </c>
      <c r="H55" s="360">
        <v>0</v>
      </c>
      <c r="I55" s="224">
        <v>1</v>
      </c>
      <c r="J55" s="361">
        <v>0</v>
      </c>
      <c r="K55" s="423"/>
    </row>
    <row r="56" spans="1:11" ht="17.7" customHeight="1" x14ac:dyDescent="0.3">
      <c r="A56" s="357">
        <v>2</v>
      </c>
      <c r="B56" s="582" t="s">
        <v>199</v>
      </c>
      <c r="C56" s="583"/>
      <c r="D56" s="584"/>
      <c r="E56" s="224">
        <v>4</v>
      </c>
      <c r="F56" s="360">
        <v>4</v>
      </c>
      <c r="G56" s="224">
        <v>0</v>
      </c>
      <c r="H56" s="360">
        <v>0</v>
      </c>
      <c r="I56" s="224">
        <v>2</v>
      </c>
      <c r="J56" s="361">
        <v>4</v>
      </c>
      <c r="K56" s="423"/>
    </row>
    <row r="57" spans="1:11" ht="17.7" customHeight="1" x14ac:dyDescent="0.3">
      <c r="A57" s="357">
        <v>3</v>
      </c>
      <c r="B57" s="582" t="s">
        <v>2219</v>
      </c>
      <c r="C57" s="583"/>
      <c r="D57" s="584"/>
      <c r="E57" s="224">
        <v>2</v>
      </c>
      <c r="F57" s="360">
        <v>2</v>
      </c>
      <c r="G57" s="224">
        <v>0</v>
      </c>
      <c r="H57" s="360">
        <v>0</v>
      </c>
      <c r="I57" s="224">
        <v>1.6</v>
      </c>
      <c r="J57" s="361">
        <v>0</v>
      </c>
      <c r="K57" s="423"/>
    </row>
    <row r="58" spans="1:11" ht="17.7" customHeight="1" x14ac:dyDescent="0.3">
      <c r="A58" s="357">
        <v>4</v>
      </c>
      <c r="B58" s="582" t="s">
        <v>200</v>
      </c>
      <c r="C58" s="583"/>
      <c r="D58" s="584"/>
      <c r="E58" s="224">
        <v>6</v>
      </c>
      <c r="F58" s="360">
        <v>3</v>
      </c>
      <c r="G58" s="224">
        <v>3</v>
      </c>
      <c r="H58" s="360">
        <v>0</v>
      </c>
      <c r="I58" s="224">
        <v>4</v>
      </c>
      <c r="J58" s="361">
        <v>6</v>
      </c>
      <c r="K58" s="423"/>
    </row>
    <row r="59" spans="1:11" ht="17.7" customHeight="1" x14ac:dyDescent="0.3">
      <c r="A59" s="357">
        <v>5</v>
      </c>
      <c r="B59" s="582" t="s">
        <v>201</v>
      </c>
      <c r="C59" s="583"/>
      <c r="D59" s="584"/>
      <c r="E59" s="224">
        <v>6</v>
      </c>
      <c r="F59" s="360">
        <v>2.5</v>
      </c>
      <c r="G59" s="224">
        <v>3.5</v>
      </c>
      <c r="H59" s="360">
        <v>0</v>
      </c>
      <c r="I59" s="224">
        <v>3</v>
      </c>
      <c r="J59" s="361">
        <v>6</v>
      </c>
      <c r="K59" s="423"/>
    </row>
    <row r="60" spans="1:11" ht="17.7" customHeight="1" x14ac:dyDescent="0.3">
      <c r="A60" s="357">
        <v>6</v>
      </c>
      <c r="B60" s="582" t="s">
        <v>202</v>
      </c>
      <c r="C60" s="583"/>
      <c r="D60" s="584"/>
      <c r="E60" s="224">
        <v>2</v>
      </c>
      <c r="F60" s="360">
        <v>1</v>
      </c>
      <c r="G60" s="224">
        <v>1</v>
      </c>
      <c r="H60" s="360">
        <v>0</v>
      </c>
      <c r="I60" s="224">
        <v>1.6</v>
      </c>
      <c r="J60" s="361">
        <v>2</v>
      </c>
      <c r="K60" s="423"/>
    </row>
    <row r="61" spans="1:11" ht="17.7" customHeight="1" x14ac:dyDescent="0.3">
      <c r="A61" s="357">
        <v>7</v>
      </c>
      <c r="B61" s="582" t="s">
        <v>1323</v>
      </c>
      <c r="C61" s="583"/>
      <c r="D61" s="584"/>
      <c r="E61" s="224">
        <v>5</v>
      </c>
      <c r="F61" s="360">
        <v>1</v>
      </c>
      <c r="G61" s="224">
        <v>3</v>
      </c>
      <c r="H61" s="360">
        <v>1</v>
      </c>
      <c r="I61" s="224">
        <v>2.6</v>
      </c>
      <c r="J61" s="361">
        <v>5</v>
      </c>
      <c r="K61" s="423"/>
    </row>
    <row r="62" spans="1:11" ht="17.7" customHeight="1" x14ac:dyDescent="0.3">
      <c r="A62" s="357">
        <v>8</v>
      </c>
      <c r="B62" s="582" t="s">
        <v>203</v>
      </c>
      <c r="C62" s="583"/>
      <c r="D62" s="584"/>
      <c r="E62" s="224">
        <v>2</v>
      </c>
      <c r="F62" s="360">
        <v>1.2</v>
      </c>
      <c r="G62" s="224">
        <v>0.8</v>
      </c>
      <c r="H62" s="360">
        <v>0</v>
      </c>
      <c r="I62" s="224">
        <v>1.3</v>
      </c>
      <c r="J62" s="361">
        <v>2</v>
      </c>
      <c r="K62" s="423"/>
    </row>
    <row r="63" spans="1:11" s="132" customFormat="1" x14ac:dyDescent="0.3">
      <c r="A63" s="362" t="s">
        <v>171</v>
      </c>
      <c r="B63" s="586" t="s">
        <v>185</v>
      </c>
      <c r="C63" s="587"/>
      <c r="D63" s="377"/>
      <c r="E63" s="366">
        <f>SUM(E55:E62)</f>
        <v>29</v>
      </c>
      <c r="F63" s="366">
        <f t="shared" ref="F63:J63" si="6">SUM(F55:F62)</f>
        <v>15.7</v>
      </c>
      <c r="G63" s="366">
        <f t="shared" si="6"/>
        <v>12.3</v>
      </c>
      <c r="H63" s="366">
        <f t="shared" si="6"/>
        <v>1</v>
      </c>
      <c r="I63" s="366">
        <f t="shared" si="6"/>
        <v>17.099999999999998</v>
      </c>
      <c r="J63" s="367">
        <f t="shared" si="6"/>
        <v>25</v>
      </c>
      <c r="K63" s="431"/>
    </row>
    <row r="64" spans="1:11" x14ac:dyDescent="0.3">
      <c r="A64" s="588" t="s">
        <v>187</v>
      </c>
      <c r="B64" s="588"/>
      <c r="C64" s="588"/>
      <c r="D64" s="588"/>
      <c r="E64" s="588"/>
      <c r="F64" s="588"/>
      <c r="G64" s="588"/>
      <c r="H64" s="588"/>
      <c r="I64" s="588"/>
      <c r="J64" s="588"/>
      <c r="K64" s="423"/>
    </row>
    <row r="65" spans="1:11" x14ac:dyDescent="0.3">
      <c r="A65" s="334">
        <v>1</v>
      </c>
      <c r="B65" s="609" t="s">
        <v>204</v>
      </c>
      <c r="C65" s="610"/>
      <c r="D65" s="611"/>
      <c r="E65" s="233">
        <v>1</v>
      </c>
      <c r="F65" s="235">
        <v>0</v>
      </c>
      <c r="G65" s="233">
        <v>1</v>
      </c>
      <c r="H65" s="235">
        <v>0</v>
      </c>
      <c r="I65" s="233">
        <v>0.8</v>
      </c>
      <c r="J65" s="234">
        <v>0</v>
      </c>
      <c r="K65" s="423"/>
    </row>
    <row r="66" spans="1:11" s="132" customFormat="1" ht="16.2" x14ac:dyDescent="0.3">
      <c r="A66" s="378" t="s">
        <v>177</v>
      </c>
      <c r="B66" s="603" t="s">
        <v>2092</v>
      </c>
      <c r="C66" s="604"/>
      <c r="D66" s="383"/>
      <c r="E66" s="379">
        <f t="shared" ref="E66:J66" si="7">SUM(E65:E65)</f>
        <v>1</v>
      </c>
      <c r="F66" s="380">
        <f t="shared" si="7"/>
        <v>0</v>
      </c>
      <c r="G66" s="379">
        <f t="shared" si="7"/>
        <v>1</v>
      </c>
      <c r="H66" s="380">
        <f t="shared" si="7"/>
        <v>0</v>
      </c>
      <c r="I66" s="379">
        <f t="shared" si="7"/>
        <v>0.8</v>
      </c>
      <c r="J66" s="381">
        <f t="shared" si="7"/>
        <v>0</v>
      </c>
      <c r="K66" s="431"/>
    </row>
    <row r="67" spans="1:11" s="132" customFormat="1" x14ac:dyDescent="0.3">
      <c r="A67" s="362" t="s">
        <v>189</v>
      </c>
      <c r="B67" s="586" t="s">
        <v>190</v>
      </c>
      <c r="C67" s="587"/>
      <c r="D67" s="377"/>
      <c r="E67" s="366">
        <f>SUM(E63+E66)</f>
        <v>30</v>
      </c>
      <c r="F67" s="366">
        <f t="shared" ref="F67:J67" si="8">SUM(F63+F66)</f>
        <v>15.7</v>
      </c>
      <c r="G67" s="366">
        <f t="shared" si="8"/>
        <v>13.3</v>
      </c>
      <c r="H67" s="366">
        <f t="shared" si="8"/>
        <v>1</v>
      </c>
      <c r="I67" s="366">
        <f t="shared" si="8"/>
        <v>17.899999999999999</v>
      </c>
      <c r="J67" s="367">
        <f t="shared" si="8"/>
        <v>25</v>
      </c>
      <c r="K67" s="431"/>
    </row>
    <row r="69" spans="1:11" s="132" customFormat="1" ht="15" customHeight="1" x14ac:dyDescent="0.3">
      <c r="A69" s="368"/>
      <c r="B69" s="368"/>
      <c r="C69" s="368"/>
      <c r="D69" s="368"/>
      <c r="E69" s="350"/>
      <c r="F69" s="369"/>
      <c r="G69" s="350"/>
      <c r="H69" s="350" t="s">
        <v>197</v>
      </c>
      <c r="I69" s="350"/>
      <c r="J69" s="350" t="s">
        <v>205</v>
      </c>
      <c r="K69" s="428"/>
    </row>
    <row r="70" spans="1:11" ht="14.7" customHeight="1" x14ac:dyDescent="0.3">
      <c r="A70" s="592" t="s">
        <v>154</v>
      </c>
      <c r="B70" s="593" t="s">
        <v>155</v>
      </c>
      <c r="C70" s="592"/>
      <c r="D70" s="594"/>
      <c r="E70" s="605" t="s">
        <v>157</v>
      </c>
      <c r="F70" s="612" t="s">
        <v>159</v>
      </c>
      <c r="G70" s="599"/>
      <c r="H70" s="599"/>
      <c r="I70" s="613"/>
      <c r="J70" s="597" t="s">
        <v>289</v>
      </c>
    </row>
    <row r="71" spans="1:11" ht="14.7" customHeight="1" x14ac:dyDescent="0.3">
      <c r="A71" s="588"/>
      <c r="B71" s="595"/>
      <c r="C71" s="588"/>
      <c r="D71" s="596"/>
      <c r="E71" s="606"/>
      <c r="F71" s="612" t="s">
        <v>290</v>
      </c>
      <c r="G71" s="599"/>
      <c r="H71" s="599"/>
      <c r="I71" s="607" t="s">
        <v>291</v>
      </c>
      <c r="J71" s="598"/>
    </row>
    <row r="72" spans="1:11" ht="48" customHeight="1" x14ac:dyDescent="0.3">
      <c r="A72" s="588"/>
      <c r="B72" s="595"/>
      <c r="C72" s="588"/>
      <c r="D72" s="596"/>
      <c r="E72" s="606"/>
      <c r="F72" s="371" t="s">
        <v>42</v>
      </c>
      <c r="G72" s="370" t="s">
        <v>292</v>
      </c>
      <c r="H72" s="382" t="s">
        <v>293</v>
      </c>
      <c r="I72" s="608"/>
      <c r="J72" s="598"/>
    </row>
    <row r="73" spans="1:11" ht="17.7" customHeight="1" x14ac:dyDescent="0.3">
      <c r="A73" s="589" t="s">
        <v>166</v>
      </c>
      <c r="B73" s="589"/>
      <c r="C73" s="589"/>
      <c r="D73" s="589"/>
      <c r="E73" s="589"/>
      <c r="F73" s="589"/>
      <c r="G73" s="589"/>
      <c r="H73" s="589"/>
      <c r="I73" s="589"/>
      <c r="J73" s="589"/>
    </row>
    <row r="74" spans="1:11" ht="17.7" customHeight="1" x14ac:dyDescent="0.3">
      <c r="A74" s="357">
        <v>1</v>
      </c>
      <c r="B74" s="582" t="s">
        <v>192</v>
      </c>
      <c r="C74" s="583" t="s">
        <v>192</v>
      </c>
      <c r="D74" s="583" t="s">
        <v>192</v>
      </c>
      <c r="E74" s="224">
        <v>2</v>
      </c>
      <c r="F74" s="360">
        <v>1</v>
      </c>
      <c r="G74" s="224">
        <v>1</v>
      </c>
      <c r="H74" s="360">
        <v>0</v>
      </c>
      <c r="I74" s="224">
        <v>1</v>
      </c>
      <c r="J74" s="361">
        <v>0</v>
      </c>
    </row>
    <row r="75" spans="1:11" ht="17.7" customHeight="1" x14ac:dyDescent="0.3">
      <c r="A75" s="357">
        <v>2</v>
      </c>
      <c r="B75" s="582" t="s">
        <v>206</v>
      </c>
      <c r="C75" s="583" t="s">
        <v>206</v>
      </c>
      <c r="D75" s="583" t="s">
        <v>206</v>
      </c>
      <c r="E75" s="224">
        <v>5</v>
      </c>
      <c r="F75" s="360">
        <v>4</v>
      </c>
      <c r="G75" s="224">
        <v>1</v>
      </c>
      <c r="H75" s="224">
        <v>0</v>
      </c>
      <c r="I75" s="360">
        <v>3</v>
      </c>
      <c r="J75" s="361">
        <v>0</v>
      </c>
    </row>
    <row r="76" spans="1:11" ht="17.7" customHeight="1" x14ac:dyDescent="0.3">
      <c r="A76" s="357">
        <v>3</v>
      </c>
      <c r="B76" s="582" t="s">
        <v>207</v>
      </c>
      <c r="C76" s="583" t="s">
        <v>295</v>
      </c>
      <c r="D76" s="583" t="s">
        <v>295</v>
      </c>
      <c r="E76" s="224">
        <v>3</v>
      </c>
      <c r="F76" s="360">
        <v>1.5</v>
      </c>
      <c r="G76" s="224">
        <v>1.5</v>
      </c>
      <c r="H76" s="224">
        <v>0</v>
      </c>
      <c r="I76" s="360">
        <v>2</v>
      </c>
      <c r="J76" s="361">
        <v>0</v>
      </c>
    </row>
    <row r="77" spans="1:11" ht="17.7" customHeight="1" x14ac:dyDescent="0.3">
      <c r="A77" s="357">
        <v>4</v>
      </c>
      <c r="B77" s="582" t="s">
        <v>208</v>
      </c>
      <c r="C77" s="583"/>
      <c r="D77" s="583"/>
      <c r="E77" s="224">
        <v>3</v>
      </c>
      <c r="F77" s="360">
        <v>1.5</v>
      </c>
      <c r="G77" s="224">
        <v>1.5</v>
      </c>
      <c r="H77" s="224">
        <v>0</v>
      </c>
      <c r="I77" s="360">
        <v>2.2000000000000002</v>
      </c>
      <c r="J77" s="361">
        <v>3</v>
      </c>
    </row>
    <row r="78" spans="1:11" ht="17.7" customHeight="1" x14ac:dyDescent="0.3">
      <c r="A78" s="357">
        <v>5</v>
      </c>
      <c r="B78" s="582" t="s">
        <v>209</v>
      </c>
      <c r="C78" s="583"/>
      <c r="D78" s="583"/>
      <c r="E78" s="224">
        <v>3</v>
      </c>
      <c r="F78" s="360">
        <v>2.5</v>
      </c>
      <c r="G78" s="224">
        <v>0.5</v>
      </c>
      <c r="H78" s="224">
        <v>0</v>
      </c>
      <c r="I78" s="360">
        <v>2</v>
      </c>
      <c r="J78" s="361">
        <v>0</v>
      </c>
    </row>
    <row r="79" spans="1:11" ht="17.7" customHeight="1" x14ac:dyDescent="0.3">
      <c r="A79" s="357">
        <v>6</v>
      </c>
      <c r="B79" s="582" t="s">
        <v>210</v>
      </c>
      <c r="C79" s="583"/>
      <c r="D79" s="583"/>
      <c r="E79" s="224">
        <v>7</v>
      </c>
      <c r="F79" s="360">
        <v>2.5</v>
      </c>
      <c r="G79" s="224">
        <v>4.5</v>
      </c>
      <c r="H79" s="224">
        <v>0</v>
      </c>
      <c r="I79" s="360">
        <v>4</v>
      </c>
      <c r="J79" s="361">
        <v>7</v>
      </c>
    </row>
    <row r="80" spans="1:11" ht="21.75" customHeight="1" x14ac:dyDescent="0.3">
      <c r="A80" s="357">
        <v>7</v>
      </c>
      <c r="B80" s="582" t="s">
        <v>211</v>
      </c>
      <c r="C80" s="583"/>
      <c r="D80" s="583"/>
      <c r="E80" s="224">
        <v>7</v>
      </c>
      <c r="F80" s="360">
        <v>4</v>
      </c>
      <c r="G80" s="224">
        <v>3</v>
      </c>
      <c r="H80" s="224">
        <v>0</v>
      </c>
      <c r="I80" s="360">
        <v>4.4000000000000004</v>
      </c>
      <c r="J80" s="361">
        <v>7</v>
      </c>
    </row>
    <row r="81" spans="1:11" s="132" customFormat="1" x14ac:dyDescent="0.3">
      <c r="A81" s="362" t="s">
        <v>171</v>
      </c>
      <c r="B81" s="586" t="s">
        <v>185</v>
      </c>
      <c r="C81" s="587"/>
      <c r="D81" s="363"/>
      <c r="E81" s="366">
        <f>SUM(E74:E80)</f>
        <v>30</v>
      </c>
      <c r="F81" s="366">
        <f t="shared" ref="F81:J81" si="9">SUM(F74:F80)</f>
        <v>17</v>
      </c>
      <c r="G81" s="366">
        <f t="shared" si="9"/>
        <v>13</v>
      </c>
      <c r="H81" s="366">
        <f t="shared" si="9"/>
        <v>0</v>
      </c>
      <c r="I81" s="366">
        <f t="shared" si="9"/>
        <v>18.600000000000001</v>
      </c>
      <c r="J81" s="367">
        <f t="shared" si="9"/>
        <v>17</v>
      </c>
      <c r="K81" s="428"/>
    </row>
    <row r="82" spans="1:11" x14ac:dyDescent="0.3">
      <c r="A82" s="588" t="s">
        <v>187</v>
      </c>
      <c r="B82" s="588"/>
      <c r="C82" s="588"/>
      <c r="D82" s="588"/>
      <c r="E82" s="588"/>
      <c r="F82" s="588"/>
      <c r="G82" s="588"/>
      <c r="H82" s="588"/>
      <c r="I82" s="588"/>
      <c r="J82" s="588"/>
    </row>
    <row r="83" spans="1:11" x14ac:dyDescent="0.3">
      <c r="A83" s="334"/>
      <c r="B83" s="623"/>
      <c r="C83" s="589"/>
      <c r="D83" s="334"/>
      <c r="E83" s="233">
        <v>0</v>
      </c>
      <c r="F83" s="235">
        <v>0</v>
      </c>
      <c r="G83" s="233">
        <v>0</v>
      </c>
      <c r="H83" s="235">
        <v>0</v>
      </c>
      <c r="I83" s="233">
        <v>0</v>
      </c>
      <c r="J83" s="234">
        <v>0</v>
      </c>
    </row>
    <row r="84" spans="1:11" s="132" customFormat="1" ht="16.2" x14ac:dyDescent="0.3">
      <c r="A84" s="362" t="s">
        <v>177</v>
      </c>
      <c r="B84" s="586" t="s">
        <v>2092</v>
      </c>
      <c r="C84" s="587"/>
      <c r="D84" s="363"/>
      <c r="E84" s="366">
        <f t="shared" ref="E84:J84" si="10">SUM(E83:E83)</f>
        <v>0</v>
      </c>
      <c r="F84" s="365">
        <f t="shared" si="10"/>
        <v>0</v>
      </c>
      <c r="G84" s="366">
        <f t="shared" si="10"/>
        <v>0</v>
      </c>
      <c r="H84" s="365">
        <f t="shared" si="10"/>
        <v>0</v>
      </c>
      <c r="I84" s="366">
        <f t="shared" si="10"/>
        <v>0</v>
      </c>
      <c r="J84" s="367">
        <f t="shared" si="10"/>
        <v>0</v>
      </c>
      <c r="K84" s="428"/>
    </row>
    <row r="85" spans="1:11" s="132" customFormat="1" x14ac:dyDescent="0.3">
      <c r="A85" s="384" t="s">
        <v>189</v>
      </c>
      <c r="B85" s="614" t="s">
        <v>190</v>
      </c>
      <c r="C85" s="615"/>
      <c r="D85" s="385"/>
      <c r="E85" s="386">
        <f>SUM(E81+E84)</f>
        <v>30</v>
      </c>
      <c r="F85" s="386">
        <f t="shared" ref="F85:J85" si="11">SUM(F81+F84)</f>
        <v>17</v>
      </c>
      <c r="G85" s="386">
        <f t="shared" si="11"/>
        <v>13</v>
      </c>
      <c r="H85" s="386">
        <f t="shared" si="11"/>
        <v>0</v>
      </c>
      <c r="I85" s="386">
        <f t="shared" si="11"/>
        <v>18.600000000000001</v>
      </c>
      <c r="J85" s="387">
        <f t="shared" si="11"/>
        <v>17</v>
      </c>
      <c r="K85" s="428"/>
    </row>
    <row r="86" spans="1:11" s="132" customFormat="1" x14ac:dyDescent="0.3">
      <c r="A86" s="388"/>
      <c r="B86" s="353"/>
      <c r="C86" s="353"/>
      <c r="D86" s="353"/>
      <c r="E86" s="389"/>
      <c r="F86" s="389"/>
      <c r="G86" s="389"/>
      <c r="H86" s="389"/>
      <c r="I86" s="389"/>
      <c r="J86" s="389"/>
      <c r="K86" s="428"/>
    </row>
    <row r="87" spans="1:11" s="132" customFormat="1" ht="15" customHeight="1" x14ac:dyDescent="0.3">
      <c r="A87" s="353"/>
      <c r="B87" s="353"/>
      <c r="C87" s="353"/>
      <c r="D87" s="353"/>
      <c r="F87" s="354"/>
      <c r="H87" s="132" t="s">
        <v>212</v>
      </c>
      <c r="J87" s="132" t="s">
        <v>213</v>
      </c>
      <c r="K87" s="428"/>
    </row>
    <row r="88" spans="1:11" ht="14.7" customHeight="1" x14ac:dyDescent="0.3">
      <c r="A88" s="563" t="s">
        <v>154</v>
      </c>
      <c r="B88" s="566" t="s">
        <v>155</v>
      </c>
      <c r="C88" s="563"/>
      <c r="D88" s="616"/>
      <c r="E88" s="619" t="s">
        <v>157</v>
      </c>
      <c r="F88" s="621" t="s">
        <v>159</v>
      </c>
      <c r="G88" s="578"/>
      <c r="H88" s="578"/>
      <c r="I88" s="622"/>
      <c r="J88" s="579" t="s">
        <v>289</v>
      </c>
    </row>
    <row r="89" spans="1:11" ht="14.7" customHeight="1" x14ac:dyDescent="0.3">
      <c r="A89" s="564"/>
      <c r="B89" s="617"/>
      <c r="C89" s="564"/>
      <c r="D89" s="618"/>
      <c r="E89" s="620"/>
      <c r="F89" s="621" t="s">
        <v>290</v>
      </c>
      <c r="G89" s="578"/>
      <c r="H89" s="578"/>
      <c r="I89" s="575" t="s">
        <v>291</v>
      </c>
      <c r="J89" s="580"/>
    </row>
    <row r="90" spans="1:11" ht="39" customHeight="1" x14ac:dyDescent="0.3">
      <c r="A90" s="564"/>
      <c r="B90" s="617"/>
      <c r="C90" s="564"/>
      <c r="D90" s="618"/>
      <c r="E90" s="620"/>
      <c r="F90" s="328" t="s">
        <v>42</v>
      </c>
      <c r="G90" s="326" t="s">
        <v>292</v>
      </c>
      <c r="H90" s="332" t="s">
        <v>293</v>
      </c>
      <c r="I90" s="576"/>
      <c r="J90" s="580"/>
    </row>
    <row r="91" spans="1:11" ht="17.7" customHeight="1" x14ac:dyDescent="0.3">
      <c r="A91" s="585" t="s">
        <v>166</v>
      </c>
      <c r="B91" s="585"/>
      <c r="C91" s="585"/>
      <c r="D91" s="585"/>
      <c r="E91" s="585"/>
      <c r="F91" s="585"/>
      <c r="G91" s="585"/>
      <c r="H91" s="585"/>
      <c r="I91" s="585"/>
      <c r="J91" s="585"/>
    </row>
    <row r="92" spans="1:11" ht="17.7" customHeight="1" x14ac:dyDescent="0.3">
      <c r="A92" s="331">
        <v>1</v>
      </c>
      <c r="B92" s="631" t="s">
        <v>192</v>
      </c>
      <c r="C92" s="631" t="s">
        <v>192</v>
      </c>
      <c r="D92" s="631" t="s">
        <v>192</v>
      </c>
      <c r="E92" s="224">
        <v>2</v>
      </c>
      <c r="F92" s="390">
        <v>1</v>
      </c>
      <c r="G92" s="225">
        <v>1</v>
      </c>
      <c r="H92" s="390">
        <v>0</v>
      </c>
      <c r="I92" s="225">
        <v>1</v>
      </c>
      <c r="J92" s="226">
        <v>0</v>
      </c>
    </row>
    <row r="93" spans="1:11" ht="17.7" customHeight="1" x14ac:dyDescent="0.3">
      <c r="A93" s="331">
        <v>2</v>
      </c>
      <c r="B93" s="632" t="s">
        <v>214</v>
      </c>
      <c r="C93" s="632" t="s">
        <v>214</v>
      </c>
      <c r="D93" s="632" t="s">
        <v>214</v>
      </c>
      <c r="E93" s="224">
        <v>3</v>
      </c>
      <c r="F93" s="225">
        <v>2.6</v>
      </c>
      <c r="G93" s="225">
        <v>0</v>
      </c>
      <c r="H93" s="225">
        <v>0.4</v>
      </c>
      <c r="I93" s="225">
        <v>2</v>
      </c>
      <c r="J93" s="226">
        <v>3</v>
      </c>
    </row>
    <row r="94" spans="1:11" s="132" customFormat="1" x14ac:dyDescent="0.3">
      <c r="A94" s="227" t="s">
        <v>171</v>
      </c>
      <c r="B94" s="624" t="s">
        <v>185</v>
      </c>
      <c r="C94" s="590"/>
      <c r="D94" s="336"/>
      <c r="E94" s="228">
        <f>SUM(E92:E93)</f>
        <v>5</v>
      </c>
      <c r="F94" s="228">
        <f t="shared" ref="F94:J94" si="12">SUM(F92:F93)</f>
        <v>3.6</v>
      </c>
      <c r="G94" s="228">
        <f t="shared" si="12"/>
        <v>1</v>
      </c>
      <c r="H94" s="228">
        <f t="shared" si="12"/>
        <v>0.4</v>
      </c>
      <c r="I94" s="228">
        <f t="shared" si="12"/>
        <v>3</v>
      </c>
      <c r="J94" s="434">
        <f t="shared" si="12"/>
        <v>3</v>
      </c>
      <c r="K94" s="428"/>
    </row>
    <row r="95" spans="1:11" x14ac:dyDescent="0.3">
      <c r="A95" s="564" t="s">
        <v>187</v>
      </c>
      <c r="B95" s="564"/>
      <c r="C95" s="564"/>
      <c r="D95" s="564"/>
      <c r="E95" s="564"/>
      <c r="F95" s="564"/>
      <c r="G95" s="564"/>
      <c r="H95" s="564"/>
      <c r="I95" s="564"/>
      <c r="J95" s="564"/>
    </row>
    <row r="96" spans="1:11" x14ac:dyDescent="0.3">
      <c r="A96" s="324" t="s">
        <v>296</v>
      </c>
      <c r="B96" s="625" t="s">
        <v>297</v>
      </c>
      <c r="C96" s="626"/>
      <c r="D96" s="626"/>
      <c r="E96" s="238">
        <f t="shared" ref="E96:J96" si="13">E112</f>
        <v>25</v>
      </c>
      <c r="F96" s="239">
        <f t="shared" si="13"/>
        <v>12</v>
      </c>
      <c r="G96" s="239">
        <f t="shared" si="13"/>
        <v>12.5</v>
      </c>
      <c r="H96" s="238">
        <f t="shared" si="13"/>
        <v>0.5</v>
      </c>
      <c r="I96" s="238">
        <f t="shared" si="13"/>
        <v>12</v>
      </c>
      <c r="J96" s="239">
        <f t="shared" si="13"/>
        <v>21</v>
      </c>
    </row>
    <row r="97" spans="1:12" x14ac:dyDescent="0.3">
      <c r="A97" s="325" t="s">
        <v>298</v>
      </c>
      <c r="B97" s="627" t="s">
        <v>299</v>
      </c>
      <c r="C97" s="628"/>
      <c r="D97" s="628"/>
      <c r="E97" s="240">
        <f t="shared" ref="E97:J97" si="14">E118</f>
        <v>25</v>
      </c>
      <c r="F97" s="241">
        <f t="shared" si="14"/>
        <v>13.2</v>
      </c>
      <c r="G97" s="241">
        <f t="shared" si="14"/>
        <v>10.8</v>
      </c>
      <c r="H97" s="240">
        <f t="shared" si="14"/>
        <v>1</v>
      </c>
      <c r="I97" s="240">
        <f t="shared" si="14"/>
        <v>13</v>
      </c>
      <c r="J97" s="241">
        <f t="shared" si="14"/>
        <v>25</v>
      </c>
    </row>
    <row r="98" spans="1:12" x14ac:dyDescent="0.3">
      <c r="A98" s="391"/>
      <c r="B98" s="564"/>
      <c r="C98" s="564"/>
      <c r="D98" s="391"/>
    </row>
    <row r="99" spans="1:12" s="132" customFormat="1" ht="16.2" x14ac:dyDescent="0.3">
      <c r="A99" s="242" t="s">
        <v>177</v>
      </c>
      <c r="B99" s="629" t="s">
        <v>300</v>
      </c>
      <c r="C99" s="630"/>
      <c r="D99" s="630"/>
      <c r="E99" s="243">
        <f>E96</f>
        <v>25</v>
      </c>
      <c r="F99" s="244">
        <f t="shared" ref="F99:J100" si="15">F96</f>
        <v>12</v>
      </c>
      <c r="G99" s="243">
        <f t="shared" si="15"/>
        <v>12.5</v>
      </c>
      <c r="H99" s="244">
        <f t="shared" si="15"/>
        <v>0.5</v>
      </c>
      <c r="I99" s="243">
        <f t="shared" si="15"/>
        <v>12</v>
      </c>
      <c r="J99" s="244">
        <f t="shared" si="15"/>
        <v>21</v>
      </c>
      <c r="K99" s="428"/>
    </row>
    <row r="100" spans="1:12" s="132" customFormat="1" ht="16.2" x14ac:dyDescent="0.3">
      <c r="A100" s="230" t="s">
        <v>177</v>
      </c>
      <c r="B100" s="636" t="s">
        <v>301</v>
      </c>
      <c r="C100" s="591"/>
      <c r="D100" s="591"/>
      <c r="E100" s="231">
        <f>E97</f>
        <v>25</v>
      </c>
      <c r="F100" s="237">
        <f t="shared" si="15"/>
        <v>13.2</v>
      </c>
      <c r="G100" s="231">
        <f t="shared" si="15"/>
        <v>10.8</v>
      </c>
      <c r="H100" s="237">
        <f t="shared" si="15"/>
        <v>1</v>
      </c>
      <c r="I100" s="231">
        <f t="shared" si="15"/>
        <v>13</v>
      </c>
      <c r="J100" s="237">
        <f t="shared" si="15"/>
        <v>25</v>
      </c>
      <c r="K100" s="428"/>
      <c r="L100" s="428"/>
    </row>
    <row r="101" spans="1:12" s="132" customFormat="1" x14ac:dyDescent="0.3">
      <c r="A101" s="388" t="s">
        <v>189</v>
      </c>
      <c r="B101" s="637" t="s">
        <v>302</v>
      </c>
      <c r="C101" s="638"/>
      <c r="D101" s="638"/>
      <c r="E101" s="236">
        <f>SUM(E94+E99)</f>
        <v>30</v>
      </c>
      <c r="F101" s="236">
        <f t="shared" ref="F101:J101" si="16">SUM(F94+F99)</f>
        <v>15.6</v>
      </c>
      <c r="G101" s="236">
        <f t="shared" si="16"/>
        <v>13.5</v>
      </c>
      <c r="H101" s="236">
        <f t="shared" si="16"/>
        <v>0.9</v>
      </c>
      <c r="I101" s="236">
        <f t="shared" si="16"/>
        <v>15</v>
      </c>
      <c r="J101" s="435">
        <f t="shared" si="16"/>
        <v>24</v>
      </c>
      <c r="K101" s="428"/>
      <c r="L101" s="428"/>
    </row>
    <row r="102" spans="1:12" s="132" customFormat="1" x14ac:dyDescent="0.3">
      <c r="A102" s="230" t="s">
        <v>189</v>
      </c>
      <c r="B102" s="636" t="s">
        <v>303</v>
      </c>
      <c r="C102" s="591"/>
      <c r="D102" s="591"/>
      <c r="E102" s="231">
        <f>SUM(E94+E100)</f>
        <v>30</v>
      </c>
      <c r="F102" s="231">
        <f t="shared" ref="F102:J102" si="17">SUM(F94+F100)</f>
        <v>16.8</v>
      </c>
      <c r="G102" s="231">
        <f t="shared" si="17"/>
        <v>11.8</v>
      </c>
      <c r="H102" s="231">
        <f t="shared" si="17"/>
        <v>1.4</v>
      </c>
      <c r="I102" s="231">
        <f t="shared" si="17"/>
        <v>16</v>
      </c>
      <c r="J102" s="429">
        <f t="shared" si="17"/>
        <v>28</v>
      </c>
      <c r="K102" s="436"/>
      <c r="L102" s="428"/>
    </row>
    <row r="103" spans="1:12" s="132" customFormat="1" x14ac:dyDescent="0.3">
      <c r="A103" s="388"/>
      <c r="B103" s="353"/>
      <c r="C103" s="353"/>
      <c r="D103" s="353"/>
      <c r="E103" s="389"/>
      <c r="F103" s="389"/>
      <c r="G103" s="389"/>
      <c r="H103" s="389"/>
      <c r="I103" s="389"/>
      <c r="J103" s="389"/>
      <c r="K103" s="428"/>
      <c r="L103" s="428"/>
    </row>
    <row r="104" spans="1:12" s="132" customFormat="1" x14ac:dyDescent="0.3">
      <c r="A104" s="563" t="s">
        <v>154</v>
      </c>
      <c r="B104" s="566" t="s">
        <v>155</v>
      </c>
      <c r="C104" s="563"/>
      <c r="D104" s="616"/>
      <c r="E104" s="619" t="s">
        <v>157</v>
      </c>
      <c r="F104" s="621" t="s">
        <v>159</v>
      </c>
      <c r="G104" s="578"/>
      <c r="H104" s="578"/>
      <c r="I104" s="622"/>
      <c r="J104" s="579" t="s">
        <v>289</v>
      </c>
      <c r="K104" s="428"/>
    </row>
    <row r="105" spans="1:12" s="132" customFormat="1" x14ac:dyDescent="0.3">
      <c r="A105" s="564"/>
      <c r="B105" s="617"/>
      <c r="C105" s="564"/>
      <c r="D105" s="618"/>
      <c r="E105" s="620"/>
      <c r="F105" s="621" t="s">
        <v>290</v>
      </c>
      <c r="G105" s="578"/>
      <c r="H105" s="578"/>
      <c r="I105" s="575" t="s">
        <v>291</v>
      </c>
      <c r="J105" s="580"/>
      <c r="K105" s="428"/>
    </row>
    <row r="106" spans="1:12" s="132" customFormat="1" x14ac:dyDescent="0.3">
      <c r="A106" s="564"/>
      <c r="B106" s="617"/>
      <c r="C106" s="564"/>
      <c r="D106" s="618"/>
      <c r="E106" s="620"/>
      <c r="F106" s="328" t="s">
        <v>42</v>
      </c>
      <c r="G106" s="332" t="s">
        <v>292</v>
      </c>
      <c r="H106" s="332" t="s">
        <v>293</v>
      </c>
      <c r="I106" s="576"/>
      <c r="J106" s="580"/>
      <c r="K106" s="428"/>
    </row>
    <row r="107" spans="1:12" s="132" customFormat="1" x14ac:dyDescent="0.3">
      <c r="A107" s="585" t="s">
        <v>304</v>
      </c>
      <c r="B107" s="585"/>
      <c r="C107" s="585"/>
      <c r="D107" s="585"/>
      <c r="E107" s="585"/>
      <c r="F107" s="585"/>
      <c r="G107" s="585"/>
      <c r="H107" s="585"/>
      <c r="I107" s="585"/>
      <c r="J107" s="585"/>
      <c r="K107" s="428"/>
    </row>
    <row r="108" spans="1:12" s="132" customFormat="1" x14ac:dyDescent="0.3">
      <c r="A108" s="357">
        <v>1</v>
      </c>
      <c r="B108" s="633" t="s">
        <v>219</v>
      </c>
      <c r="C108" s="634" t="s">
        <v>305</v>
      </c>
      <c r="D108" s="635" t="s">
        <v>305</v>
      </c>
      <c r="E108" s="360">
        <v>9</v>
      </c>
      <c r="F108" s="224">
        <v>3</v>
      </c>
      <c r="G108" s="360">
        <v>5.5</v>
      </c>
      <c r="H108" s="224">
        <v>0.5</v>
      </c>
      <c r="I108" s="224">
        <v>4</v>
      </c>
      <c r="J108" s="360">
        <v>9</v>
      </c>
      <c r="K108" s="428"/>
    </row>
    <row r="109" spans="1:12" s="132" customFormat="1" x14ac:dyDescent="0.3">
      <c r="A109" s="357">
        <v>2</v>
      </c>
      <c r="B109" s="633" t="s">
        <v>220</v>
      </c>
      <c r="C109" s="634" t="s">
        <v>306</v>
      </c>
      <c r="D109" s="635" t="s">
        <v>306</v>
      </c>
      <c r="E109" s="360">
        <v>7</v>
      </c>
      <c r="F109" s="224">
        <v>4</v>
      </c>
      <c r="G109" s="360">
        <v>3</v>
      </c>
      <c r="H109" s="224">
        <v>0</v>
      </c>
      <c r="I109" s="224">
        <v>3</v>
      </c>
      <c r="J109" s="360">
        <v>7</v>
      </c>
      <c r="K109" s="428"/>
    </row>
    <row r="110" spans="1:12" s="132" customFormat="1" x14ac:dyDescent="0.3">
      <c r="A110" s="357">
        <v>3</v>
      </c>
      <c r="B110" s="633" t="s">
        <v>221</v>
      </c>
      <c r="C110" s="634" t="s">
        <v>307</v>
      </c>
      <c r="D110" s="635" t="s">
        <v>307</v>
      </c>
      <c r="E110" s="360">
        <v>4</v>
      </c>
      <c r="F110" s="224">
        <v>3</v>
      </c>
      <c r="G110" s="360">
        <v>1</v>
      </c>
      <c r="H110" s="224">
        <v>0</v>
      </c>
      <c r="I110" s="224">
        <v>2</v>
      </c>
      <c r="J110" s="360">
        <v>0</v>
      </c>
      <c r="K110" s="428"/>
    </row>
    <row r="111" spans="1:12" s="132" customFormat="1" x14ac:dyDescent="0.3">
      <c r="A111" s="357">
        <v>4</v>
      </c>
      <c r="B111" s="633" t="s">
        <v>222</v>
      </c>
      <c r="C111" s="634" t="s">
        <v>308</v>
      </c>
      <c r="D111" s="635" t="s">
        <v>308</v>
      </c>
      <c r="E111" s="360">
        <v>5</v>
      </c>
      <c r="F111" s="224">
        <v>2</v>
      </c>
      <c r="G111" s="360">
        <v>3</v>
      </c>
      <c r="H111" s="224">
        <v>0</v>
      </c>
      <c r="I111" s="224">
        <v>3</v>
      </c>
      <c r="J111" s="360">
        <v>5</v>
      </c>
      <c r="K111" s="428"/>
    </row>
    <row r="112" spans="1:12" s="132" customFormat="1" ht="16.2" x14ac:dyDescent="0.3">
      <c r="A112" s="362" t="s">
        <v>177</v>
      </c>
      <c r="B112" s="586" t="s">
        <v>2092</v>
      </c>
      <c r="C112" s="587"/>
      <c r="D112" s="377"/>
      <c r="E112" s="365">
        <f>SUM(E108:E111)</f>
        <v>25</v>
      </c>
      <c r="F112" s="365">
        <f t="shared" ref="F112:J112" si="18">SUM(F108:F111)</f>
        <v>12</v>
      </c>
      <c r="G112" s="365">
        <f t="shared" si="18"/>
        <v>12.5</v>
      </c>
      <c r="H112" s="365">
        <f t="shared" si="18"/>
        <v>0.5</v>
      </c>
      <c r="I112" s="365">
        <f t="shared" si="18"/>
        <v>12</v>
      </c>
      <c r="J112" s="365">
        <f t="shared" si="18"/>
        <v>21</v>
      </c>
      <c r="K112" s="428"/>
    </row>
    <row r="113" spans="1:11" s="132" customFormat="1" x14ac:dyDescent="0.3">
      <c r="A113" s="589" t="s">
        <v>224</v>
      </c>
      <c r="B113" s="589"/>
      <c r="C113" s="589"/>
      <c r="D113" s="589"/>
      <c r="E113" s="589"/>
      <c r="F113" s="589"/>
      <c r="G113" s="589"/>
      <c r="H113" s="589"/>
      <c r="I113" s="589"/>
      <c r="J113" s="589"/>
      <c r="K113" s="428"/>
    </row>
    <row r="114" spans="1:11" s="132" customFormat="1" x14ac:dyDescent="0.3">
      <c r="A114" s="357" t="s">
        <v>309</v>
      </c>
      <c r="B114" s="633" t="s">
        <v>225</v>
      </c>
      <c r="C114" s="634" t="s">
        <v>310</v>
      </c>
      <c r="D114" s="635" t="s">
        <v>310</v>
      </c>
      <c r="E114" s="360">
        <v>7</v>
      </c>
      <c r="F114" s="224">
        <v>3.5</v>
      </c>
      <c r="G114" s="360">
        <v>3</v>
      </c>
      <c r="H114" s="224">
        <v>0.5</v>
      </c>
      <c r="I114" s="224">
        <v>4</v>
      </c>
      <c r="J114" s="360">
        <v>7</v>
      </c>
      <c r="K114" s="428"/>
    </row>
    <row r="115" spans="1:11" s="132" customFormat="1" x14ac:dyDescent="0.3">
      <c r="A115" s="357" t="s">
        <v>311</v>
      </c>
      <c r="B115" s="633" t="s">
        <v>226</v>
      </c>
      <c r="C115" s="634" t="s">
        <v>312</v>
      </c>
      <c r="D115" s="635" t="s">
        <v>312</v>
      </c>
      <c r="E115" s="360">
        <v>8</v>
      </c>
      <c r="F115" s="224">
        <v>3.7</v>
      </c>
      <c r="G115" s="360">
        <v>4.3</v>
      </c>
      <c r="H115" s="224">
        <v>0</v>
      </c>
      <c r="I115" s="224">
        <v>4</v>
      </c>
      <c r="J115" s="360">
        <v>8</v>
      </c>
      <c r="K115" s="428"/>
    </row>
    <row r="116" spans="1:11" s="132" customFormat="1" x14ac:dyDescent="0.3">
      <c r="A116" s="357" t="s">
        <v>313</v>
      </c>
      <c r="B116" s="633" t="s">
        <v>227</v>
      </c>
      <c r="C116" s="634" t="s">
        <v>314</v>
      </c>
      <c r="D116" s="635" t="s">
        <v>314</v>
      </c>
      <c r="E116" s="360">
        <v>4</v>
      </c>
      <c r="F116" s="224">
        <v>3</v>
      </c>
      <c r="G116" s="360">
        <v>1</v>
      </c>
      <c r="H116" s="224">
        <v>0</v>
      </c>
      <c r="I116" s="224">
        <v>2</v>
      </c>
      <c r="J116" s="360">
        <v>4</v>
      </c>
      <c r="K116" s="428"/>
    </row>
    <row r="117" spans="1:11" s="132" customFormat="1" x14ac:dyDescent="0.3">
      <c r="A117" s="357" t="s">
        <v>315</v>
      </c>
      <c r="B117" s="633" t="s">
        <v>228</v>
      </c>
      <c r="C117" s="634" t="s">
        <v>316</v>
      </c>
      <c r="D117" s="635" t="s">
        <v>316</v>
      </c>
      <c r="E117" s="360">
        <v>6</v>
      </c>
      <c r="F117" s="224">
        <v>3</v>
      </c>
      <c r="G117" s="360">
        <v>2.5</v>
      </c>
      <c r="H117" s="224">
        <v>0.5</v>
      </c>
      <c r="I117" s="224">
        <v>3</v>
      </c>
      <c r="J117" s="360">
        <v>6</v>
      </c>
      <c r="K117" s="428"/>
    </row>
    <row r="118" spans="1:11" s="132" customFormat="1" ht="16.2" x14ac:dyDescent="0.3">
      <c r="A118" s="362" t="s">
        <v>177</v>
      </c>
      <c r="B118" s="586" t="s">
        <v>2092</v>
      </c>
      <c r="C118" s="587"/>
      <c r="D118" s="377"/>
      <c r="E118" s="365">
        <f>SUM(E114:E117)</f>
        <v>25</v>
      </c>
      <c r="F118" s="365">
        <f t="shared" ref="F118:J118" si="19">SUM(F114:F117)</f>
        <v>13.2</v>
      </c>
      <c r="G118" s="365">
        <f t="shared" si="19"/>
        <v>10.8</v>
      </c>
      <c r="H118" s="365">
        <f t="shared" si="19"/>
        <v>1</v>
      </c>
      <c r="I118" s="365">
        <f t="shared" si="19"/>
        <v>13</v>
      </c>
      <c r="J118" s="365">
        <f t="shared" si="19"/>
        <v>25</v>
      </c>
      <c r="K118" s="428"/>
    </row>
    <row r="119" spans="1:11" s="132" customFormat="1" x14ac:dyDescent="0.3">
      <c r="A119" s="378"/>
      <c r="B119" s="368"/>
      <c r="C119" s="368"/>
      <c r="D119" s="368"/>
      <c r="E119" s="380"/>
      <c r="F119" s="380"/>
      <c r="G119" s="380"/>
      <c r="H119" s="380"/>
      <c r="I119" s="380"/>
      <c r="J119" s="380"/>
      <c r="K119" s="428"/>
    </row>
    <row r="120" spans="1:11" s="132" customFormat="1" ht="15" customHeight="1" x14ac:dyDescent="0.3">
      <c r="A120" s="368"/>
      <c r="B120" s="368"/>
      <c r="C120" s="368"/>
      <c r="D120" s="368"/>
      <c r="E120" s="350"/>
      <c r="F120" s="369"/>
      <c r="G120" s="350"/>
      <c r="H120" s="350"/>
      <c r="I120" s="350"/>
      <c r="J120" s="350" t="s">
        <v>229</v>
      </c>
      <c r="K120" s="428"/>
    </row>
    <row r="121" spans="1:11" ht="14.7" customHeight="1" x14ac:dyDescent="0.3">
      <c r="A121" s="592" t="s">
        <v>154</v>
      </c>
      <c r="B121" s="593" t="s">
        <v>155</v>
      </c>
      <c r="C121" s="592"/>
      <c r="D121" s="594"/>
      <c r="E121" s="605" t="s">
        <v>157</v>
      </c>
      <c r="F121" s="612" t="s">
        <v>159</v>
      </c>
      <c r="G121" s="599"/>
      <c r="H121" s="599"/>
      <c r="I121" s="613"/>
      <c r="J121" s="597" t="s">
        <v>289</v>
      </c>
    </row>
    <row r="122" spans="1:11" ht="14.7" customHeight="1" x14ac:dyDescent="0.3">
      <c r="A122" s="588"/>
      <c r="B122" s="595"/>
      <c r="C122" s="588"/>
      <c r="D122" s="596"/>
      <c r="E122" s="606"/>
      <c r="F122" s="612" t="s">
        <v>290</v>
      </c>
      <c r="G122" s="599"/>
      <c r="H122" s="599"/>
      <c r="I122" s="639" t="s">
        <v>291</v>
      </c>
      <c r="J122" s="598"/>
    </row>
    <row r="123" spans="1:11" ht="33.75" customHeight="1" x14ac:dyDescent="0.3">
      <c r="A123" s="588"/>
      <c r="B123" s="595"/>
      <c r="C123" s="588"/>
      <c r="D123" s="596"/>
      <c r="E123" s="606"/>
      <c r="F123" s="371" t="s">
        <v>42</v>
      </c>
      <c r="G123" s="370" t="s">
        <v>292</v>
      </c>
      <c r="H123" s="382" t="s">
        <v>293</v>
      </c>
      <c r="I123" s="640"/>
      <c r="J123" s="598"/>
    </row>
    <row r="124" spans="1:11" ht="17.7" customHeight="1" x14ac:dyDescent="0.3">
      <c r="A124" s="589" t="s">
        <v>166</v>
      </c>
      <c r="B124" s="589"/>
      <c r="C124" s="589"/>
      <c r="D124" s="589"/>
      <c r="E124" s="589"/>
      <c r="F124" s="589"/>
      <c r="G124" s="589"/>
      <c r="H124" s="589"/>
      <c r="I124" s="589"/>
      <c r="J124" s="589"/>
    </row>
    <row r="125" spans="1:11" ht="17.7" customHeight="1" x14ac:dyDescent="0.3">
      <c r="A125" s="357">
        <v>1</v>
      </c>
      <c r="B125" s="633" t="s">
        <v>230</v>
      </c>
      <c r="C125" s="634"/>
      <c r="D125" s="635"/>
      <c r="E125" s="224">
        <v>6</v>
      </c>
      <c r="F125" s="224">
        <v>4</v>
      </c>
      <c r="G125" s="224">
        <v>2</v>
      </c>
      <c r="H125" s="224">
        <v>0</v>
      </c>
      <c r="I125" s="224">
        <v>3.6</v>
      </c>
      <c r="J125" s="361">
        <v>6</v>
      </c>
    </row>
    <row r="126" spans="1:11" ht="17.7" customHeight="1" x14ac:dyDescent="0.3">
      <c r="A126" s="357">
        <v>2</v>
      </c>
      <c r="B126" s="633" t="s">
        <v>231</v>
      </c>
      <c r="C126" s="634"/>
      <c r="D126" s="635"/>
      <c r="E126" s="224">
        <v>5</v>
      </c>
      <c r="F126" s="224">
        <v>2.5</v>
      </c>
      <c r="G126" s="224">
        <v>2.5</v>
      </c>
      <c r="H126" s="224">
        <v>0</v>
      </c>
      <c r="I126" s="361">
        <v>3</v>
      </c>
      <c r="J126" s="361">
        <v>5</v>
      </c>
    </row>
    <row r="127" spans="1:11" ht="17.7" customHeight="1" x14ac:dyDescent="0.3">
      <c r="A127" s="357">
        <v>3</v>
      </c>
      <c r="B127" s="633" t="s">
        <v>232</v>
      </c>
      <c r="C127" s="634"/>
      <c r="D127" s="635"/>
      <c r="E127" s="224">
        <v>1</v>
      </c>
      <c r="F127" s="224">
        <v>0.4</v>
      </c>
      <c r="G127" s="224">
        <v>0.4</v>
      </c>
      <c r="H127" s="224">
        <v>0.2</v>
      </c>
      <c r="I127" s="224">
        <v>0.7</v>
      </c>
      <c r="J127" s="361">
        <v>1</v>
      </c>
    </row>
    <row r="128" spans="1:11" s="132" customFormat="1" x14ac:dyDescent="0.3">
      <c r="A128" s="227" t="s">
        <v>171</v>
      </c>
      <c r="B128" s="624" t="s">
        <v>185</v>
      </c>
      <c r="C128" s="590"/>
      <c r="D128" s="336"/>
      <c r="E128" s="229">
        <f>SUM(E125:E127)</f>
        <v>12</v>
      </c>
      <c r="F128" s="229">
        <f t="shared" ref="F128:J128" si="20">SUM(F125:F127)</f>
        <v>6.9</v>
      </c>
      <c r="G128" s="229">
        <f t="shared" si="20"/>
        <v>4.9000000000000004</v>
      </c>
      <c r="H128" s="229">
        <f t="shared" si="20"/>
        <v>0.2</v>
      </c>
      <c r="I128" s="229">
        <f t="shared" si="20"/>
        <v>7.3</v>
      </c>
      <c r="J128" s="229">
        <f t="shared" si="20"/>
        <v>12</v>
      </c>
      <c r="K128" s="428"/>
    </row>
    <row r="129" spans="1:11" x14ac:dyDescent="0.3">
      <c r="A129" s="589" t="s">
        <v>187</v>
      </c>
      <c r="B129" s="589"/>
      <c r="C129" s="589"/>
      <c r="D129" s="589"/>
      <c r="E129" s="589"/>
      <c r="F129" s="589"/>
      <c r="G129" s="589"/>
      <c r="H129" s="589"/>
      <c r="I129" s="589"/>
      <c r="J129" s="589"/>
    </row>
    <row r="130" spans="1:11" x14ac:dyDescent="0.3">
      <c r="A130" s="357" t="s">
        <v>317</v>
      </c>
      <c r="B130" s="633" t="s">
        <v>297</v>
      </c>
      <c r="C130" s="634"/>
      <c r="D130" s="634"/>
      <c r="E130" s="224">
        <f t="shared" ref="E130:J130" si="21">E146</f>
        <v>18</v>
      </c>
      <c r="F130" s="224">
        <f t="shared" si="21"/>
        <v>10</v>
      </c>
      <c r="G130" s="224">
        <f t="shared" si="21"/>
        <v>8</v>
      </c>
      <c r="H130" s="224">
        <f t="shared" si="21"/>
        <v>0</v>
      </c>
      <c r="I130" s="224">
        <v>8</v>
      </c>
      <c r="J130" s="361">
        <f t="shared" si="21"/>
        <v>13</v>
      </c>
    </row>
    <row r="131" spans="1:11" x14ac:dyDescent="0.3">
      <c r="A131" s="393" t="s">
        <v>318</v>
      </c>
      <c r="B131" s="644" t="s">
        <v>299</v>
      </c>
      <c r="C131" s="645"/>
      <c r="D131" s="645"/>
      <c r="E131" s="246">
        <f t="shared" ref="E131:J131" si="22">E152</f>
        <v>18</v>
      </c>
      <c r="F131" s="246">
        <f t="shared" si="22"/>
        <v>8</v>
      </c>
      <c r="G131" s="246">
        <f t="shared" si="22"/>
        <v>10</v>
      </c>
      <c r="H131" s="246">
        <f t="shared" si="22"/>
        <v>0</v>
      </c>
      <c r="I131" s="246">
        <v>8</v>
      </c>
      <c r="J131" s="394">
        <f t="shared" si="22"/>
        <v>13</v>
      </c>
    </row>
    <row r="132" spans="1:11" x14ac:dyDescent="0.3">
      <c r="A132" s="357" t="s">
        <v>186</v>
      </c>
      <c r="B132" s="588"/>
      <c r="C132" s="588"/>
      <c r="D132" s="357"/>
      <c r="E132" s="352"/>
      <c r="F132" s="352"/>
      <c r="G132" s="352"/>
      <c r="H132" s="352"/>
      <c r="I132" s="352"/>
      <c r="J132" s="352"/>
    </row>
    <row r="133" spans="1:11" s="132" customFormat="1" ht="16.2" x14ac:dyDescent="0.3">
      <c r="A133" s="395" t="s">
        <v>177</v>
      </c>
      <c r="B133" s="646" t="s">
        <v>2093</v>
      </c>
      <c r="C133" s="647"/>
      <c r="D133" s="647"/>
      <c r="E133" s="396">
        <f>E146</f>
        <v>18</v>
      </c>
      <c r="F133" s="396">
        <f t="shared" ref="F133:J133" si="23">F146</f>
        <v>10</v>
      </c>
      <c r="G133" s="396">
        <f t="shared" si="23"/>
        <v>8</v>
      </c>
      <c r="H133" s="396">
        <f t="shared" si="23"/>
        <v>0</v>
      </c>
      <c r="I133" s="396">
        <f t="shared" si="23"/>
        <v>12.899999999999999</v>
      </c>
      <c r="J133" s="426">
        <f t="shared" si="23"/>
        <v>13</v>
      </c>
      <c r="K133" s="428"/>
    </row>
    <row r="134" spans="1:11" s="132" customFormat="1" ht="17.25" customHeight="1" x14ac:dyDescent="0.3">
      <c r="A134" s="384" t="s">
        <v>177</v>
      </c>
      <c r="B134" s="614" t="s">
        <v>2094</v>
      </c>
      <c r="C134" s="615"/>
      <c r="D134" s="615"/>
      <c r="E134" s="386">
        <f>E152</f>
        <v>18</v>
      </c>
      <c r="F134" s="386">
        <f t="shared" ref="F134:J134" si="24">F152</f>
        <v>8</v>
      </c>
      <c r="G134" s="386">
        <f t="shared" si="24"/>
        <v>10</v>
      </c>
      <c r="H134" s="386">
        <f t="shared" si="24"/>
        <v>0</v>
      </c>
      <c r="I134" s="386">
        <f t="shared" si="24"/>
        <v>12.899999999999999</v>
      </c>
      <c r="J134" s="387">
        <f t="shared" si="24"/>
        <v>13</v>
      </c>
      <c r="K134" s="428"/>
    </row>
    <row r="135" spans="1:11" s="132" customFormat="1" x14ac:dyDescent="0.3">
      <c r="A135" s="378" t="s">
        <v>189</v>
      </c>
      <c r="B135" s="603" t="s">
        <v>302</v>
      </c>
      <c r="C135" s="604"/>
      <c r="D135" s="604"/>
      <c r="E135" s="379">
        <f t="shared" ref="E135:J135" si="25">SUM(E128+E133)</f>
        <v>30</v>
      </c>
      <c r="F135" s="379">
        <f t="shared" si="25"/>
        <v>16.899999999999999</v>
      </c>
      <c r="G135" s="379">
        <f t="shared" si="25"/>
        <v>12.9</v>
      </c>
      <c r="H135" s="379">
        <f t="shared" si="25"/>
        <v>0.2</v>
      </c>
      <c r="I135" s="379">
        <f t="shared" si="25"/>
        <v>20.2</v>
      </c>
      <c r="J135" s="381">
        <f t="shared" si="25"/>
        <v>25</v>
      </c>
      <c r="K135" s="428"/>
    </row>
    <row r="136" spans="1:11" s="132" customFormat="1" x14ac:dyDescent="0.3">
      <c r="A136" s="384" t="s">
        <v>189</v>
      </c>
      <c r="B136" s="614" t="s">
        <v>303</v>
      </c>
      <c r="C136" s="615"/>
      <c r="D136" s="615"/>
      <c r="E136" s="386">
        <f t="shared" ref="E136:J136" si="26">SUM(E128+E134)</f>
        <v>30</v>
      </c>
      <c r="F136" s="386">
        <f t="shared" si="26"/>
        <v>14.9</v>
      </c>
      <c r="G136" s="386">
        <f t="shared" si="26"/>
        <v>14.9</v>
      </c>
      <c r="H136" s="386">
        <f t="shared" si="26"/>
        <v>0.2</v>
      </c>
      <c r="I136" s="386">
        <f t="shared" si="26"/>
        <v>20.2</v>
      </c>
      <c r="J136" s="387">
        <f t="shared" si="26"/>
        <v>25</v>
      </c>
      <c r="K136" s="428"/>
    </row>
    <row r="137" spans="1:11" s="132" customFormat="1" x14ac:dyDescent="0.3">
      <c r="A137" s="378"/>
      <c r="B137" s="368"/>
      <c r="C137" s="368"/>
      <c r="D137" s="368"/>
      <c r="E137" s="380"/>
      <c r="F137" s="380"/>
      <c r="G137" s="380"/>
      <c r="H137" s="380"/>
      <c r="I137" s="380"/>
      <c r="J137" s="380"/>
      <c r="K137" s="428"/>
    </row>
    <row r="138" spans="1:11" s="132" customFormat="1" x14ac:dyDescent="0.3">
      <c r="A138" s="594" t="s">
        <v>154</v>
      </c>
      <c r="B138" s="641" t="s">
        <v>155</v>
      </c>
      <c r="C138" s="641"/>
      <c r="D138" s="641"/>
      <c r="E138" s="607" t="s">
        <v>157</v>
      </c>
      <c r="F138" s="643" t="s">
        <v>159</v>
      </c>
      <c r="G138" s="643"/>
      <c r="H138" s="643"/>
      <c r="I138" s="643"/>
      <c r="J138" s="597" t="s">
        <v>289</v>
      </c>
      <c r="K138" s="428"/>
    </row>
    <row r="139" spans="1:11" s="132" customFormat="1" x14ac:dyDescent="0.3">
      <c r="A139" s="596"/>
      <c r="B139" s="642"/>
      <c r="C139" s="642"/>
      <c r="D139" s="642"/>
      <c r="E139" s="608"/>
      <c r="F139" s="643" t="s">
        <v>290</v>
      </c>
      <c r="G139" s="643"/>
      <c r="H139" s="643"/>
      <c r="I139" s="607" t="s">
        <v>291</v>
      </c>
      <c r="J139" s="598"/>
      <c r="K139" s="428"/>
    </row>
    <row r="140" spans="1:11" s="132" customFormat="1" x14ac:dyDescent="0.3">
      <c r="A140" s="596"/>
      <c r="B140" s="642"/>
      <c r="C140" s="642"/>
      <c r="D140" s="642"/>
      <c r="E140" s="608"/>
      <c r="F140" s="370" t="s">
        <v>42</v>
      </c>
      <c r="G140" s="370" t="s">
        <v>292</v>
      </c>
      <c r="H140" s="370" t="s">
        <v>293</v>
      </c>
      <c r="I140" s="608"/>
      <c r="J140" s="598"/>
      <c r="K140" s="428"/>
    </row>
    <row r="141" spans="1:11" s="132" customFormat="1" x14ac:dyDescent="0.3">
      <c r="A141" s="589" t="s">
        <v>304</v>
      </c>
      <c r="B141" s="589"/>
      <c r="C141" s="589"/>
      <c r="D141" s="589"/>
      <c r="E141" s="589"/>
      <c r="F141" s="589"/>
      <c r="G141" s="589"/>
      <c r="H141" s="589"/>
      <c r="I141" s="589"/>
      <c r="J141" s="589"/>
      <c r="K141" s="428"/>
    </row>
    <row r="142" spans="1:11" s="132" customFormat="1" x14ac:dyDescent="0.3">
      <c r="A142" s="356" t="s">
        <v>309</v>
      </c>
      <c r="B142" s="632" t="s">
        <v>235</v>
      </c>
      <c r="C142" s="632" t="s">
        <v>319</v>
      </c>
      <c r="D142" s="632" t="s">
        <v>319</v>
      </c>
      <c r="E142" s="224">
        <v>5</v>
      </c>
      <c r="F142" s="224">
        <v>2.5</v>
      </c>
      <c r="G142" s="224">
        <v>2.5</v>
      </c>
      <c r="H142" s="224">
        <v>0</v>
      </c>
      <c r="I142" s="224">
        <v>3</v>
      </c>
      <c r="J142" s="361">
        <v>5</v>
      </c>
      <c r="K142" s="428"/>
    </row>
    <row r="143" spans="1:11" s="132" customFormat="1" x14ac:dyDescent="0.3">
      <c r="A143" s="356" t="s">
        <v>311</v>
      </c>
      <c r="B143" s="632" t="s">
        <v>236</v>
      </c>
      <c r="C143" s="632" t="s">
        <v>320</v>
      </c>
      <c r="D143" s="632" t="s">
        <v>320</v>
      </c>
      <c r="E143" s="224">
        <v>4</v>
      </c>
      <c r="F143" s="224">
        <v>2.5</v>
      </c>
      <c r="G143" s="224">
        <v>1.5</v>
      </c>
      <c r="H143" s="224">
        <v>0</v>
      </c>
      <c r="I143" s="224">
        <v>2.8</v>
      </c>
      <c r="J143" s="361">
        <v>5</v>
      </c>
      <c r="K143" s="428"/>
    </row>
    <row r="144" spans="1:11" s="132" customFormat="1" x14ac:dyDescent="0.3">
      <c r="A144" s="399" t="s">
        <v>313</v>
      </c>
      <c r="B144" s="632" t="s">
        <v>1849</v>
      </c>
      <c r="C144" s="632" t="s">
        <v>321</v>
      </c>
      <c r="D144" s="632" t="s">
        <v>321</v>
      </c>
      <c r="E144" s="224">
        <v>3</v>
      </c>
      <c r="F144" s="224">
        <v>2</v>
      </c>
      <c r="G144" s="224">
        <v>1</v>
      </c>
      <c r="H144" s="224">
        <v>0</v>
      </c>
      <c r="I144" s="224">
        <v>2</v>
      </c>
      <c r="J144" s="361">
        <v>3</v>
      </c>
      <c r="K144" s="428"/>
    </row>
    <row r="145" spans="1:22" s="132" customFormat="1" x14ac:dyDescent="0.3">
      <c r="A145" s="457" t="s">
        <v>315</v>
      </c>
      <c r="B145" s="582" t="s">
        <v>233</v>
      </c>
      <c r="C145" s="650" t="s">
        <v>233</v>
      </c>
      <c r="D145" s="584" t="s">
        <v>233</v>
      </c>
      <c r="E145" s="360">
        <v>6</v>
      </c>
      <c r="F145" s="224">
        <v>3</v>
      </c>
      <c r="G145" s="360">
        <v>3</v>
      </c>
      <c r="H145" s="224">
        <v>0</v>
      </c>
      <c r="I145" s="360">
        <v>5.0999999999999996</v>
      </c>
      <c r="J145" s="361">
        <v>0</v>
      </c>
      <c r="K145" s="428"/>
    </row>
    <row r="146" spans="1:22" s="132" customFormat="1" ht="16.2" x14ac:dyDescent="0.3">
      <c r="A146" s="397" t="s">
        <v>177</v>
      </c>
      <c r="B146" s="586" t="s">
        <v>2092</v>
      </c>
      <c r="C146" s="587"/>
      <c r="D146" s="648"/>
      <c r="E146" s="366">
        <f>SUM(E142:E145)</f>
        <v>18</v>
      </c>
      <c r="F146" s="366">
        <f t="shared" ref="F146:J146" si="27">SUM(F142:F145)</f>
        <v>10</v>
      </c>
      <c r="G146" s="366">
        <f t="shared" si="27"/>
        <v>8</v>
      </c>
      <c r="H146" s="366">
        <f t="shared" si="27"/>
        <v>0</v>
      </c>
      <c r="I146" s="366">
        <f t="shared" si="27"/>
        <v>12.899999999999999</v>
      </c>
      <c r="J146" s="367">
        <f t="shared" si="27"/>
        <v>13</v>
      </c>
      <c r="K146" s="428"/>
    </row>
    <row r="147" spans="1:22" s="132" customFormat="1" x14ac:dyDescent="0.3">
      <c r="A147" s="649" t="s">
        <v>224</v>
      </c>
      <c r="B147" s="649"/>
      <c r="C147" s="649"/>
      <c r="D147" s="649"/>
      <c r="E147" s="649"/>
      <c r="F147" s="649"/>
      <c r="G147" s="649"/>
      <c r="H147" s="649"/>
      <c r="I147" s="649"/>
      <c r="J147" s="649"/>
      <c r="K147" s="428"/>
    </row>
    <row r="148" spans="1:22" s="132" customFormat="1" x14ac:dyDescent="0.3">
      <c r="A148" s="399" t="s">
        <v>309</v>
      </c>
      <c r="B148" s="632" t="s">
        <v>237</v>
      </c>
      <c r="C148" s="632" t="s">
        <v>322</v>
      </c>
      <c r="D148" s="632" t="s">
        <v>322</v>
      </c>
      <c r="E148" s="224">
        <v>5</v>
      </c>
      <c r="F148" s="224">
        <v>2</v>
      </c>
      <c r="G148" s="224">
        <v>3</v>
      </c>
      <c r="H148" s="224">
        <v>0</v>
      </c>
      <c r="I148" s="224">
        <v>3</v>
      </c>
      <c r="J148" s="361">
        <v>5</v>
      </c>
      <c r="K148" s="428"/>
    </row>
    <row r="149" spans="1:22" s="132" customFormat="1" x14ac:dyDescent="0.3">
      <c r="A149" s="356" t="s">
        <v>311</v>
      </c>
      <c r="B149" s="632" t="s">
        <v>238</v>
      </c>
      <c r="C149" s="632" t="s">
        <v>323</v>
      </c>
      <c r="D149" s="632" t="s">
        <v>323</v>
      </c>
      <c r="E149" s="224">
        <v>3</v>
      </c>
      <c r="F149" s="224">
        <v>1</v>
      </c>
      <c r="G149" s="224">
        <v>2</v>
      </c>
      <c r="H149" s="224">
        <v>0</v>
      </c>
      <c r="I149" s="224">
        <v>2</v>
      </c>
      <c r="J149" s="361">
        <v>3</v>
      </c>
      <c r="K149" s="428"/>
    </row>
    <row r="150" spans="1:22" s="132" customFormat="1" x14ac:dyDescent="0.3">
      <c r="A150" s="356" t="s">
        <v>313</v>
      </c>
      <c r="B150" s="632" t="s">
        <v>2157</v>
      </c>
      <c r="C150" s="632" t="s">
        <v>324</v>
      </c>
      <c r="D150" s="632" t="s">
        <v>324</v>
      </c>
      <c r="E150" s="224">
        <v>4</v>
      </c>
      <c r="F150" s="224">
        <v>2</v>
      </c>
      <c r="G150" s="224">
        <v>2</v>
      </c>
      <c r="H150" s="224">
        <v>0</v>
      </c>
      <c r="I150" s="224">
        <v>2.8</v>
      </c>
      <c r="J150" s="361">
        <v>5</v>
      </c>
      <c r="K150" s="428"/>
    </row>
    <row r="151" spans="1:22" s="132" customFormat="1" x14ac:dyDescent="0.3">
      <c r="A151" s="457" t="s">
        <v>315</v>
      </c>
      <c r="B151" s="582" t="s">
        <v>233</v>
      </c>
      <c r="C151" s="650" t="s">
        <v>233</v>
      </c>
      <c r="D151" s="584" t="s">
        <v>233</v>
      </c>
      <c r="E151" s="360">
        <v>6</v>
      </c>
      <c r="F151" s="224">
        <v>3</v>
      </c>
      <c r="G151" s="360">
        <v>3</v>
      </c>
      <c r="H151" s="224">
        <v>0</v>
      </c>
      <c r="I151" s="360">
        <v>5.0999999999999996</v>
      </c>
      <c r="J151" s="361">
        <v>0</v>
      </c>
      <c r="K151" s="428"/>
    </row>
    <row r="152" spans="1:22" s="132" customFormat="1" ht="16.2" x14ac:dyDescent="0.3">
      <c r="A152" s="362" t="s">
        <v>177</v>
      </c>
      <c r="B152" s="363" t="s">
        <v>2092</v>
      </c>
      <c r="C152" s="363"/>
      <c r="D152" s="363"/>
      <c r="E152" s="366">
        <f>SUM(E148:E151)</f>
        <v>18</v>
      </c>
      <c r="F152" s="366">
        <f t="shared" ref="F152:J152" si="28">SUM(F148:F151)</f>
        <v>8</v>
      </c>
      <c r="G152" s="366">
        <f t="shared" si="28"/>
        <v>10</v>
      </c>
      <c r="H152" s="366">
        <f t="shared" si="28"/>
        <v>0</v>
      </c>
      <c r="I152" s="366">
        <f t="shared" si="28"/>
        <v>12.899999999999999</v>
      </c>
      <c r="J152" s="367">
        <f t="shared" si="28"/>
        <v>13</v>
      </c>
      <c r="K152" s="428"/>
    </row>
    <row r="153" spans="1:22" s="132" customFormat="1" x14ac:dyDescent="0.3">
      <c r="A153" s="378"/>
      <c r="B153" s="368"/>
      <c r="C153" s="368"/>
      <c r="D153" s="368"/>
      <c r="E153" s="380"/>
      <c r="F153" s="380"/>
      <c r="G153" s="380"/>
      <c r="H153" s="380"/>
      <c r="I153" s="380"/>
      <c r="J153" s="380"/>
      <c r="K153" s="428"/>
    </row>
    <row r="154" spans="1:22" s="132" customFormat="1" ht="15" customHeight="1" x14ac:dyDescent="0.3">
      <c r="A154" s="368"/>
      <c r="B154" s="368"/>
      <c r="C154" s="368"/>
      <c r="D154" s="368"/>
      <c r="E154" s="350"/>
      <c r="F154" s="369"/>
      <c r="G154" s="350"/>
      <c r="H154" s="350"/>
      <c r="I154" s="350"/>
      <c r="J154" s="350" t="s">
        <v>240</v>
      </c>
      <c r="K154" s="428"/>
    </row>
    <row r="155" spans="1:22" ht="14.7" customHeight="1" x14ac:dyDescent="0.3">
      <c r="A155" s="592" t="s">
        <v>154</v>
      </c>
      <c r="B155" s="593" t="s">
        <v>155</v>
      </c>
      <c r="C155" s="592"/>
      <c r="D155" s="594"/>
      <c r="E155" s="605" t="s">
        <v>157</v>
      </c>
      <c r="F155" s="612" t="s">
        <v>159</v>
      </c>
      <c r="G155" s="599"/>
      <c r="H155" s="599"/>
      <c r="I155" s="613"/>
      <c r="J155" s="597" t="s">
        <v>289</v>
      </c>
    </row>
    <row r="156" spans="1:22" ht="14.7" customHeight="1" x14ac:dyDescent="0.3">
      <c r="A156" s="588"/>
      <c r="B156" s="595"/>
      <c r="C156" s="588"/>
      <c r="D156" s="596"/>
      <c r="E156" s="606"/>
      <c r="F156" s="612" t="s">
        <v>290</v>
      </c>
      <c r="G156" s="599"/>
      <c r="H156" s="599"/>
      <c r="I156" s="639" t="s">
        <v>291</v>
      </c>
      <c r="J156" s="598"/>
    </row>
    <row r="157" spans="1:22" ht="33" customHeight="1" x14ac:dyDescent="0.3">
      <c r="A157" s="588"/>
      <c r="B157" s="595"/>
      <c r="C157" s="588"/>
      <c r="D157" s="596"/>
      <c r="E157" s="606"/>
      <c r="F157" s="371" t="s">
        <v>42</v>
      </c>
      <c r="G157" s="370" t="s">
        <v>292</v>
      </c>
      <c r="H157" s="382" t="s">
        <v>293</v>
      </c>
      <c r="I157" s="640"/>
      <c r="J157" s="598"/>
    </row>
    <row r="158" spans="1:22" ht="17.7" customHeight="1" x14ac:dyDescent="0.3">
      <c r="A158" s="589" t="s">
        <v>166</v>
      </c>
      <c r="B158" s="589"/>
      <c r="C158" s="589"/>
      <c r="D158" s="589"/>
      <c r="E158" s="589"/>
      <c r="F158" s="589"/>
      <c r="G158" s="589"/>
      <c r="H158" s="589"/>
      <c r="I158" s="589"/>
      <c r="J158" s="589"/>
    </row>
    <row r="159" spans="1:22" ht="17.7" customHeight="1" x14ac:dyDescent="0.3">
      <c r="A159" s="357">
        <v>1</v>
      </c>
      <c r="B159" s="582" t="s">
        <v>241</v>
      </c>
      <c r="C159" s="583" t="s">
        <v>192</v>
      </c>
      <c r="D159" s="584" t="s">
        <v>192</v>
      </c>
      <c r="E159" s="360">
        <v>2</v>
      </c>
      <c r="F159" s="224">
        <v>0</v>
      </c>
      <c r="G159" s="360">
        <v>2</v>
      </c>
      <c r="H159" s="224">
        <v>0</v>
      </c>
      <c r="I159" s="224">
        <v>1.6</v>
      </c>
      <c r="J159" s="360">
        <v>0</v>
      </c>
      <c r="M159" s="132"/>
      <c r="N159" s="132"/>
      <c r="O159" s="132"/>
      <c r="P159" s="132"/>
      <c r="Q159" s="132"/>
      <c r="R159" s="132"/>
      <c r="S159" s="132"/>
      <c r="T159" s="132"/>
      <c r="U159" s="132"/>
      <c r="V159" s="132"/>
    </row>
    <row r="160" spans="1:22" ht="17.7" customHeight="1" x14ac:dyDescent="0.3">
      <c r="A160" s="357">
        <v>2</v>
      </c>
      <c r="B160" s="633" t="s">
        <v>242</v>
      </c>
      <c r="C160" s="634"/>
      <c r="D160" s="635"/>
      <c r="E160" s="360">
        <v>2</v>
      </c>
      <c r="F160" s="224">
        <v>1</v>
      </c>
      <c r="G160" s="360">
        <v>0.8</v>
      </c>
      <c r="H160" s="224">
        <v>0.2</v>
      </c>
      <c r="I160" s="224">
        <v>0</v>
      </c>
      <c r="J160" s="360">
        <v>0</v>
      </c>
      <c r="M160" s="132"/>
      <c r="N160" s="132"/>
      <c r="O160" s="132"/>
      <c r="P160" s="132"/>
      <c r="Q160" s="132"/>
      <c r="R160" s="132"/>
      <c r="S160" s="132"/>
      <c r="T160" s="132"/>
      <c r="U160" s="132"/>
      <c r="V160" s="132"/>
    </row>
    <row r="161" spans="1:22" s="132" customFormat="1" x14ac:dyDescent="0.3">
      <c r="A161" s="362" t="s">
        <v>171</v>
      </c>
      <c r="B161" s="586" t="s">
        <v>185</v>
      </c>
      <c r="C161" s="587"/>
      <c r="D161" s="377"/>
      <c r="E161" s="365">
        <f>SUM(E159:E160)</f>
        <v>4</v>
      </c>
      <c r="F161" s="365">
        <f t="shared" ref="F161:J161" si="29">SUM(F159:F160)</f>
        <v>1</v>
      </c>
      <c r="G161" s="365">
        <f t="shared" si="29"/>
        <v>2.8</v>
      </c>
      <c r="H161" s="365">
        <f t="shared" si="29"/>
        <v>0.2</v>
      </c>
      <c r="I161" s="365">
        <f t="shared" si="29"/>
        <v>1.6</v>
      </c>
      <c r="J161" s="365">
        <f t="shared" si="29"/>
        <v>0</v>
      </c>
      <c r="K161" s="428"/>
    </row>
    <row r="162" spans="1:22" x14ac:dyDescent="0.3">
      <c r="A162" s="589" t="s">
        <v>187</v>
      </c>
      <c r="B162" s="589"/>
      <c r="C162" s="589"/>
      <c r="D162" s="589"/>
      <c r="E162" s="589"/>
      <c r="F162" s="589"/>
      <c r="G162" s="589"/>
      <c r="H162" s="589"/>
      <c r="I162" s="589"/>
      <c r="J162" s="589"/>
    </row>
    <row r="163" spans="1:22" x14ac:dyDescent="0.3">
      <c r="A163" s="357" t="s">
        <v>325</v>
      </c>
      <c r="B163" s="633" t="s">
        <v>297</v>
      </c>
      <c r="C163" s="634"/>
      <c r="D163" s="634"/>
      <c r="E163" s="224">
        <f>E181</f>
        <v>18</v>
      </c>
      <c r="F163" s="224">
        <f t="shared" ref="F163:J163" si="30">F181</f>
        <v>10.5</v>
      </c>
      <c r="G163" s="360">
        <f t="shared" si="30"/>
        <v>7.5</v>
      </c>
      <c r="H163" s="224">
        <f t="shared" si="30"/>
        <v>0</v>
      </c>
      <c r="I163" s="224">
        <v>11</v>
      </c>
      <c r="J163" s="360">
        <f t="shared" si="30"/>
        <v>18</v>
      </c>
    </row>
    <row r="164" spans="1:22" x14ac:dyDescent="0.3">
      <c r="A164" s="393" t="s">
        <v>326</v>
      </c>
      <c r="B164" s="644" t="s">
        <v>299</v>
      </c>
      <c r="C164" s="645"/>
      <c r="D164" s="645"/>
      <c r="E164" s="246">
        <f>E189</f>
        <v>18</v>
      </c>
      <c r="F164" s="246">
        <f t="shared" ref="F164:J164" si="31">F189</f>
        <v>7</v>
      </c>
      <c r="G164" s="398">
        <f t="shared" si="31"/>
        <v>11</v>
      </c>
      <c r="H164" s="246">
        <f t="shared" si="31"/>
        <v>0</v>
      </c>
      <c r="I164" s="246">
        <v>11.4</v>
      </c>
      <c r="J164" s="398">
        <f t="shared" si="31"/>
        <v>14</v>
      </c>
    </row>
    <row r="165" spans="1:22" s="132" customFormat="1" x14ac:dyDescent="0.3">
      <c r="A165" s="357" t="s">
        <v>186</v>
      </c>
      <c r="B165" s="588"/>
      <c r="C165" s="588"/>
      <c r="D165" s="357"/>
      <c r="E165" s="352"/>
      <c r="F165" s="352"/>
      <c r="G165" s="352"/>
      <c r="H165" s="352"/>
      <c r="I165" s="352"/>
      <c r="J165" s="352"/>
      <c r="K165" s="428"/>
      <c r="M165" s="131"/>
      <c r="N165" s="131"/>
      <c r="O165" s="131"/>
      <c r="P165" s="131"/>
      <c r="Q165" s="131"/>
      <c r="R165" s="131"/>
      <c r="S165" s="131"/>
      <c r="T165" s="131"/>
      <c r="U165" s="131"/>
      <c r="V165" s="131"/>
    </row>
    <row r="166" spans="1:22" s="132" customFormat="1" ht="16.2" x14ac:dyDescent="0.3">
      <c r="A166" s="395" t="s">
        <v>177</v>
      </c>
      <c r="B166" s="646" t="s">
        <v>2093</v>
      </c>
      <c r="C166" s="647"/>
      <c r="D166" s="647"/>
      <c r="E166" s="396">
        <f t="shared" ref="E166:J166" si="32">E163+E176+E175</f>
        <v>26</v>
      </c>
      <c r="F166" s="396">
        <f t="shared" si="32"/>
        <v>13.8</v>
      </c>
      <c r="G166" s="396">
        <f t="shared" si="32"/>
        <v>11.4</v>
      </c>
      <c r="H166" s="396">
        <f t="shared" si="32"/>
        <v>0.8</v>
      </c>
      <c r="I166" s="396">
        <f t="shared" si="32"/>
        <v>15.2</v>
      </c>
      <c r="J166" s="426">
        <f t="shared" si="32"/>
        <v>23</v>
      </c>
      <c r="K166" s="428"/>
      <c r="M166" s="131"/>
      <c r="N166" s="131"/>
      <c r="O166" s="131"/>
      <c r="P166" s="131"/>
      <c r="Q166" s="131"/>
      <c r="R166" s="131"/>
      <c r="S166" s="131"/>
      <c r="T166" s="131"/>
      <c r="U166" s="131"/>
      <c r="V166" s="131"/>
    </row>
    <row r="167" spans="1:22" s="132" customFormat="1" ht="16.2" x14ac:dyDescent="0.3">
      <c r="A167" s="230" t="s">
        <v>177</v>
      </c>
      <c r="B167" s="636" t="s">
        <v>301</v>
      </c>
      <c r="C167" s="591"/>
      <c r="D167" s="591"/>
      <c r="E167" s="231">
        <f t="shared" ref="E167:J167" si="33">E164+E176+E175</f>
        <v>26</v>
      </c>
      <c r="F167" s="231">
        <f t="shared" si="33"/>
        <v>10.3</v>
      </c>
      <c r="G167" s="231">
        <f t="shared" si="33"/>
        <v>14.9</v>
      </c>
      <c r="H167" s="231">
        <f t="shared" si="33"/>
        <v>0.8</v>
      </c>
      <c r="I167" s="231">
        <f t="shared" si="33"/>
        <v>15.6</v>
      </c>
      <c r="J167" s="429">
        <f t="shared" si="33"/>
        <v>19</v>
      </c>
      <c r="K167" s="428"/>
      <c r="M167" s="131"/>
      <c r="N167" s="131"/>
      <c r="O167" s="131"/>
      <c r="P167" s="131"/>
      <c r="Q167" s="131"/>
      <c r="R167" s="131"/>
      <c r="S167" s="131"/>
      <c r="T167" s="131"/>
      <c r="U167" s="131"/>
      <c r="V167" s="131"/>
    </row>
    <row r="168" spans="1:22" s="132" customFormat="1" x14ac:dyDescent="0.3">
      <c r="A168" s="388" t="s">
        <v>189</v>
      </c>
      <c r="B168" s="637" t="s">
        <v>302</v>
      </c>
      <c r="C168" s="638"/>
      <c r="D168" s="638"/>
      <c r="E168" s="236">
        <f t="shared" ref="E168:J168" si="34">SUM(E161+E166)</f>
        <v>30</v>
      </c>
      <c r="F168" s="236">
        <f t="shared" si="34"/>
        <v>14.8</v>
      </c>
      <c r="G168" s="236">
        <f t="shared" si="34"/>
        <v>14.2</v>
      </c>
      <c r="H168" s="236">
        <f t="shared" si="34"/>
        <v>1</v>
      </c>
      <c r="I168" s="236">
        <f t="shared" si="34"/>
        <v>16.8</v>
      </c>
      <c r="J168" s="435">
        <f t="shared" si="34"/>
        <v>23</v>
      </c>
      <c r="K168" s="428"/>
      <c r="M168" s="131"/>
      <c r="N168" s="131"/>
      <c r="O168" s="131"/>
      <c r="P168" s="131"/>
      <c r="Q168" s="131"/>
      <c r="R168" s="131"/>
      <c r="S168" s="131"/>
      <c r="T168" s="131"/>
      <c r="U168" s="131"/>
      <c r="V168" s="131"/>
    </row>
    <row r="169" spans="1:22" s="132" customFormat="1" x14ac:dyDescent="0.3">
      <c r="A169" s="230" t="s">
        <v>189</v>
      </c>
      <c r="B169" s="636" t="s">
        <v>303</v>
      </c>
      <c r="C169" s="591"/>
      <c r="D169" s="591"/>
      <c r="E169" s="231">
        <f t="shared" ref="E169:J169" si="35">SUM(E161+E167)</f>
        <v>30</v>
      </c>
      <c r="F169" s="231">
        <f t="shared" si="35"/>
        <v>11.3</v>
      </c>
      <c r="G169" s="231">
        <f t="shared" si="35"/>
        <v>17.7</v>
      </c>
      <c r="H169" s="231">
        <f t="shared" si="35"/>
        <v>1</v>
      </c>
      <c r="I169" s="231">
        <f t="shared" si="35"/>
        <v>17.2</v>
      </c>
      <c r="J169" s="429">
        <f t="shared" si="35"/>
        <v>19</v>
      </c>
      <c r="K169" s="428"/>
      <c r="M169" s="131"/>
      <c r="N169" s="131"/>
      <c r="O169" s="131"/>
      <c r="P169" s="131"/>
      <c r="Q169" s="131"/>
      <c r="R169" s="131"/>
      <c r="S169" s="131"/>
      <c r="T169" s="131"/>
      <c r="U169" s="131"/>
      <c r="V169" s="131"/>
    </row>
    <row r="170" spans="1:22" x14ac:dyDescent="0.3">
      <c r="M170" s="132"/>
      <c r="N170" s="132"/>
      <c r="O170" s="132"/>
      <c r="P170" s="132"/>
      <c r="Q170" s="132"/>
      <c r="R170" s="132"/>
      <c r="S170" s="132"/>
      <c r="T170" s="132"/>
      <c r="U170" s="132"/>
      <c r="V170" s="132"/>
    </row>
    <row r="171" spans="1:22" ht="14.7" customHeight="1" x14ac:dyDescent="0.3">
      <c r="A171" s="616" t="s">
        <v>154</v>
      </c>
      <c r="B171" s="653" t="s">
        <v>155</v>
      </c>
      <c r="C171" s="653"/>
      <c r="D171" s="653"/>
      <c r="E171" s="575" t="s">
        <v>157</v>
      </c>
      <c r="F171" s="655" t="s">
        <v>159</v>
      </c>
      <c r="G171" s="655"/>
      <c r="H171" s="655"/>
      <c r="I171" s="655"/>
      <c r="J171" s="579" t="s">
        <v>289</v>
      </c>
    </row>
    <row r="172" spans="1:22" ht="14.7" customHeight="1" x14ac:dyDescent="0.3">
      <c r="A172" s="618"/>
      <c r="B172" s="654"/>
      <c r="C172" s="654"/>
      <c r="D172" s="654"/>
      <c r="E172" s="576"/>
      <c r="F172" s="655" t="s">
        <v>290</v>
      </c>
      <c r="G172" s="655"/>
      <c r="H172" s="655"/>
      <c r="I172" s="575" t="s">
        <v>291</v>
      </c>
      <c r="J172" s="580"/>
    </row>
    <row r="173" spans="1:22" ht="35.25" customHeight="1" x14ac:dyDescent="0.3">
      <c r="A173" s="618"/>
      <c r="B173" s="654"/>
      <c r="C173" s="654"/>
      <c r="D173" s="654"/>
      <c r="E173" s="576"/>
      <c r="F173" s="326" t="s">
        <v>42</v>
      </c>
      <c r="G173" s="326" t="s">
        <v>292</v>
      </c>
      <c r="H173" s="326" t="s">
        <v>293</v>
      </c>
      <c r="I173" s="576"/>
      <c r="J173" s="580"/>
    </row>
    <row r="174" spans="1:22" x14ac:dyDescent="0.3">
      <c r="A174" s="585" t="s">
        <v>304</v>
      </c>
      <c r="B174" s="585"/>
      <c r="C174" s="585"/>
      <c r="D174" s="585"/>
      <c r="E174" s="585"/>
      <c r="F174" s="585"/>
      <c r="G174" s="585"/>
      <c r="H174" s="585"/>
      <c r="I174" s="585"/>
      <c r="J174" s="585"/>
    </row>
    <row r="175" spans="1:22" x14ac:dyDescent="0.3">
      <c r="A175" s="357">
        <v>1</v>
      </c>
      <c r="B175" s="651" t="s">
        <v>243</v>
      </c>
      <c r="C175" s="651" t="s">
        <v>192</v>
      </c>
      <c r="D175" s="651" t="s">
        <v>192</v>
      </c>
      <c r="E175" s="245">
        <v>3</v>
      </c>
      <c r="F175" s="245">
        <v>1.3</v>
      </c>
      <c r="G175" s="245">
        <v>1.4</v>
      </c>
      <c r="H175" s="245">
        <v>0.3</v>
      </c>
      <c r="I175" s="245">
        <v>1.6</v>
      </c>
      <c r="J175" s="392">
        <v>3</v>
      </c>
    </row>
    <row r="176" spans="1:22" x14ac:dyDescent="0.3">
      <c r="A176" s="357">
        <v>2</v>
      </c>
      <c r="B176" s="652" t="s">
        <v>244</v>
      </c>
      <c r="C176" s="652"/>
      <c r="D176" s="652"/>
      <c r="E176" s="224">
        <v>5</v>
      </c>
      <c r="F176" s="224">
        <v>2</v>
      </c>
      <c r="G176" s="224">
        <v>2.5</v>
      </c>
      <c r="H176" s="224">
        <v>0.5</v>
      </c>
      <c r="I176" s="224">
        <v>2.6</v>
      </c>
      <c r="J176" s="361">
        <v>2</v>
      </c>
    </row>
    <row r="177" spans="1:22" x14ac:dyDescent="0.3">
      <c r="A177" s="456">
        <v>3</v>
      </c>
      <c r="B177" s="632" t="s">
        <v>1903</v>
      </c>
      <c r="C177" s="632" t="s">
        <v>327</v>
      </c>
      <c r="D177" s="632" t="s">
        <v>327</v>
      </c>
      <c r="E177" s="224">
        <v>3</v>
      </c>
      <c r="F177" s="224">
        <v>2</v>
      </c>
      <c r="G177" s="224">
        <v>1</v>
      </c>
      <c r="H177" s="224">
        <v>0</v>
      </c>
      <c r="I177" s="224">
        <v>2</v>
      </c>
      <c r="J177" s="361">
        <v>3</v>
      </c>
    </row>
    <row r="178" spans="1:22" x14ac:dyDescent="0.3">
      <c r="A178" s="456">
        <v>4</v>
      </c>
      <c r="B178" s="633" t="s">
        <v>246</v>
      </c>
      <c r="C178" s="634"/>
      <c r="D178" s="635"/>
      <c r="E178" s="224">
        <v>5</v>
      </c>
      <c r="F178" s="224">
        <v>3</v>
      </c>
      <c r="G178" s="224">
        <v>2</v>
      </c>
      <c r="H178" s="224">
        <v>0</v>
      </c>
      <c r="I178" s="224">
        <v>3</v>
      </c>
      <c r="J178" s="361">
        <v>5</v>
      </c>
    </row>
    <row r="179" spans="1:22" x14ac:dyDescent="0.3">
      <c r="A179" s="456">
        <v>5</v>
      </c>
      <c r="B179" s="632" t="s">
        <v>247</v>
      </c>
      <c r="C179" s="632" t="s">
        <v>328</v>
      </c>
      <c r="D179" s="632" t="s">
        <v>328</v>
      </c>
      <c r="E179" s="224">
        <v>5</v>
      </c>
      <c r="F179" s="224">
        <v>3</v>
      </c>
      <c r="G179" s="224">
        <v>2</v>
      </c>
      <c r="H179" s="224">
        <v>0</v>
      </c>
      <c r="I179" s="224">
        <v>3</v>
      </c>
      <c r="J179" s="361">
        <v>5</v>
      </c>
    </row>
    <row r="180" spans="1:22" x14ac:dyDescent="0.3">
      <c r="A180" s="456">
        <v>6</v>
      </c>
      <c r="B180" s="632" t="s">
        <v>248</v>
      </c>
      <c r="C180" s="632" t="s">
        <v>329</v>
      </c>
      <c r="D180" s="632" t="s">
        <v>329</v>
      </c>
      <c r="E180" s="224">
        <v>5</v>
      </c>
      <c r="F180" s="224">
        <v>2.5</v>
      </c>
      <c r="G180" s="224">
        <v>2.5</v>
      </c>
      <c r="H180" s="224">
        <v>0</v>
      </c>
      <c r="I180" s="224">
        <v>3</v>
      </c>
      <c r="J180" s="361">
        <v>5</v>
      </c>
      <c r="M180" s="132"/>
      <c r="N180" s="132"/>
      <c r="O180" s="132"/>
      <c r="P180" s="132"/>
      <c r="Q180" s="132"/>
      <c r="R180" s="132"/>
      <c r="S180" s="132"/>
      <c r="T180" s="132"/>
      <c r="U180" s="132"/>
      <c r="V180" s="132"/>
    </row>
    <row r="181" spans="1:22" s="132" customFormat="1" ht="16.2" x14ac:dyDescent="0.3">
      <c r="A181" s="397" t="s">
        <v>177</v>
      </c>
      <c r="B181" s="586" t="s">
        <v>2092</v>
      </c>
      <c r="C181" s="587"/>
      <c r="D181" s="648"/>
      <c r="E181" s="366">
        <f>SUM(E177:E180)</f>
        <v>18</v>
      </c>
      <c r="F181" s="366">
        <f t="shared" ref="F181:J181" si="36">SUM(F177:F180)</f>
        <v>10.5</v>
      </c>
      <c r="G181" s="366">
        <f t="shared" si="36"/>
        <v>7.5</v>
      </c>
      <c r="H181" s="366">
        <f t="shared" si="36"/>
        <v>0</v>
      </c>
      <c r="I181" s="366">
        <f t="shared" si="36"/>
        <v>11</v>
      </c>
      <c r="J181" s="367">
        <f t="shared" si="36"/>
        <v>18</v>
      </c>
      <c r="K181" s="428"/>
      <c r="M181" s="131"/>
      <c r="N181" s="131"/>
      <c r="O181" s="131"/>
      <c r="P181" s="131"/>
      <c r="Q181" s="131"/>
      <c r="R181" s="131"/>
      <c r="S181" s="131"/>
      <c r="T181" s="131"/>
      <c r="U181" s="131"/>
      <c r="V181" s="131"/>
    </row>
    <row r="182" spans="1:22" x14ac:dyDescent="0.3">
      <c r="A182" s="649" t="s">
        <v>224</v>
      </c>
      <c r="B182" s="649"/>
      <c r="C182" s="649"/>
      <c r="D182" s="649"/>
      <c r="E182" s="649"/>
      <c r="F182" s="649"/>
      <c r="G182" s="649"/>
      <c r="H182" s="649"/>
      <c r="I182" s="649"/>
      <c r="J182" s="649"/>
    </row>
    <row r="183" spans="1:22" x14ac:dyDescent="0.3">
      <c r="A183" s="456">
        <v>1</v>
      </c>
      <c r="B183" s="651" t="s">
        <v>243</v>
      </c>
      <c r="C183" s="651" t="s">
        <v>192</v>
      </c>
      <c r="D183" s="651" t="s">
        <v>192</v>
      </c>
      <c r="E183" s="245">
        <v>3</v>
      </c>
      <c r="F183" s="245">
        <v>1.3</v>
      </c>
      <c r="G183" s="245">
        <v>1.4</v>
      </c>
      <c r="H183" s="245">
        <v>0.3</v>
      </c>
      <c r="I183" s="245">
        <v>1.6</v>
      </c>
      <c r="J183" s="392">
        <v>3</v>
      </c>
    </row>
    <row r="184" spans="1:22" x14ac:dyDescent="0.3">
      <c r="A184" s="456">
        <v>2</v>
      </c>
      <c r="B184" s="652" t="s">
        <v>244</v>
      </c>
      <c r="C184" s="652"/>
      <c r="D184" s="652"/>
      <c r="E184" s="224">
        <v>5</v>
      </c>
      <c r="F184" s="224">
        <v>2</v>
      </c>
      <c r="G184" s="224">
        <v>2.5</v>
      </c>
      <c r="H184" s="224">
        <v>0.5</v>
      </c>
      <c r="I184" s="224">
        <v>2.6</v>
      </c>
      <c r="J184" s="361">
        <v>2</v>
      </c>
    </row>
    <row r="185" spans="1:22" x14ac:dyDescent="0.3">
      <c r="A185" s="456">
        <v>3</v>
      </c>
      <c r="B185" s="632" t="s">
        <v>249</v>
      </c>
      <c r="C185" s="632" t="s">
        <v>330</v>
      </c>
      <c r="D185" s="632" t="s">
        <v>330</v>
      </c>
      <c r="E185" s="224">
        <v>4</v>
      </c>
      <c r="F185" s="224">
        <v>1.5</v>
      </c>
      <c r="G185" s="224">
        <v>2.5</v>
      </c>
      <c r="H185" s="224">
        <v>0</v>
      </c>
      <c r="I185" s="224">
        <v>1.6</v>
      </c>
      <c r="J185" s="361">
        <v>4</v>
      </c>
    </row>
    <row r="186" spans="1:22" x14ac:dyDescent="0.3">
      <c r="A186" s="456">
        <v>4</v>
      </c>
      <c r="B186" s="633" t="s">
        <v>250</v>
      </c>
      <c r="C186" s="634"/>
      <c r="D186" s="635"/>
      <c r="E186" s="224">
        <v>4</v>
      </c>
      <c r="F186" s="224">
        <v>2</v>
      </c>
      <c r="G186" s="224">
        <v>2</v>
      </c>
      <c r="H186" s="224">
        <v>0</v>
      </c>
      <c r="I186" s="224">
        <v>1.6</v>
      </c>
      <c r="J186" s="361">
        <v>4</v>
      </c>
    </row>
    <row r="187" spans="1:22" x14ac:dyDescent="0.3">
      <c r="A187" s="456">
        <v>5</v>
      </c>
      <c r="B187" s="632" t="s">
        <v>251</v>
      </c>
      <c r="C187" s="632" t="s">
        <v>331</v>
      </c>
      <c r="D187" s="632" t="s">
        <v>331</v>
      </c>
      <c r="E187" s="224">
        <v>4</v>
      </c>
      <c r="F187" s="224">
        <v>1.5</v>
      </c>
      <c r="G187" s="224">
        <v>2.5</v>
      </c>
      <c r="H187" s="224">
        <v>0</v>
      </c>
      <c r="I187" s="224">
        <v>1.6</v>
      </c>
      <c r="J187" s="361">
        <v>0</v>
      </c>
    </row>
    <row r="188" spans="1:22" ht="33" customHeight="1" x14ac:dyDescent="0.3">
      <c r="A188" s="456">
        <v>6</v>
      </c>
      <c r="B188" s="656" t="s">
        <v>252</v>
      </c>
      <c r="C188" s="656" t="s">
        <v>332</v>
      </c>
      <c r="D188" s="656" t="s">
        <v>332</v>
      </c>
      <c r="E188" s="224">
        <v>6</v>
      </c>
      <c r="F188" s="224">
        <v>2</v>
      </c>
      <c r="G188" s="224">
        <v>4</v>
      </c>
      <c r="H188" s="224">
        <v>0</v>
      </c>
      <c r="I188" s="224">
        <v>2.4</v>
      </c>
      <c r="J188" s="361">
        <v>6</v>
      </c>
      <c r="M188" s="132"/>
      <c r="N188" s="132"/>
      <c r="O188" s="132"/>
      <c r="P188" s="132"/>
      <c r="Q188" s="132"/>
      <c r="R188" s="132"/>
      <c r="S188" s="132"/>
      <c r="T188" s="132"/>
      <c r="U188" s="132"/>
      <c r="V188" s="132"/>
    </row>
    <row r="189" spans="1:22" s="132" customFormat="1" ht="16.2" x14ac:dyDescent="0.3">
      <c r="A189" s="397" t="s">
        <v>177</v>
      </c>
      <c r="B189" s="586" t="s">
        <v>2092</v>
      </c>
      <c r="C189" s="587"/>
      <c r="D189" s="648"/>
      <c r="E189" s="366">
        <f>SUM(E185:E188)</f>
        <v>18</v>
      </c>
      <c r="F189" s="366">
        <f t="shared" ref="F189:J189" si="37">SUM(F185:F188)</f>
        <v>7</v>
      </c>
      <c r="G189" s="366">
        <f t="shared" si="37"/>
        <v>11</v>
      </c>
      <c r="H189" s="366">
        <f t="shared" si="37"/>
        <v>0</v>
      </c>
      <c r="I189" s="366">
        <f t="shared" si="37"/>
        <v>7.2000000000000011</v>
      </c>
      <c r="J189" s="367">
        <f t="shared" si="37"/>
        <v>14</v>
      </c>
      <c r="K189" s="428"/>
      <c r="M189" s="131"/>
      <c r="N189" s="131"/>
      <c r="O189" s="131"/>
      <c r="P189" s="131"/>
      <c r="Q189" s="131"/>
      <c r="R189" s="131"/>
      <c r="S189" s="131"/>
      <c r="T189" s="131"/>
      <c r="U189" s="131"/>
      <c r="V189" s="131"/>
    </row>
    <row r="190" spans="1:22" x14ac:dyDescent="0.3">
      <c r="A190" s="352"/>
      <c r="B190" s="352"/>
      <c r="C190" s="352"/>
      <c r="D190" s="352"/>
      <c r="E190" s="352"/>
      <c r="F190" s="352"/>
      <c r="G190" s="352"/>
      <c r="H190" s="352"/>
      <c r="I190" s="352"/>
      <c r="J190" s="352"/>
      <c r="M190" s="132"/>
      <c r="N190" s="132"/>
      <c r="O190" s="132"/>
      <c r="P190" s="132"/>
      <c r="Q190" s="132"/>
      <c r="R190" s="132"/>
      <c r="S190" s="132"/>
      <c r="T190" s="132"/>
      <c r="U190" s="132"/>
      <c r="V190" s="132"/>
    </row>
    <row r="191" spans="1:22" ht="15" customHeight="1" x14ac:dyDescent="0.3">
      <c r="A191" s="352"/>
      <c r="B191" s="352"/>
      <c r="C191" s="352"/>
      <c r="D191" s="352"/>
      <c r="E191" s="352"/>
      <c r="F191" s="352"/>
      <c r="G191" s="352"/>
      <c r="H191" s="352"/>
      <c r="I191" s="352"/>
      <c r="J191" s="352"/>
    </row>
    <row r="192" spans="1:22" s="132" customFormat="1" ht="15" customHeight="1" x14ac:dyDescent="0.3">
      <c r="A192" s="353"/>
      <c r="B192" s="353"/>
      <c r="C192" s="353"/>
      <c r="D192" s="353"/>
      <c r="F192" s="354"/>
      <c r="G192" s="638" t="s">
        <v>253</v>
      </c>
      <c r="H192" s="638"/>
      <c r="I192" s="638"/>
      <c r="J192" s="638"/>
      <c r="K192" s="428"/>
      <c r="M192" s="131"/>
      <c r="N192" s="131"/>
      <c r="O192" s="131"/>
      <c r="P192" s="131"/>
      <c r="Q192" s="131"/>
      <c r="R192" s="131"/>
      <c r="S192" s="131"/>
      <c r="T192" s="131"/>
      <c r="U192" s="131"/>
      <c r="V192" s="131"/>
    </row>
    <row r="193" spans="1:22" ht="14.7" customHeight="1" x14ac:dyDescent="0.3">
      <c r="A193" s="616" t="s">
        <v>154</v>
      </c>
      <c r="B193" s="653" t="s">
        <v>155</v>
      </c>
      <c r="C193" s="653"/>
      <c r="D193" s="653"/>
      <c r="E193" s="575" t="s">
        <v>157</v>
      </c>
      <c r="F193" s="655" t="s">
        <v>159</v>
      </c>
      <c r="G193" s="655"/>
      <c r="H193" s="655"/>
      <c r="I193" s="621"/>
      <c r="J193" s="619" t="s">
        <v>289</v>
      </c>
    </row>
    <row r="194" spans="1:22" ht="14.7" customHeight="1" x14ac:dyDescent="0.3">
      <c r="A194" s="618"/>
      <c r="B194" s="654"/>
      <c r="C194" s="654"/>
      <c r="D194" s="654"/>
      <c r="E194" s="576"/>
      <c r="F194" s="655" t="s">
        <v>290</v>
      </c>
      <c r="G194" s="655"/>
      <c r="H194" s="655"/>
      <c r="I194" s="579" t="s">
        <v>291</v>
      </c>
      <c r="J194" s="620"/>
    </row>
    <row r="195" spans="1:22" ht="49.5" customHeight="1" x14ac:dyDescent="0.3">
      <c r="A195" s="618"/>
      <c r="B195" s="654"/>
      <c r="C195" s="654"/>
      <c r="D195" s="654"/>
      <c r="E195" s="576"/>
      <c r="F195" s="326" t="s">
        <v>42</v>
      </c>
      <c r="G195" s="326" t="s">
        <v>292</v>
      </c>
      <c r="H195" s="326" t="s">
        <v>293</v>
      </c>
      <c r="I195" s="580"/>
      <c r="J195" s="620"/>
    </row>
    <row r="196" spans="1:22" s="132" customFormat="1" ht="17.7" customHeight="1" x14ac:dyDescent="0.3">
      <c r="A196" s="247" t="s">
        <v>171</v>
      </c>
      <c r="B196" s="657" t="s">
        <v>333</v>
      </c>
      <c r="C196" s="657"/>
      <c r="D196" s="657"/>
      <c r="E196" s="248">
        <f>SUM(E28+E48+E67+E85+(E101+E102)/2+(E135+E136)/2+(E168+E169)/2)</f>
        <v>210</v>
      </c>
      <c r="F196" s="238">
        <f>(F197+F198)/2</f>
        <v>110.94999999999999</v>
      </c>
      <c r="G196" s="238">
        <f t="shared" ref="G196:J196" si="38">(G197+G198)/2</f>
        <v>91.300000000000011</v>
      </c>
      <c r="H196" s="238">
        <f t="shared" si="38"/>
        <v>7.75</v>
      </c>
      <c r="I196" s="249">
        <f t="shared" si="38"/>
        <v>124.8</v>
      </c>
      <c r="J196" s="249">
        <f t="shared" si="38"/>
        <v>151</v>
      </c>
      <c r="K196" s="428"/>
      <c r="L196" s="250"/>
    </row>
    <row r="197" spans="1:22" s="132" customFormat="1" ht="17.7" customHeight="1" x14ac:dyDescent="0.3">
      <c r="A197" s="251"/>
      <c r="B197" s="658" t="s">
        <v>334</v>
      </c>
      <c r="C197" s="658"/>
      <c r="D197" s="658"/>
      <c r="E197" s="252">
        <f t="shared" ref="E197:J197" si="39">SUM(E28+E48+E67+E85+E101+E135+E168)</f>
        <v>210</v>
      </c>
      <c r="F197" s="225">
        <f t="shared" si="39"/>
        <v>113.09999999999998</v>
      </c>
      <c r="G197" s="225">
        <f t="shared" si="39"/>
        <v>89.4</v>
      </c>
      <c r="H197" s="225">
        <f t="shared" si="39"/>
        <v>7.5000000000000009</v>
      </c>
      <c r="I197" s="226">
        <f t="shared" si="39"/>
        <v>124.1</v>
      </c>
      <c r="J197" s="226">
        <f t="shared" si="39"/>
        <v>151</v>
      </c>
      <c r="K197" s="428"/>
      <c r="M197" s="131"/>
      <c r="N197" s="131"/>
      <c r="O197" s="131"/>
      <c r="P197" s="131"/>
      <c r="Q197" s="131"/>
      <c r="R197" s="131"/>
      <c r="S197" s="131"/>
      <c r="T197" s="131"/>
      <c r="U197" s="131"/>
      <c r="V197" s="131"/>
    </row>
    <row r="198" spans="1:22" s="132" customFormat="1" ht="17.7" customHeight="1" x14ac:dyDescent="0.3">
      <c r="A198" s="253"/>
      <c r="B198" s="659" t="s">
        <v>335</v>
      </c>
      <c r="C198" s="659"/>
      <c r="D198" s="659"/>
      <c r="E198" s="254">
        <f t="shared" ref="E198:J198" si="40">SUM(E28+E48+E67+E85+E102+E136+E169)</f>
        <v>210</v>
      </c>
      <c r="F198" s="240">
        <f t="shared" si="40"/>
        <v>108.8</v>
      </c>
      <c r="G198" s="240">
        <f t="shared" si="40"/>
        <v>93.2</v>
      </c>
      <c r="H198" s="240">
        <f t="shared" si="40"/>
        <v>8</v>
      </c>
      <c r="I198" s="241">
        <f t="shared" si="40"/>
        <v>125.5</v>
      </c>
      <c r="J198" s="241">
        <f t="shared" si="40"/>
        <v>151</v>
      </c>
      <c r="K198" s="428"/>
      <c r="M198" s="131"/>
      <c r="N198" s="131"/>
      <c r="O198" s="131"/>
      <c r="P198" s="131"/>
      <c r="Q198" s="131"/>
      <c r="R198" s="131"/>
      <c r="S198" s="131"/>
      <c r="T198" s="131"/>
      <c r="U198" s="131"/>
      <c r="V198" s="131"/>
    </row>
    <row r="199" spans="1:22" s="132" customFormat="1" ht="17.7" customHeight="1" x14ac:dyDescent="0.3">
      <c r="A199" s="251" t="s">
        <v>177</v>
      </c>
      <c r="B199" s="658" t="s">
        <v>336</v>
      </c>
      <c r="C199" s="658"/>
      <c r="D199" s="658"/>
      <c r="E199" s="658"/>
      <c r="F199" s="658"/>
      <c r="G199" s="658"/>
      <c r="H199" s="658"/>
      <c r="I199" s="637"/>
      <c r="J199" s="249">
        <f>(J200+J201)/2</f>
        <v>71.904761904761898</v>
      </c>
      <c r="K199" s="428"/>
      <c r="M199" s="131"/>
      <c r="N199" s="131"/>
      <c r="O199" s="131"/>
      <c r="P199" s="131"/>
      <c r="Q199" s="131"/>
      <c r="R199" s="131"/>
      <c r="S199" s="131"/>
      <c r="T199" s="131"/>
      <c r="U199" s="131"/>
      <c r="V199" s="131"/>
    </row>
    <row r="200" spans="1:22" s="132" customFormat="1" ht="17.7" customHeight="1" x14ac:dyDescent="0.3">
      <c r="A200" s="251"/>
      <c r="B200" s="637" t="s">
        <v>334</v>
      </c>
      <c r="C200" s="638"/>
      <c r="D200" s="638"/>
      <c r="E200" s="638"/>
      <c r="F200" s="638"/>
      <c r="G200" s="638"/>
      <c r="H200" s="638"/>
      <c r="I200" s="638"/>
      <c r="J200" s="226">
        <f>J197*100/E197</f>
        <v>71.904761904761898</v>
      </c>
      <c r="K200" s="428"/>
      <c r="M200" s="131"/>
      <c r="N200" s="131"/>
      <c r="O200" s="131"/>
      <c r="P200" s="131"/>
      <c r="Q200" s="131"/>
      <c r="R200" s="131"/>
      <c r="S200" s="131"/>
      <c r="T200" s="131"/>
      <c r="U200" s="131"/>
      <c r="V200" s="131"/>
    </row>
    <row r="201" spans="1:22" s="132" customFormat="1" ht="17.7" customHeight="1" x14ac:dyDescent="0.3">
      <c r="A201" s="251"/>
      <c r="B201" s="636" t="s">
        <v>335</v>
      </c>
      <c r="C201" s="591"/>
      <c r="D201" s="591"/>
      <c r="E201" s="591"/>
      <c r="F201" s="591"/>
      <c r="G201" s="591"/>
      <c r="H201" s="591"/>
      <c r="I201" s="591"/>
      <c r="J201" s="241">
        <f>J198*100/E198</f>
        <v>71.904761904761898</v>
      </c>
      <c r="K201" s="428"/>
      <c r="M201" s="131"/>
      <c r="N201" s="131"/>
      <c r="O201" s="131"/>
      <c r="P201" s="131"/>
      <c r="Q201" s="131"/>
      <c r="R201" s="131"/>
      <c r="S201" s="131"/>
      <c r="T201" s="131"/>
      <c r="U201" s="131"/>
      <c r="V201" s="131"/>
    </row>
    <row r="202" spans="1:22" s="132" customFormat="1" ht="17.7" customHeight="1" x14ac:dyDescent="0.3">
      <c r="A202" s="247" t="s">
        <v>189</v>
      </c>
      <c r="B202" s="658" t="s">
        <v>337</v>
      </c>
      <c r="C202" s="658"/>
      <c r="D202" s="658"/>
      <c r="E202" s="658"/>
      <c r="F202" s="658"/>
      <c r="G202" s="658"/>
      <c r="H202" s="637"/>
      <c r="I202" s="249">
        <f>(I203+I204)/2</f>
        <v>59.428571428571431</v>
      </c>
      <c r="K202" s="428"/>
    </row>
    <row r="203" spans="1:22" s="132" customFormat="1" ht="17.7" customHeight="1" x14ac:dyDescent="0.3">
      <c r="A203" s="251"/>
      <c r="B203" s="637" t="s">
        <v>334</v>
      </c>
      <c r="C203" s="638"/>
      <c r="D203" s="638"/>
      <c r="E203" s="638"/>
      <c r="F203" s="638"/>
      <c r="G203" s="638"/>
      <c r="H203" s="638"/>
      <c r="I203" s="226">
        <f>I197*100/E197</f>
        <v>59.095238095238095</v>
      </c>
      <c r="K203" s="428"/>
      <c r="M203" s="131"/>
      <c r="N203" s="131"/>
      <c r="O203" s="131"/>
      <c r="P203" s="131"/>
      <c r="Q203" s="131"/>
      <c r="R203" s="131"/>
      <c r="S203" s="131"/>
      <c r="T203" s="131"/>
      <c r="U203" s="131"/>
      <c r="V203" s="131"/>
    </row>
    <row r="204" spans="1:22" s="132" customFormat="1" ht="17.7" customHeight="1" x14ac:dyDescent="0.3">
      <c r="A204" s="253"/>
      <c r="B204" s="636" t="s">
        <v>335</v>
      </c>
      <c r="C204" s="591"/>
      <c r="D204" s="591"/>
      <c r="E204" s="591"/>
      <c r="F204" s="591"/>
      <c r="G204" s="591"/>
      <c r="H204" s="591"/>
      <c r="I204" s="241">
        <f>I198*100/E198</f>
        <v>59.761904761904759</v>
      </c>
      <c r="K204" s="428"/>
      <c r="M204" s="131"/>
      <c r="N204" s="131"/>
      <c r="O204" s="131"/>
      <c r="P204" s="131"/>
      <c r="Q204" s="131"/>
      <c r="R204" s="131"/>
      <c r="S204" s="131"/>
      <c r="T204" s="131"/>
      <c r="U204" s="131"/>
      <c r="V204" s="131"/>
    </row>
    <row r="205" spans="1:22" s="132" customFormat="1" ht="17.7" customHeight="1" x14ac:dyDescent="0.3">
      <c r="A205" s="247" t="s">
        <v>338</v>
      </c>
      <c r="B205" s="657" t="s">
        <v>339</v>
      </c>
      <c r="C205" s="657"/>
      <c r="D205" s="657"/>
      <c r="E205" s="243">
        <f>SUM(F205:H205)</f>
        <v>99.999999999999986</v>
      </c>
      <c r="F205" s="238">
        <f>(F206+F207)/2</f>
        <v>52.833333333333329</v>
      </c>
      <c r="G205" s="238">
        <f t="shared" ref="G205:H205" si="41">(G206+G207)/2</f>
        <v>43.476190476190474</v>
      </c>
      <c r="H205" s="239">
        <f t="shared" si="41"/>
        <v>3.6904761904761907</v>
      </c>
      <c r="J205" s="250"/>
      <c r="K205" s="432"/>
      <c r="M205" s="131"/>
      <c r="N205" s="131"/>
      <c r="O205" s="131"/>
      <c r="P205" s="131"/>
      <c r="Q205" s="131"/>
      <c r="R205" s="131"/>
      <c r="S205" s="131"/>
      <c r="T205" s="131"/>
      <c r="U205" s="131"/>
      <c r="V205" s="131"/>
    </row>
    <row r="206" spans="1:22" s="132" customFormat="1" ht="17.7" customHeight="1" x14ac:dyDescent="0.3">
      <c r="A206" s="251"/>
      <c r="B206" s="658" t="s">
        <v>334</v>
      </c>
      <c r="C206" s="658"/>
      <c r="D206" s="658"/>
      <c r="E206" s="236" t="s">
        <v>340</v>
      </c>
      <c r="F206" s="225">
        <f>F197*100/E197</f>
        <v>53.857142857142847</v>
      </c>
      <c r="G206" s="225">
        <f>G197*100/E197</f>
        <v>42.571428571428569</v>
      </c>
      <c r="H206" s="226">
        <f>H197*100/E197</f>
        <v>3.5714285714285721</v>
      </c>
      <c r="K206" s="428"/>
    </row>
    <row r="207" spans="1:22" s="132" customFormat="1" ht="17.7" customHeight="1" x14ac:dyDescent="0.3">
      <c r="A207" s="253"/>
      <c r="B207" s="659" t="s">
        <v>335</v>
      </c>
      <c r="C207" s="659"/>
      <c r="D207" s="659"/>
      <c r="E207" s="231" t="s">
        <v>340</v>
      </c>
      <c r="F207" s="240">
        <f>F198*100/E198</f>
        <v>51.80952380952381</v>
      </c>
      <c r="G207" s="240">
        <f>G198*100/E198</f>
        <v>44.38095238095238</v>
      </c>
      <c r="H207" s="241">
        <f>H198*100/E198</f>
        <v>3.8095238095238093</v>
      </c>
      <c r="K207" s="428"/>
    </row>
    <row r="208" spans="1:22" s="257" customFormat="1" ht="17.7" customHeight="1" x14ac:dyDescent="0.3">
      <c r="A208" s="255" t="s">
        <v>173</v>
      </c>
      <c r="B208" s="661" t="s">
        <v>341</v>
      </c>
      <c r="C208" s="662"/>
      <c r="D208" s="663"/>
      <c r="E208" s="256">
        <f>SUM(E209:E211)</f>
        <v>6</v>
      </c>
      <c r="K208" s="433"/>
      <c r="M208" s="132"/>
      <c r="N208" s="132"/>
      <c r="O208" s="132"/>
      <c r="P208" s="132"/>
      <c r="Q208" s="132"/>
      <c r="R208" s="132"/>
      <c r="S208" s="132"/>
      <c r="T208" s="132"/>
      <c r="U208" s="132"/>
      <c r="V208" s="132"/>
    </row>
    <row r="209" spans="1:22" ht="17.7" customHeight="1" x14ac:dyDescent="0.3">
      <c r="A209" s="391" t="s">
        <v>309</v>
      </c>
      <c r="B209" s="664" t="s">
        <v>179</v>
      </c>
      <c r="C209" s="665"/>
      <c r="D209" s="666"/>
      <c r="E209" s="226">
        <v>3</v>
      </c>
      <c r="M209" s="132"/>
      <c r="N209" s="132"/>
      <c r="O209" s="132"/>
      <c r="P209" s="132"/>
      <c r="Q209" s="132"/>
      <c r="R209" s="132"/>
      <c r="S209" s="132"/>
      <c r="T209" s="132"/>
      <c r="U209" s="132"/>
      <c r="V209" s="132"/>
    </row>
    <row r="210" spans="1:22" ht="17.7" customHeight="1" x14ac:dyDescent="0.3">
      <c r="A210" s="391" t="s">
        <v>311</v>
      </c>
      <c r="B210" s="664" t="s">
        <v>204</v>
      </c>
      <c r="C210" s="665"/>
      <c r="D210" s="666"/>
      <c r="E210" s="226">
        <v>1</v>
      </c>
      <c r="M210" s="132"/>
      <c r="N210" s="132"/>
      <c r="O210" s="132"/>
      <c r="P210" s="132"/>
      <c r="Q210" s="132"/>
      <c r="R210" s="132"/>
      <c r="S210" s="132"/>
      <c r="T210" s="132"/>
      <c r="U210" s="132"/>
      <c r="V210" s="132"/>
    </row>
    <row r="211" spans="1:22" ht="17.7" customHeight="1" x14ac:dyDescent="0.3">
      <c r="A211" s="325" t="s">
        <v>313</v>
      </c>
      <c r="B211" s="667" t="s">
        <v>202</v>
      </c>
      <c r="C211" s="668"/>
      <c r="D211" s="669"/>
      <c r="E211" s="241">
        <v>2</v>
      </c>
      <c r="M211" s="132"/>
      <c r="N211" s="132"/>
      <c r="O211" s="132"/>
      <c r="P211" s="132"/>
      <c r="Q211" s="132"/>
      <c r="R211" s="132"/>
      <c r="S211" s="132"/>
      <c r="T211" s="132"/>
      <c r="U211" s="132"/>
      <c r="V211" s="132"/>
    </row>
    <row r="212" spans="1:22" ht="9.6" customHeight="1" x14ac:dyDescent="0.3">
      <c r="M212" s="132"/>
      <c r="N212" s="132"/>
      <c r="O212" s="132"/>
      <c r="P212" s="132"/>
      <c r="Q212" s="132"/>
      <c r="R212" s="132"/>
      <c r="S212" s="132"/>
      <c r="T212" s="132"/>
      <c r="U212" s="132"/>
      <c r="V212" s="132"/>
    </row>
    <row r="213" spans="1:22" ht="27" customHeight="1" x14ac:dyDescent="0.3">
      <c r="A213" s="258" t="s">
        <v>342</v>
      </c>
      <c r="B213" s="660" t="s">
        <v>343</v>
      </c>
      <c r="C213" s="660"/>
      <c r="D213" s="660"/>
      <c r="E213" s="660"/>
      <c r="F213" s="660"/>
      <c r="G213" s="660"/>
      <c r="H213" s="660"/>
      <c r="I213" s="660"/>
      <c r="J213" s="660"/>
      <c r="M213" s="132"/>
      <c r="N213" s="132"/>
      <c r="O213" s="132"/>
      <c r="P213" s="132"/>
      <c r="Q213" s="132"/>
      <c r="R213" s="132"/>
      <c r="S213" s="132"/>
      <c r="T213" s="132"/>
      <c r="U213" s="132"/>
      <c r="V213" s="132"/>
    </row>
    <row r="214" spans="1:22" ht="15.45" customHeight="1" x14ac:dyDescent="0.3">
      <c r="A214" s="258" t="s">
        <v>344</v>
      </c>
      <c r="B214" s="665" t="s">
        <v>345</v>
      </c>
      <c r="C214" s="665"/>
      <c r="D214" s="665"/>
      <c r="E214" s="665"/>
      <c r="F214" s="665"/>
      <c r="G214" s="665"/>
      <c r="H214" s="665"/>
      <c r="I214" s="665"/>
      <c r="J214" s="665"/>
      <c r="M214" s="132"/>
      <c r="N214" s="132"/>
      <c r="O214" s="132"/>
      <c r="P214" s="132"/>
      <c r="Q214" s="132"/>
      <c r="R214" s="132"/>
      <c r="S214" s="132"/>
      <c r="T214" s="132"/>
      <c r="U214" s="132"/>
      <c r="V214" s="132"/>
    </row>
    <row r="215" spans="1:22" ht="27" customHeight="1" x14ac:dyDescent="0.3">
      <c r="A215" s="258" t="s">
        <v>346</v>
      </c>
      <c r="B215" s="660" t="s">
        <v>347</v>
      </c>
      <c r="C215" s="660"/>
      <c r="D215" s="660"/>
      <c r="E215" s="660"/>
      <c r="F215" s="660"/>
      <c r="G215" s="660"/>
      <c r="H215" s="660"/>
      <c r="I215" s="660"/>
      <c r="J215" s="660"/>
      <c r="M215" s="132"/>
      <c r="N215" s="132"/>
      <c r="O215" s="132"/>
      <c r="P215" s="132"/>
      <c r="Q215" s="132"/>
      <c r="R215" s="132"/>
      <c r="S215" s="132"/>
      <c r="T215" s="132"/>
      <c r="U215" s="132"/>
      <c r="V215" s="132"/>
    </row>
    <row r="216" spans="1:22" x14ac:dyDescent="0.3">
      <c r="M216" s="132"/>
      <c r="N216" s="132"/>
      <c r="O216" s="132"/>
      <c r="P216" s="132"/>
      <c r="Q216" s="132"/>
      <c r="R216" s="132"/>
      <c r="S216" s="132"/>
      <c r="T216" s="132"/>
      <c r="U216" s="132"/>
      <c r="V216" s="132"/>
    </row>
    <row r="217" spans="1:22" x14ac:dyDescent="0.3">
      <c r="M217" s="132"/>
      <c r="N217" s="132"/>
      <c r="O217" s="132"/>
      <c r="P217" s="132"/>
      <c r="Q217" s="132"/>
      <c r="R217" s="132"/>
      <c r="S217" s="132"/>
      <c r="T217" s="132"/>
      <c r="U217" s="132"/>
      <c r="V217" s="132"/>
    </row>
    <row r="218" spans="1:22" x14ac:dyDescent="0.3">
      <c r="M218" s="257"/>
      <c r="N218" s="257"/>
      <c r="O218" s="257"/>
      <c r="P218" s="257"/>
      <c r="Q218" s="257"/>
      <c r="R218" s="257"/>
      <c r="S218" s="257"/>
      <c r="T218" s="257"/>
      <c r="U218" s="257"/>
      <c r="V218" s="257"/>
    </row>
  </sheetData>
  <mergeCells count="233">
    <mergeCell ref="B215:J215"/>
    <mergeCell ref="B208:D208"/>
    <mergeCell ref="B209:D209"/>
    <mergeCell ref="B210:D210"/>
    <mergeCell ref="B211:D211"/>
    <mergeCell ref="B213:J213"/>
    <mergeCell ref="B214:J214"/>
    <mergeCell ref="B202:H202"/>
    <mergeCell ref="B203:H203"/>
    <mergeCell ref="B204:H204"/>
    <mergeCell ref="B205:D205"/>
    <mergeCell ref="B206:D206"/>
    <mergeCell ref="B207:D207"/>
    <mergeCell ref="B196:D196"/>
    <mergeCell ref="B197:D197"/>
    <mergeCell ref="B198:D198"/>
    <mergeCell ref="B199:I199"/>
    <mergeCell ref="B200:I200"/>
    <mergeCell ref="B201:I201"/>
    <mergeCell ref="G192:J192"/>
    <mergeCell ref="A193:A195"/>
    <mergeCell ref="B193:D195"/>
    <mergeCell ref="E193:E195"/>
    <mergeCell ref="F193:I193"/>
    <mergeCell ref="J193:J195"/>
    <mergeCell ref="F194:H194"/>
    <mergeCell ref="I194:I195"/>
    <mergeCell ref="B169:D169"/>
    <mergeCell ref="A182:J182"/>
    <mergeCell ref="B185:D185"/>
    <mergeCell ref="B186:D186"/>
    <mergeCell ref="B187:D187"/>
    <mergeCell ref="B188:D188"/>
    <mergeCell ref="B189:D189"/>
    <mergeCell ref="A174:J174"/>
    <mergeCell ref="B177:D177"/>
    <mergeCell ref="B178:D178"/>
    <mergeCell ref="B179:D179"/>
    <mergeCell ref="B180:D180"/>
    <mergeCell ref="B181:D181"/>
    <mergeCell ref="B183:D183"/>
    <mergeCell ref="B184:D184"/>
    <mergeCell ref="B160:D160"/>
    <mergeCell ref="B161:C161"/>
    <mergeCell ref="A162:J162"/>
    <mergeCell ref="B175:D175"/>
    <mergeCell ref="B176:D176"/>
    <mergeCell ref="B163:D163"/>
    <mergeCell ref="F155:I155"/>
    <mergeCell ref="J155:J157"/>
    <mergeCell ref="F156:H156"/>
    <mergeCell ref="I156:I157"/>
    <mergeCell ref="A158:J158"/>
    <mergeCell ref="B159:D159"/>
    <mergeCell ref="A171:A173"/>
    <mergeCell ref="B171:D173"/>
    <mergeCell ref="E171:E173"/>
    <mergeCell ref="F171:I171"/>
    <mergeCell ref="J171:J173"/>
    <mergeCell ref="F172:H172"/>
    <mergeCell ref="I172:I173"/>
    <mergeCell ref="B164:D164"/>
    <mergeCell ref="B165:C165"/>
    <mergeCell ref="B166:D166"/>
    <mergeCell ref="B167:D167"/>
    <mergeCell ref="B168:D168"/>
    <mergeCell ref="B148:D148"/>
    <mergeCell ref="B149:D149"/>
    <mergeCell ref="B150:D150"/>
    <mergeCell ref="A155:A157"/>
    <mergeCell ref="B155:D157"/>
    <mergeCell ref="E155:E157"/>
    <mergeCell ref="A141:J141"/>
    <mergeCell ref="B142:D142"/>
    <mergeCell ref="B143:D143"/>
    <mergeCell ref="B144:D144"/>
    <mergeCell ref="B146:D146"/>
    <mergeCell ref="A147:J147"/>
    <mergeCell ref="B145:D145"/>
    <mergeCell ref="B151:D151"/>
    <mergeCell ref="B136:D136"/>
    <mergeCell ref="A138:A140"/>
    <mergeCell ref="B138:D140"/>
    <mergeCell ref="E138:E140"/>
    <mergeCell ref="F138:I138"/>
    <mergeCell ref="J138:J140"/>
    <mergeCell ref="F139:H139"/>
    <mergeCell ref="I139:I140"/>
    <mergeCell ref="B130:D130"/>
    <mergeCell ref="B131:D131"/>
    <mergeCell ref="B132:C132"/>
    <mergeCell ref="B133:D133"/>
    <mergeCell ref="B134:D134"/>
    <mergeCell ref="B135:D135"/>
    <mergeCell ref="B125:D125"/>
    <mergeCell ref="B126:D126"/>
    <mergeCell ref="B127:D127"/>
    <mergeCell ref="B128:C128"/>
    <mergeCell ref="A129:J129"/>
    <mergeCell ref="E121:E123"/>
    <mergeCell ref="F121:I121"/>
    <mergeCell ref="J121:J123"/>
    <mergeCell ref="F122:H122"/>
    <mergeCell ref="I122:I123"/>
    <mergeCell ref="A124:J124"/>
    <mergeCell ref="B115:D115"/>
    <mergeCell ref="B116:D116"/>
    <mergeCell ref="B117:D117"/>
    <mergeCell ref="B118:C118"/>
    <mergeCell ref="A121:A123"/>
    <mergeCell ref="B121:D123"/>
    <mergeCell ref="B109:D109"/>
    <mergeCell ref="B110:D110"/>
    <mergeCell ref="B111:D111"/>
    <mergeCell ref="B112:C112"/>
    <mergeCell ref="A113:J113"/>
    <mergeCell ref="B114:D114"/>
    <mergeCell ref="F104:I104"/>
    <mergeCell ref="J104:J106"/>
    <mergeCell ref="F105:H105"/>
    <mergeCell ref="I105:I106"/>
    <mergeCell ref="A107:J107"/>
    <mergeCell ref="B108:D108"/>
    <mergeCell ref="B100:D100"/>
    <mergeCell ref="B101:D101"/>
    <mergeCell ref="B102:D102"/>
    <mergeCell ref="A104:A106"/>
    <mergeCell ref="B104:D106"/>
    <mergeCell ref="E104:E106"/>
    <mergeCell ref="B94:C94"/>
    <mergeCell ref="A95:J95"/>
    <mergeCell ref="B96:D96"/>
    <mergeCell ref="B97:D97"/>
    <mergeCell ref="B98:C98"/>
    <mergeCell ref="B99:D99"/>
    <mergeCell ref="J88:J90"/>
    <mergeCell ref="F89:H89"/>
    <mergeCell ref="I89:I90"/>
    <mergeCell ref="A91:J91"/>
    <mergeCell ref="B92:D92"/>
    <mergeCell ref="B93:D93"/>
    <mergeCell ref="B84:C84"/>
    <mergeCell ref="B85:C85"/>
    <mergeCell ref="A88:A90"/>
    <mergeCell ref="B88:D90"/>
    <mergeCell ref="E88:E90"/>
    <mergeCell ref="F88:I88"/>
    <mergeCell ref="B78:D78"/>
    <mergeCell ref="B79:D79"/>
    <mergeCell ref="B80:D80"/>
    <mergeCell ref="B81:C81"/>
    <mergeCell ref="A82:J82"/>
    <mergeCell ref="B83:C83"/>
    <mergeCell ref="I71:I72"/>
    <mergeCell ref="A73:J73"/>
    <mergeCell ref="B74:D74"/>
    <mergeCell ref="B75:D75"/>
    <mergeCell ref="B76:D76"/>
    <mergeCell ref="B77:D77"/>
    <mergeCell ref="A64:J64"/>
    <mergeCell ref="B65:D65"/>
    <mergeCell ref="B66:C66"/>
    <mergeCell ref="B67:C67"/>
    <mergeCell ref="A70:A72"/>
    <mergeCell ref="B70:D72"/>
    <mergeCell ref="E70:E72"/>
    <mergeCell ref="F70:I70"/>
    <mergeCell ref="J70:J72"/>
    <mergeCell ref="F71:H71"/>
    <mergeCell ref="B58:D58"/>
    <mergeCell ref="B59:D59"/>
    <mergeCell ref="B60:D60"/>
    <mergeCell ref="B61:D61"/>
    <mergeCell ref="B62:D62"/>
    <mergeCell ref="B63:C63"/>
    <mergeCell ref="F52:H52"/>
    <mergeCell ref="I52:I53"/>
    <mergeCell ref="A54:J54"/>
    <mergeCell ref="B55:D55"/>
    <mergeCell ref="B56:D56"/>
    <mergeCell ref="B57:D57"/>
    <mergeCell ref="B44:C44"/>
    <mergeCell ref="A45:J45"/>
    <mergeCell ref="B46:C46"/>
    <mergeCell ref="B47:C47"/>
    <mergeCell ref="B48:C48"/>
    <mergeCell ref="A51:A53"/>
    <mergeCell ref="B51:D53"/>
    <mergeCell ref="E51:E53"/>
    <mergeCell ref="F51:I51"/>
    <mergeCell ref="J51:J53"/>
    <mergeCell ref="B38:D38"/>
    <mergeCell ref="B39:D39"/>
    <mergeCell ref="B40:D40"/>
    <mergeCell ref="B41:D41"/>
    <mergeCell ref="B42:D42"/>
    <mergeCell ref="B43:D43"/>
    <mergeCell ref="F32:H32"/>
    <mergeCell ref="I32:I33"/>
    <mergeCell ref="A34:J34"/>
    <mergeCell ref="B35:D35"/>
    <mergeCell ref="B36:D36"/>
    <mergeCell ref="B37:D37"/>
    <mergeCell ref="B24:C24"/>
    <mergeCell ref="A25:J25"/>
    <mergeCell ref="B26:C26"/>
    <mergeCell ref="B27:C27"/>
    <mergeCell ref="B28:C28"/>
    <mergeCell ref="A31:A33"/>
    <mergeCell ref="B31:D33"/>
    <mergeCell ref="E31:E33"/>
    <mergeCell ref="F31:I31"/>
    <mergeCell ref="J31:J33"/>
    <mergeCell ref="B19:D19"/>
    <mergeCell ref="B20:D20"/>
    <mergeCell ref="B21:D21"/>
    <mergeCell ref="B22:D22"/>
    <mergeCell ref="B23:D23"/>
    <mergeCell ref="A12:J12"/>
    <mergeCell ref="B13:D13"/>
    <mergeCell ref="B14:D14"/>
    <mergeCell ref="B15:D15"/>
    <mergeCell ref="B16:D16"/>
    <mergeCell ref="B17:D17"/>
    <mergeCell ref="A2:J2"/>
    <mergeCell ref="A9:A11"/>
    <mergeCell ref="B9:D11"/>
    <mergeCell ref="E9:E11"/>
    <mergeCell ref="F9:I9"/>
    <mergeCell ref="J9:J11"/>
    <mergeCell ref="F10:H10"/>
    <mergeCell ref="I10:I11"/>
    <mergeCell ref="B18:D18"/>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236</v>
      </c>
      <c r="B2" s="673"/>
      <c r="C2" s="673"/>
      <c r="D2" s="673"/>
      <c r="E2" s="673"/>
      <c r="F2" s="673"/>
      <c r="G2" s="673"/>
      <c r="H2" s="673"/>
      <c r="I2" s="673"/>
    </row>
    <row r="3" spans="1:9" x14ac:dyDescent="0.3">
      <c r="A3" s="670" t="s">
        <v>157</v>
      </c>
      <c r="B3" s="671"/>
      <c r="C3" s="671"/>
      <c r="D3" s="671">
        <v>4</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721" t="s">
        <v>1680</v>
      </c>
      <c r="E6" s="721"/>
      <c r="F6" s="721"/>
      <c r="G6" s="721"/>
      <c r="H6" s="721"/>
      <c r="I6" s="675"/>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6</v>
      </c>
      <c r="G12" s="671"/>
      <c r="H12" s="671"/>
      <c r="I12" s="672"/>
    </row>
    <row r="13" spans="1:9" x14ac:dyDescent="0.3">
      <c r="A13" s="670" t="s">
        <v>17</v>
      </c>
      <c r="B13" s="671"/>
      <c r="C13" s="671"/>
      <c r="D13" s="671"/>
      <c r="E13" s="671"/>
      <c r="F13" s="671" t="s">
        <v>18</v>
      </c>
      <c r="G13" s="671"/>
      <c r="H13" s="671"/>
      <c r="I13" s="672"/>
    </row>
    <row r="14" spans="1:9" x14ac:dyDescent="0.3">
      <c r="F14" s="294"/>
      <c r="G14" s="294"/>
      <c r="H14" s="294"/>
      <c r="I14" s="294"/>
    </row>
    <row r="15" spans="1:9" x14ac:dyDescent="0.3">
      <c r="A15" s="677" t="s">
        <v>357</v>
      </c>
      <c r="B15" s="677"/>
      <c r="C15" s="677"/>
      <c r="D15" s="677"/>
      <c r="E15" s="677"/>
      <c r="F15" s="677"/>
      <c r="G15" s="677"/>
      <c r="H15" s="677"/>
      <c r="I15" s="677"/>
    </row>
    <row r="16" spans="1:9" ht="37.5" customHeight="1" x14ac:dyDescent="0.3">
      <c r="A16" s="674" t="s">
        <v>358</v>
      </c>
      <c r="B16" s="674"/>
      <c r="C16" s="675" t="s">
        <v>359</v>
      </c>
      <c r="D16" s="674"/>
      <c r="E16" s="674"/>
      <c r="F16" s="674"/>
      <c r="G16" s="674"/>
      <c r="H16" s="674"/>
      <c r="I16" s="674"/>
    </row>
    <row r="18" spans="1:14" x14ac:dyDescent="0.3">
      <c r="A18" s="1011" t="s">
        <v>360</v>
      </c>
      <c r="B18" s="1011"/>
      <c r="C18" s="1011"/>
      <c r="D18" s="1011"/>
    </row>
    <row r="19" spans="1:14" x14ac:dyDescent="0.3">
      <c r="A19" s="1012" t="s">
        <v>33</v>
      </c>
      <c r="B19" s="1013" t="s">
        <v>34</v>
      </c>
      <c r="C19" s="1013"/>
      <c r="D19" s="1013"/>
      <c r="E19" s="1013"/>
      <c r="F19" s="1013"/>
      <c r="G19" s="1013"/>
      <c r="H19" s="1013" t="s">
        <v>361</v>
      </c>
      <c r="I19" s="1014"/>
    </row>
    <row r="20" spans="1:14" ht="27.6" x14ac:dyDescent="0.3">
      <c r="A20" s="1012"/>
      <c r="B20" s="1013"/>
      <c r="C20" s="1013"/>
      <c r="D20" s="1013"/>
      <c r="E20" s="1013"/>
      <c r="F20" s="1013"/>
      <c r="G20" s="1013"/>
      <c r="H20" s="316" t="s">
        <v>362</v>
      </c>
      <c r="I20" s="317" t="s">
        <v>37</v>
      </c>
    </row>
    <row r="21" spans="1:14" s="8" customFormat="1" ht="17.7" customHeight="1" x14ac:dyDescent="0.3">
      <c r="A21" s="538" t="s">
        <v>38</v>
      </c>
      <c r="B21" s="539"/>
      <c r="C21" s="539"/>
      <c r="D21" s="539"/>
      <c r="E21" s="539"/>
      <c r="F21" s="539"/>
      <c r="G21" s="539"/>
      <c r="H21" s="539"/>
      <c r="I21" s="540"/>
      <c r="L21" s="314"/>
      <c r="M21" s="314"/>
      <c r="N21" s="314"/>
    </row>
    <row r="22" spans="1:14" ht="33.75" customHeight="1" x14ac:dyDescent="0.3">
      <c r="A22" s="315" t="s">
        <v>1681</v>
      </c>
      <c r="B22" s="494" t="s">
        <v>2101</v>
      </c>
      <c r="C22" s="494" t="s">
        <v>1109</v>
      </c>
      <c r="D22" s="494" t="s">
        <v>1109</v>
      </c>
      <c r="E22" s="494" t="s">
        <v>1109</v>
      </c>
      <c r="F22" s="494" t="s">
        <v>1109</v>
      </c>
      <c r="G22" s="494" t="s">
        <v>1109</v>
      </c>
      <c r="H22" s="316" t="s">
        <v>55</v>
      </c>
      <c r="I22" s="5" t="s">
        <v>42</v>
      </c>
      <c r="L22" s="58"/>
      <c r="M22" s="306"/>
      <c r="N22" s="58"/>
    </row>
    <row r="23" spans="1:14" ht="36.75" customHeight="1" x14ac:dyDescent="0.3">
      <c r="A23" s="315" t="s">
        <v>1682</v>
      </c>
      <c r="B23" s="1010" t="s">
        <v>1683</v>
      </c>
      <c r="C23" s="1010" t="s">
        <v>1683</v>
      </c>
      <c r="D23" s="1010" t="s">
        <v>1683</v>
      </c>
      <c r="E23" s="1010" t="s">
        <v>1683</v>
      </c>
      <c r="F23" s="1010" t="s">
        <v>1683</v>
      </c>
      <c r="G23" s="1010" t="s">
        <v>1683</v>
      </c>
      <c r="H23" s="316" t="s">
        <v>1684</v>
      </c>
      <c r="I23" s="5" t="s">
        <v>59</v>
      </c>
      <c r="L23" s="58"/>
      <c r="M23" s="306"/>
      <c r="N23" s="58"/>
    </row>
    <row r="24" spans="1:14" s="8" customFormat="1" ht="17.7" customHeight="1" x14ac:dyDescent="0.3">
      <c r="A24" s="1015" t="s">
        <v>139</v>
      </c>
      <c r="B24" s="1016"/>
      <c r="C24" s="1016"/>
      <c r="D24" s="1016"/>
      <c r="E24" s="1016"/>
      <c r="F24" s="1016"/>
      <c r="G24" s="1016"/>
      <c r="H24" s="1016"/>
      <c r="I24" s="1017"/>
      <c r="L24" s="314"/>
      <c r="M24" s="314"/>
      <c r="N24" s="314"/>
    </row>
    <row r="25" spans="1:14" ht="36" customHeight="1" x14ac:dyDescent="0.3">
      <c r="A25" s="315" t="s">
        <v>1685</v>
      </c>
      <c r="B25" s="1018" t="s">
        <v>94</v>
      </c>
      <c r="C25" s="1018" t="s">
        <v>94</v>
      </c>
      <c r="D25" s="1018" t="s">
        <v>94</v>
      </c>
      <c r="E25" s="1018" t="s">
        <v>94</v>
      </c>
      <c r="F25" s="1018" t="s">
        <v>94</v>
      </c>
      <c r="G25" s="1018" t="s">
        <v>94</v>
      </c>
      <c r="H25" s="316" t="s">
        <v>93</v>
      </c>
      <c r="I25" s="5" t="s">
        <v>59</v>
      </c>
      <c r="L25" s="58"/>
      <c r="M25" s="306"/>
      <c r="N25" s="58"/>
    </row>
    <row r="26" spans="1:14" ht="34.5" customHeight="1" x14ac:dyDescent="0.3">
      <c r="A26" s="315" t="s">
        <v>1686</v>
      </c>
      <c r="B26" s="1018" t="s">
        <v>116</v>
      </c>
      <c r="C26" s="1018" t="s">
        <v>116</v>
      </c>
      <c r="D26" s="1018" t="s">
        <v>116</v>
      </c>
      <c r="E26" s="1018" t="s">
        <v>116</v>
      </c>
      <c r="F26" s="1018" t="s">
        <v>116</v>
      </c>
      <c r="G26" s="1018" t="s">
        <v>116</v>
      </c>
      <c r="H26" s="316" t="s">
        <v>115</v>
      </c>
      <c r="I26" s="5" t="s">
        <v>59</v>
      </c>
      <c r="L26" s="58"/>
      <c r="M26" s="306"/>
      <c r="N26" s="58"/>
    </row>
    <row r="27" spans="1:14" s="8" customFormat="1" ht="17.7" customHeight="1" x14ac:dyDescent="0.3">
      <c r="A27" s="1015" t="s">
        <v>373</v>
      </c>
      <c r="B27" s="1016"/>
      <c r="C27" s="1016"/>
      <c r="D27" s="1016"/>
      <c r="E27" s="1016"/>
      <c r="F27" s="1016"/>
      <c r="G27" s="1016"/>
      <c r="H27" s="1016"/>
      <c r="I27" s="1017"/>
      <c r="L27" s="314"/>
      <c r="M27" s="314"/>
      <c r="N27" s="314"/>
    </row>
    <row r="28" spans="1:14" s="8" customFormat="1" ht="17.7" customHeight="1" x14ac:dyDescent="0.3">
      <c r="A28" s="315" t="s">
        <v>1687</v>
      </c>
      <c r="B28" s="1010" t="s">
        <v>462</v>
      </c>
      <c r="C28" s="1010"/>
      <c r="D28" s="1010"/>
      <c r="E28" s="1010"/>
      <c r="F28" s="1010"/>
      <c r="G28" s="1010"/>
      <c r="H28" s="316" t="s">
        <v>118</v>
      </c>
      <c r="I28" s="5" t="s">
        <v>59</v>
      </c>
      <c r="L28" s="314"/>
      <c r="M28" s="314"/>
      <c r="N28" s="314"/>
    </row>
    <row r="29" spans="1:14" ht="39" customHeight="1" x14ac:dyDescent="0.3">
      <c r="A29" s="315" t="s">
        <v>1688</v>
      </c>
      <c r="B29" s="1010" t="s">
        <v>131</v>
      </c>
      <c r="C29" s="1010"/>
      <c r="D29" s="1010"/>
      <c r="E29" s="1010"/>
      <c r="F29" s="1010"/>
      <c r="G29" s="1010"/>
      <c r="H29" s="316" t="s">
        <v>130</v>
      </c>
      <c r="I29" s="5" t="s">
        <v>59</v>
      </c>
    </row>
    <row r="30" spans="1:14" ht="15.45" customHeight="1" x14ac:dyDescent="0.3"/>
    <row r="31" spans="1:14" ht="15.75" customHeight="1" x14ac:dyDescent="0.3">
      <c r="A31" s="1" t="s">
        <v>376</v>
      </c>
    </row>
    <row r="32" spans="1:14" s="8" customFormat="1" ht="17.7" customHeight="1" x14ac:dyDescent="0.3">
      <c r="A32" s="687" t="s">
        <v>377</v>
      </c>
      <c r="B32" s="687"/>
      <c r="C32" s="687"/>
      <c r="D32" s="687"/>
      <c r="E32" s="687"/>
      <c r="F32" s="687"/>
      <c r="G32" s="687"/>
      <c r="H32" s="261">
        <v>30</v>
      </c>
      <c r="I32" s="313" t="s">
        <v>378</v>
      </c>
    </row>
    <row r="33" spans="1:9" ht="27.75" customHeight="1" x14ac:dyDescent="0.3">
      <c r="A33" s="707" t="s">
        <v>379</v>
      </c>
      <c r="B33" s="710" t="s">
        <v>2102</v>
      </c>
      <c r="C33" s="711"/>
      <c r="D33" s="711"/>
      <c r="E33" s="711"/>
      <c r="F33" s="711"/>
      <c r="G33" s="711"/>
      <c r="H33" s="711"/>
      <c r="I33" s="711"/>
    </row>
    <row r="34" spans="1:9" ht="14.25" customHeight="1" x14ac:dyDescent="0.3">
      <c r="A34" s="708"/>
      <c r="B34" s="696"/>
      <c r="C34" s="697"/>
      <c r="D34" s="697"/>
      <c r="E34" s="697"/>
      <c r="F34" s="697"/>
      <c r="G34" s="697"/>
      <c r="H34" s="697"/>
      <c r="I34" s="697"/>
    </row>
    <row r="35" spans="1:9" ht="14.25" customHeight="1" x14ac:dyDescent="0.3">
      <c r="A35" s="708"/>
      <c r="B35" s="696"/>
      <c r="C35" s="697"/>
      <c r="D35" s="697"/>
      <c r="E35" s="697"/>
      <c r="F35" s="697"/>
      <c r="G35" s="697"/>
      <c r="H35" s="697"/>
      <c r="I35" s="697"/>
    </row>
    <row r="36" spans="1:9" ht="14.25" customHeight="1" x14ac:dyDescent="0.3">
      <c r="A36" s="708"/>
      <c r="B36" s="696"/>
      <c r="C36" s="697"/>
      <c r="D36" s="697"/>
      <c r="E36" s="697"/>
      <c r="F36" s="697"/>
      <c r="G36" s="697"/>
      <c r="H36" s="697"/>
      <c r="I36" s="697"/>
    </row>
    <row r="37" spans="1:9" ht="14.25" customHeight="1" x14ac:dyDescent="0.3">
      <c r="A37" s="708"/>
      <c r="B37" s="696"/>
      <c r="C37" s="697"/>
      <c r="D37" s="697"/>
      <c r="E37" s="697"/>
      <c r="F37" s="697"/>
      <c r="G37" s="697"/>
      <c r="H37" s="697"/>
      <c r="I37" s="697"/>
    </row>
    <row r="38" spans="1:9" ht="14.25" customHeight="1" x14ac:dyDescent="0.3">
      <c r="A38" s="708"/>
      <c r="B38" s="696"/>
      <c r="C38" s="697"/>
      <c r="D38" s="697"/>
      <c r="E38" s="697"/>
      <c r="F38" s="697"/>
      <c r="G38" s="697"/>
      <c r="H38" s="697"/>
      <c r="I38" s="697"/>
    </row>
    <row r="39" spans="1:9" ht="101.25" customHeight="1" x14ac:dyDescent="0.3">
      <c r="A39" s="725"/>
      <c r="B39" s="727"/>
      <c r="C39" s="728"/>
      <c r="D39" s="728"/>
      <c r="E39" s="728"/>
      <c r="F39" s="728"/>
      <c r="G39" s="728"/>
      <c r="H39" s="728"/>
      <c r="I39" s="728"/>
    </row>
    <row r="40" spans="1:9" ht="18.75" customHeight="1" x14ac:dyDescent="0.3">
      <c r="A40" s="700" t="s">
        <v>395</v>
      </c>
      <c r="B40" s="701"/>
      <c r="C40" s="701"/>
      <c r="D40" s="701" t="s">
        <v>1689</v>
      </c>
      <c r="E40" s="701"/>
      <c r="F40" s="701"/>
      <c r="G40" s="701"/>
      <c r="H40" s="701"/>
      <c r="I40" s="702"/>
    </row>
    <row r="41" spans="1:9" ht="40.950000000000003" customHeight="1" x14ac:dyDescent="0.3">
      <c r="A41" s="703" t="s">
        <v>397</v>
      </c>
      <c r="B41" s="704"/>
      <c r="C41" s="704"/>
      <c r="D41" s="705" t="s">
        <v>1690</v>
      </c>
      <c r="E41" s="705"/>
      <c r="F41" s="705"/>
      <c r="G41" s="705"/>
      <c r="H41" s="705"/>
      <c r="I41" s="706"/>
    </row>
    <row r="42" spans="1:9" s="8" customFormat="1" ht="17.7" customHeight="1" x14ac:dyDescent="0.3">
      <c r="A42" s="687" t="s">
        <v>506</v>
      </c>
      <c r="B42" s="687"/>
      <c r="C42" s="687"/>
      <c r="D42" s="687"/>
      <c r="E42" s="687"/>
      <c r="F42" s="687"/>
      <c r="G42" s="687"/>
      <c r="H42" s="261">
        <v>15</v>
      </c>
      <c r="I42" s="313" t="s">
        <v>378</v>
      </c>
    </row>
    <row r="43" spans="1:9" ht="14.25" customHeight="1" x14ac:dyDescent="0.3">
      <c r="A43" s="707" t="s">
        <v>379</v>
      </c>
      <c r="B43" s="542" t="s">
        <v>2103</v>
      </c>
      <c r="C43" s="1021"/>
      <c r="D43" s="1021"/>
      <c r="E43" s="1021"/>
      <c r="F43" s="1021"/>
      <c r="G43" s="1021"/>
      <c r="H43" s="1021"/>
      <c r="I43" s="1021"/>
    </row>
    <row r="44" spans="1:9" ht="14.25" customHeight="1" x14ac:dyDescent="0.3">
      <c r="A44" s="708"/>
      <c r="B44" s="543"/>
      <c r="C44" s="775"/>
      <c r="D44" s="775"/>
      <c r="E44" s="775"/>
      <c r="F44" s="775"/>
      <c r="G44" s="775"/>
      <c r="H44" s="775"/>
      <c r="I44" s="775"/>
    </row>
    <row r="45" spans="1:9" ht="14.25" customHeight="1" x14ac:dyDescent="0.3">
      <c r="A45" s="708"/>
      <c r="B45" s="543"/>
      <c r="C45" s="775"/>
      <c r="D45" s="775"/>
      <c r="E45" s="775"/>
      <c r="F45" s="775"/>
      <c r="G45" s="775"/>
      <c r="H45" s="775"/>
      <c r="I45" s="775"/>
    </row>
    <row r="46" spans="1:9" ht="14.25" customHeight="1" x14ac:dyDescent="0.3">
      <c r="A46" s="708"/>
      <c r="B46" s="543"/>
      <c r="C46" s="775"/>
      <c r="D46" s="775"/>
      <c r="E46" s="775"/>
      <c r="F46" s="775"/>
      <c r="G46" s="775"/>
      <c r="H46" s="775"/>
      <c r="I46" s="775"/>
    </row>
    <row r="47" spans="1:9" ht="174.75" customHeight="1" x14ac:dyDescent="0.3">
      <c r="A47" s="725"/>
      <c r="B47" s="1022"/>
      <c r="C47" s="1023"/>
      <c r="D47" s="1023"/>
      <c r="E47" s="1023"/>
      <c r="F47" s="1023"/>
      <c r="G47" s="1023"/>
      <c r="H47" s="1023"/>
      <c r="I47" s="1023"/>
    </row>
    <row r="48" spans="1:9" ht="21.75" customHeight="1" x14ac:dyDescent="0.3">
      <c r="A48" s="700" t="s">
        <v>395</v>
      </c>
      <c r="B48" s="705"/>
      <c r="C48" s="705"/>
      <c r="D48" s="705" t="s">
        <v>1691</v>
      </c>
      <c r="E48" s="705"/>
      <c r="F48" s="705"/>
      <c r="G48" s="705"/>
      <c r="H48" s="705"/>
      <c r="I48" s="706"/>
    </row>
    <row r="49" spans="1:9" ht="35.549999999999997" customHeight="1" x14ac:dyDescent="0.3">
      <c r="A49" s="703" t="s">
        <v>397</v>
      </c>
      <c r="B49" s="704"/>
      <c r="C49" s="704"/>
      <c r="D49" s="705" t="s">
        <v>1692</v>
      </c>
      <c r="E49" s="705"/>
      <c r="F49" s="705"/>
      <c r="G49" s="705"/>
      <c r="H49" s="705"/>
      <c r="I49" s="706"/>
    </row>
    <row r="50" spans="1:9" s="8" customFormat="1" ht="17.7" customHeight="1" x14ac:dyDescent="0.3">
      <c r="A50" s="687" t="s">
        <v>399</v>
      </c>
      <c r="B50" s="687"/>
      <c r="C50" s="687"/>
      <c r="D50" s="687"/>
      <c r="E50" s="687"/>
      <c r="F50" s="687"/>
      <c r="G50" s="687"/>
      <c r="H50" s="261">
        <v>15</v>
      </c>
      <c r="I50" s="313" t="s">
        <v>378</v>
      </c>
    </row>
    <row r="51" spans="1:9" ht="14.25" customHeight="1" x14ac:dyDescent="0.3">
      <c r="A51" s="707" t="s">
        <v>379</v>
      </c>
      <c r="B51" s="710" t="s">
        <v>1693</v>
      </c>
      <c r="C51" s="711"/>
      <c r="D51" s="711"/>
      <c r="E51" s="711"/>
      <c r="F51" s="711"/>
      <c r="G51" s="711"/>
      <c r="H51" s="711"/>
      <c r="I51" s="711"/>
    </row>
    <row r="52" spans="1:9" ht="14.25" customHeight="1" x14ac:dyDescent="0.3">
      <c r="A52" s="708"/>
      <c r="B52" s="696"/>
      <c r="C52" s="697"/>
      <c r="D52" s="697"/>
      <c r="E52" s="697"/>
      <c r="F52" s="697"/>
      <c r="G52" s="697"/>
      <c r="H52" s="697"/>
      <c r="I52" s="697"/>
    </row>
    <row r="53" spans="1:9" ht="14.25" customHeight="1" x14ac:dyDescent="0.3">
      <c r="A53" s="708"/>
      <c r="B53" s="696"/>
      <c r="C53" s="697"/>
      <c r="D53" s="697"/>
      <c r="E53" s="697"/>
      <c r="F53" s="697"/>
      <c r="G53" s="697"/>
      <c r="H53" s="697"/>
      <c r="I53" s="697"/>
    </row>
    <row r="54" spans="1:9" ht="14.25" customHeight="1" x14ac:dyDescent="0.3">
      <c r="A54" s="708"/>
      <c r="B54" s="696"/>
      <c r="C54" s="697"/>
      <c r="D54" s="697"/>
      <c r="E54" s="697"/>
      <c r="F54" s="697"/>
      <c r="G54" s="697"/>
      <c r="H54" s="697"/>
      <c r="I54" s="697"/>
    </row>
    <row r="55" spans="1:9" ht="47.7" customHeight="1" x14ac:dyDescent="0.3">
      <c r="A55" s="725"/>
      <c r="B55" s="727"/>
      <c r="C55" s="728"/>
      <c r="D55" s="728"/>
      <c r="E55" s="728"/>
      <c r="F55" s="728"/>
      <c r="G55" s="728"/>
      <c r="H55" s="728"/>
      <c r="I55" s="728"/>
    </row>
    <row r="56" spans="1:9" ht="21.75" customHeight="1" x14ac:dyDescent="0.3">
      <c r="A56" s="819" t="s">
        <v>395</v>
      </c>
      <c r="B56" s="1019"/>
      <c r="C56" s="1019"/>
      <c r="D56" s="1019" t="s">
        <v>1691</v>
      </c>
      <c r="E56" s="1019"/>
      <c r="F56" s="1019"/>
      <c r="G56" s="1019"/>
      <c r="H56" s="1019"/>
      <c r="I56" s="1020"/>
    </row>
    <row r="57" spans="1:9" ht="30" customHeight="1" x14ac:dyDescent="0.3">
      <c r="A57" s="725" t="s">
        <v>397</v>
      </c>
      <c r="B57" s="1024"/>
      <c r="C57" s="1024"/>
      <c r="D57" s="1024" t="s">
        <v>1694</v>
      </c>
      <c r="E57" s="1024"/>
      <c r="F57" s="1024"/>
      <c r="G57" s="1024"/>
      <c r="H57" s="1024"/>
      <c r="I57" s="1025"/>
    </row>
    <row r="59" spans="1:9" x14ac:dyDescent="0.3">
      <c r="A59" s="1" t="s">
        <v>416</v>
      </c>
    </row>
    <row r="60" spans="1:9" ht="117" customHeight="1" x14ac:dyDescent="0.3">
      <c r="A60" s="714" t="s">
        <v>417</v>
      </c>
      <c r="B60" s="705"/>
      <c r="C60" s="721" t="s">
        <v>1695</v>
      </c>
      <c r="D60" s="721"/>
      <c r="E60" s="721"/>
      <c r="F60" s="721"/>
      <c r="G60" s="721"/>
      <c r="H60" s="721"/>
      <c r="I60" s="675"/>
    </row>
    <row r="61" spans="1:9" ht="129" customHeight="1" x14ac:dyDescent="0.3">
      <c r="A61" s="714" t="s">
        <v>419</v>
      </c>
      <c r="B61" s="705"/>
      <c r="C61" s="721" t="s">
        <v>1696</v>
      </c>
      <c r="D61" s="721"/>
      <c r="E61" s="721"/>
      <c r="F61" s="721"/>
      <c r="G61" s="721"/>
      <c r="H61" s="721"/>
      <c r="I61" s="675"/>
    </row>
    <row r="63" spans="1:9" x14ac:dyDescent="0.3">
      <c r="A63" s="8" t="s">
        <v>421</v>
      </c>
      <c r="B63" s="314"/>
      <c r="C63" s="314"/>
      <c r="D63" s="314"/>
      <c r="E63" s="314"/>
      <c r="F63" s="314"/>
      <c r="G63" s="314"/>
    </row>
    <row r="64" spans="1:9" ht="15.6" x14ac:dyDescent="0.3">
      <c r="A64" s="717" t="s">
        <v>422</v>
      </c>
      <c r="B64" s="717"/>
      <c r="C64" s="717"/>
      <c r="D64" s="717"/>
      <c r="E64" s="717"/>
      <c r="F64" s="717"/>
      <c r="G64" s="717"/>
      <c r="H64" s="10">
        <v>2.5</v>
      </c>
      <c r="I64" s="11" t="s">
        <v>423</v>
      </c>
    </row>
    <row r="65" spans="1:9" ht="27.75" customHeight="1" x14ac:dyDescent="0.3">
      <c r="A65" s="718" t="s">
        <v>484</v>
      </c>
      <c r="B65" s="718"/>
      <c r="C65" s="718"/>
      <c r="D65" s="718"/>
      <c r="E65" s="718"/>
      <c r="F65" s="718"/>
      <c r="G65" s="718"/>
      <c r="H65" s="10">
        <v>1.5</v>
      </c>
      <c r="I65" s="11" t="s">
        <v>423</v>
      </c>
    </row>
    <row r="66" spans="1:9" ht="15.6" x14ac:dyDescent="0.3">
      <c r="A66" s="717" t="s">
        <v>426</v>
      </c>
      <c r="B66" s="717"/>
      <c r="C66" s="717"/>
      <c r="D66" s="717"/>
      <c r="E66" s="717"/>
      <c r="F66" s="717"/>
      <c r="G66" s="717"/>
      <c r="H66" s="12" t="s">
        <v>186</v>
      </c>
      <c r="I66" s="11" t="s">
        <v>423</v>
      </c>
    </row>
    <row r="67" spans="1:9" x14ac:dyDescent="0.3">
      <c r="A67" s="292"/>
      <c r="B67" s="292"/>
      <c r="C67" s="292"/>
      <c r="D67" s="292"/>
      <c r="E67" s="292"/>
      <c r="F67" s="292"/>
      <c r="G67" s="292"/>
      <c r="H67" s="28"/>
      <c r="I67" s="13"/>
    </row>
    <row r="68" spans="1:9" x14ac:dyDescent="0.3">
      <c r="A68" s="719" t="s">
        <v>427</v>
      </c>
      <c r="B68" s="719"/>
      <c r="C68" s="719"/>
      <c r="D68" s="719"/>
      <c r="E68" s="719"/>
      <c r="F68" s="719"/>
      <c r="G68" s="719"/>
      <c r="H68" s="289"/>
      <c r="I68" s="29"/>
    </row>
    <row r="69" spans="1:9" ht="17.7" customHeight="1" x14ac:dyDescent="0.3">
      <c r="A69" s="674" t="s">
        <v>428</v>
      </c>
      <c r="B69" s="674"/>
      <c r="C69" s="674"/>
      <c r="D69" s="674"/>
      <c r="E69" s="674"/>
      <c r="F69" s="16">
        <f>SUM(F70:F76)</f>
        <v>70</v>
      </c>
      <c r="G69" s="16" t="s">
        <v>378</v>
      </c>
      <c r="H69" s="17">
        <f>F69/25</f>
        <v>2.8</v>
      </c>
      <c r="I69" s="11" t="s">
        <v>423</v>
      </c>
    </row>
    <row r="70" spans="1:9" ht="17.7" customHeight="1" x14ac:dyDescent="0.3">
      <c r="A70" s="18" t="s">
        <v>159</v>
      </c>
      <c r="B70" s="715" t="s">
        <v>161</v>
      </c>
      <c r="C70" s="715"/>
      <c r="D70" s="715"/>
      <c r="E70" s="715"/>
      <c r="F70" s="16">
        <v>30</v>
      </c>
      <c r="G70" s="16" t="s">
        <v>378</v>
      </c>
      <c r="H70" s="19"/>
      <c r="I70" s="20"/>
    </row>
    <row r="71" spans="1:9" ht="17.7" customHeight="1" x14ac:dyDescent="0.3">
      <c r="B71" s="715" t="s">
        <v>429</v>
      </c>
      <c r="C71" s="715"/>
      <c r="D71" s="715"/>
      <c r="E71" s="715"/>
      <c r="F71" s="16">
        <v>30</v>
      </c>
      <c r="G71" s="16" t="s">
        <v>378</v>
      </c>
      <c r="H71" s="27"/>
      <c r="I71" s="30"/>
    </row>
    <row r="72" spans="1:9" ht="17.7" customHeight="1" x14ac:dyDescent="0.3">
      <c r="B72" s="715" t="s">
        <v>430</v>
      </c>
      <c r="C72" s="715"/>
      <c r="D72" s="715"/>
      <c r="E72" s="715"/>
      <c r="F72" s="16">
        <v>5</v>
      </c>
      <c r="G72" s="16" t="s">
        <v>378</v>
      </c>
      <c r="H72" s="27"/>
      <c r="I72" s="30"/>
    </row>
    <row r="73" spans="1:9" ht="17.7" customHeight="1" x14ac:dyDescent="0.3">
      <c r="B73" s="715" t="s">
        <v>431</v>
      </c>
      <c r="C73" s="715"/>
      <c r="D73" s="715"/>
      <c r="E73" s="715"/>
      <c r="F73" s="16" t="s">
        <v>425</v>
      </c>
      <c r="G73" s="16" t="s">
        <v>378</v>
      </c>
      <c r="H73" s="27"/>
      <c r="I73" s="30"/>
    </row>
    <row r="74" spans="1:9" ht="17.7" customHeight="1" x14ac:dyDescent="0.3">
      <c r="B74" s="715" t="s">
        <v>432</v>
      </c>
      <c r="C74" s="715"/>
      <c r="D74" s="715"/>
      <c r="E74" s="715"/>
      <c r="F74" s="16" t="s">
        <v>425</v>
      </c>
      <c r="G74" s="16" t="s">
        <v>378</v>
      </c>
      <c r="H74" s="27"/>
      <c r="I74" s="30"/>
    </row>
    <row r="75" spans="1:9" ht="17.7" customHeight="1" x14ac:dyDescent="0.3">
      <c r="B75" s="715" t="s">
        <v>433</v>
      </c>
      <c r="C75" s="715"/>
      <c r="D75" s="715"/>
      <c r="E75" s="715"/>
      <c r="F75" s="16">
        <v>5</v>
      </c>
      <c r="G75" s="16" t="s">
        <v>378</v>
      </c>
      <c r="H75" s="306"/>
      <c r="I75" s="318"/>
    </row>
    <row r="76" spans="1:9" ht="31.2" customHeight="1" x14ac:dyDescent="0.3">
      <c r="A76" s="674" t="s">
        <v>434</v>
      </c>
      <c r="B76" s="674"/>
      <c r="C76" s="674"/>
      <c r="D76" s="674"/>
      <c r="E76" s="674"/>
      <c r="F76" s="16" t="s">
        <v>425</v>
      </c>
      <c r="G76" s="16" t="s">
        <v>378</v>
      </c>
      <c r="H76" s="16" t="s">
        <v>186</v>
      </c>
      <c r="I76" s="11" t="s">
        <v>423</v>
      </c>
    </row>
    <row r="77" spans="1:9" ht="17.7" customHeight="1" x14ac:dyDescent="0.3">
      <c r="A77" s="715" t="s">
        <v>435</v>
      </c>
      <c r="B77" s="715"/>
      <c r="C77" s="715"/>
      <c r="D77" s="715"/>
      <c r="E77" s="715"/>
      <c r="F77" s="16">
        <f>H77*25</f>
        <v>30.000000000000004</v>
      </c>
      <c r="G77" s="16" t="s">
        <v>378</v>
      </c>
      <c r="H77" s="17">
        <f>D3-H69</f>
        <v>1.2000000000000002</v>
      </c>
      <c r="I77" s="11" t="s">
        <v>423</v>
      </c>
    </row>
  </sheetData>
  <mergeCells count="72">
    <mergeCell ref="A77:E77"/>
    <mergeCell ref="B71:E71"/>
    <mergeCell ref="B72:E72"/>
    <mergeCell ref="B73:E73"/>
    <mergeCell ref="B74:E74"/>
    <mergeCell ref="B75:E75"/>
    <mergeCell ref="A76:E76"/>
    <mergeCell ref="B70:E70"/>
    <mergeCell ref="A57:C57"/>
    <mergeCell ref="D57:I57"/>
    <mergeCell ref="A60:B60"/>
    <mergeCell ref="C60:I60"/>
    <mergeCell ref="A61:B61"/>
    <mergeCell ref="C61:I61"/>
    <mergeCell ref="A64:G64"/>
    <mergeCell ref="A65:G65"/>
    <mergeCell ref="A66:G66"/>
    <mergeCell ref="A68:G68"/>
    <mergeCell ref="A69:E69"/>
    <mergeCell ref="A56:C56"/>
    <mergeCell ref="D56:I56"/>
    <mergeCell ref="A41:C41"/>
    <mergeCell ref="D41:I41"/>
    <mergeCell ref="A42:G42"/>
    <mergeCell ref="A43:A47"/>
    <mergeCell ref="B43:I47"/>
    <mergeCell ref="A48:C48"/>
    <mergeCell ref="D48:I48"/>
    <mergeCell ref="A49:C49"/>
    <mergeCell ref="D49:I49"/>
    <mergeCell ref="A50:G50"/>
    <mergeCell ref="A51:A55"/>
    <mergeCell ref="B51:I55"/>
    <mergeCell ref="B29:G29"/>
    <mergeCell ref="A32:G32"/>
    <mergeCell ref="A33:A39"/>
    <mergeCell ref="B33:I39"/>
    <mergeCell ref="A40:C40"/>
    <mergeCell ref="D40:I40"/>
    <mergeCell ref="B28:G28"/>
    <mergeCell ref="A18:D18"/>
    <mergeCell ref="A19:A20"/>
    <mergeCell ref="B19:G20"/>
    <mergeCell ref="H19:I19"/>
    <mergeCell ref="A21:I21"/>
    <mergeCell ref="B22:G22"/>
    <mergeCell ref="B23:G23"/>
    <mergeCell ref="A24:I24"/>
    <mergeCell ref="B25:G25"/>
    <mergeCell ref="B26:G26"/>
    <mergeCell ref="A27:I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Normal="100" workbookViewId="0"/>
  </sheetViews>
  <sheetFormatPr defaultColWidth="8.77734375" defaultRowHeight="13.8" x14ac:dyDescent="0.3"/>
  <cols>
    <col min="1" max="1" width="10.77734375" style="26" customWidth="1"/>
    <col min="2" max="2" width="9.77734375" style="26" customWidth="1"/>
    <col min="3" max="3" width="9"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1849</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487</v>
      </c>
      <c r="E5" s="671"/>
      <c r="F5" s="671"/>
      <c r="G5" s="671"/>
      <c r="H5" s="671"/>
      <c r="I5" s="672"/>
    </row>
    <row r="6" spans="1:9" ht="31.5" customHeight="1" x14ac:dyDescent="0.3">
      <c r="A6" s="670" t="s">
        <v>351</v>
      </c>
      <c r="B6" s="671"/>
      <c r="C6" s="671"/>
      <c r="D6" s="721" t="s">
        <v>1850</v>
      </c>
      <c r="E6" s="721"/>
      <c r="F6" s="721"/>
      <c r="G6" s="721"/>
      <c r="H6" s="721"/>
      <c r="I6" s="675"/>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1026">
        <v>6</v>
      </c>
      <c r="G12" s="1026"/>
      <c r="H12" s="1026"/>
      <c r="I12" s="1027"/>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359</v>
      </c>
      <c r="D16" s="674"/>
      <c r="E16" s="674"/>
      <c r="F16" s="674"/>
      <c r="G16" s="674"/>
      <c r="H16" s="674"/>
      <c r="I16" s="674"/>
    </row>
    <row r="18" spans="1:13" x14ac:dyDescent="0.3">
      <c r="A18" s="680" t="s">
        <v>360</v>
      </c>
      <c r="B18" s="680"/>
      <c r="C18" s="680"/>
      <c r="D18" s="680"/>
    </row>
    <row r="19" spans="1:13" x14ac:dyDescent="0.3">
      <c r="A19" s="681" t="s">
        <v>33</v>
      </c>
      <c r="B19" s="682" t="s">
        <v>34</v>
      </c>
      <c r="C19" s="682"/>
      <c r="D19" s="682"/>
      <c r="E19" s="682"/>
      <c r="F19" s="682"/>
      <c r="G19" s="682"/>
      <c r="H19" s="682" t="s">
        <v>361</v>
      </c>
      <c r="I19" s="683"/>
    </row>
    <row r="20" spans="1:13" ht="27.6" x14ac:dyDescent="0.3">
      <c r="A20" s="681"/>
      <c r="B20" s="682"/>
      <c r="C20" s="682"/>
      <c r="D20" s="682"/>
      <c r="E20" s="682"/>
      <c r="F20" s="682"/>
      <c r="G20" s="682"/>
      <c r="H20" s="272" t="s">
        <v>362</v>
      </c>
      <c r="I20" s="273" t="s">
        <v>37</v>
      </c>
    </row>
    <row r="21" spans="1:13" s="8" customFormat="1" ht="17.7" customHeight="1" x14ac:dyDescent="0.3">
      <c r="A21" s="722" t="s">
        <v>38</v>
      </c>
      <c r="B21" s="723"/>
      <c r="C21" s="723"/>
      <c r="D21" s="723"/>
      <c r="E21" s="723"/>
      <c r="F21" s="723"/>
      <c r="G21" s="723"/>
      <c r="H21" s="723"/>
      <c r="I21" s="724"/>
      <c r="K21" s="314"/>
      <c r="L21" s="314"/>
      <c r="M21" s="314"/>
    </row>
    <row r="22" spans="1:13" ht="40.049999999999997" customHeight="1" x14ac:dyDescent="0.3">
      <c r="A22" s="271" t="s">
        <v>1851</v>
      </c>
      <c r="B22" s="721" t="s">
        <v>674</v>
      </c>
      <c r="C22" s="721" t="s">
        <v>674</v>
      </c>
      <c r="D22" s="721" t="s">
        <v>674</v>
      </c>
      <c r="E22" s="721" t="s">
        <v>674</v>
      </c>
      <c r="F22" s="721" t="s">
        <v>674</v>
      </c>
      <c r="G22" s="721" t="s">
        <v>674</v>
      </c>
      <c r="H22" s="272" t="s">
        <v>48</v>
      </c>
      <c r="I22" s="5" t="s">
        <v>42</v>
      </c>
      <c r="K22" s="58"/>
      <c r="L22" s="306"/>
      <c r="M22" s="58"/>
    </row>
    <row r="23" spans="1:13" ht="40.049999999999997" customHeight="1" x14ac:dyDescent="0.3">
      <c r="A23" s="271" t="s">
        <v>1852</v>
      </c>
      <c r="B23" s="721" t="s">
        <v>61</v>
      </c>
      <c r="C23" s="721" t="s">
        <v>61</v>
      </c>
      <c r="D23" s="721" t="s">
        <v>61</v>
      </c>
      <c r="E23" s="721" t="s">
        <v>61</v>
      </c>
      <c r="F23" s="721" t="s">
        <v>61</v>
      </c>
      <c r="G23" s="721" t="s">
        <v>61</v>
      </c>
      <c r="H23" s="272" t="s">
        <v>60</v>
      </c>
      <c r="I23" s="5" t="s">
        <v>59</v>
      </c>
      <c r="K23" s="58"/>
      <c r="L23" s="306"/>
      <c r="M23" s="58"/>
    </row>
    <row r="24" spans="1:13" ht="40.049999999999997" customHeight="1" x14ac:dyDescent="0.3">
      <c r="A24" s="271" t="s">
        <v>1853</v>
      </c>
      <c r="B24" s="721" t="s">
        <v>65</v>
      </c>
      <c r="C24" s="721" t="s">
        <v>65</v>
      </c>
      <c r="D24" s="721" t="s">
        <v>65</v>
      </c>
      <c r="E24" s="721" t="s">
        <v>65</v>
      </c>
      <c r="F24" s="721" t="s">
        <v>65</v>
      </c>
      <c r="G24" s="721" t="s">
        <v>65</v>
      </c>
      <c r="H24" s="272" t="s">
        <v>64</v>
      </c>
      <c r="I24" s="5" t="s">
        <v>42</v>
      </c>
      <c r="K24" s="58"/>
      <c r="L24" s="306"/>
      <c r="M24" s="58"/>
    </row>
    <row r="25" spans="1:13" s="8" customFormat="1" ht="17.7" customHeight="1" x14ac:dyDescent="0.3">
      <c r="A25" s="990" t="s">
        <v>139</v>
      </c>
      <c r="B25" s="991"/>
      <c r="C25" s="991"/>
      <c r="D25" s="991"/>
      <c r="E25" s="991"/>
      <c r="F25" s="991"/>
      <c r="G25" s="991"/>
      <c r="H25" s="991"/>
      <c r="I25" s="969"/>
      <c r="K25" s="314"/>
      <c r="L25" s="314"/>
      <c r="M25" s="314"/>
    </row>
    <row r="26" spans="1:13" ht="40.049999999999997" customHeight="1" x14ac:dyDescent="0.3">
      <c r="A26" s="271" t="s">
        <v>1854</v>
      </c>
      <c r="B26" s="721" t="s">
        <v>81</v>
      </c>
      <c r="C26" s="721" t="s">
        <v>81</v>
      </c>
      <c r="D26" s="721" t="s">
        <v>81</v>
      </c>
      <c r="E26" s="721" t="s">
        <v>81</v>
      </c>
      <c r="F26" s="721" t="s">
        <v>81</v>
      </c>
      <c r="G26" s="721" t="s">
        <v>81</v>
      </c>
      <c r="H26" s="272" t="s">
        <v>80</v>
      </c>
      <c r="I26" s="5" t="s">
        <v>59</v>
      </c>
      <c r="K26" s="58"/>
      <c r="L26" s="306"/>
      <c r="M26" s="58"/>
    </row>
    <row r="27" spans="1:13" ht="40.049999999999997" customHeight="1" x14ac:dyDescent="0.3">
      <c r="A27" s="271" t="s">
        <v>1855</v>
      </c>
      <c r="B27" s="721" t="s">
        <v>109</v>
      </c>
      <c r="C27" s="721" t="s">
        <v>109</v>
      </c>
      <c r="D27" s="721" t="s">
        <v>109</v>
      </c>
      <c r="E27" s="721" t="s">
        <v>109</v>
      </c>
      <c r="F27" s="721" t="s">
        <v>109</v>
      </c>
      <c r="G27" s="721" t="s">
        <v>109</v>
      </c>
      <c r="H27" s="272" t="s">
        <v>1856</v>
      </c>
      <c r="I27" s="5" t="s">
        <v>59</v>
      </c>
      <c r="K27" s="58"/>
      <c r="L27" s="306"/>
      <c r="M27" s="58"/>
    </row>
    <row r="28" spans="1:13" ht="40.049999999999997" customHeight="1" x14ac:dyDescent="0.3">
      <c r="A28" s="271" t="s">
        <v>1857</v>
      </c>
      <c r="B28" s="721" t="s">
        <v>1858</v>
      </c>
      <c r="C28" s="721" t="s">
        <v>1858</v>
      </c>
      <c r="D28" s="721" t="s">
        <v>1858</v>
      </c>
      <c r="E28" s="721" t="s">
        <v>1858</v>
      </c>
      <c r="F28" s="721" t="s">
        <v>1858</v>
      </c>
      <c r="G28" s="721" t="s">
        <v>1858</v>
      </c>
      <c r="H28" s="272" t="s">
        <v>113</v>
      </c>
      <c r="I28" s="5" t="s">
        <v>59</v>
      </c>
      <c r="K28" s="58"/>
      <c r="L28" s="306"/>
      <c r="M28" s="58"/>
    </row>
    <row r="29" spans="1:13" s="8" customFormat="1" ht="17.7" customHeight="1" x14ac:dyDescent="0.3">
      <c r="A29" s="990" t="s">
        <v>373</v>
      </c>
      <c r="B29" s="991"/>
      <c r="C29" s="991"/>
      <c r="D29" s="991"/>
      <c r="E29" s="991"/>
      <c r="F29" s="991"/>
      <c r="G29" s="991"/>
      <c r="H29" s="991"/>
      <c r="I29" s="969"/>
      <c r="K29" s="314"/>
      <c r="L29" s="314"/>
      <c r="M29" s="314"/>
    </row>
    <row r="30" spans="1:13" ht="40.049999999999997" customHeight="1" x14ac:dyDescent="0.3">
      <c r="A30" s="271" t="s">
        <v>1859</v>
      </c>
      <c r="B30" s="721" t="s">
        <v>1860</v>
      </c>
      <c r="C30" s="721" t="s">
        <v>1860</v>
      </c>
      <c r="D30" s="721" t="s">
        <v>1860</v>
      </c>
      <c r="E30" s="721" t="s">
        <v>1860</v>
      </c>
      <c r="F30" s="721" t="s">
        <v>1860</v>
      </c>
      <c r="G30" s="721" t="s">
        <v>1860</v>
      </c>
      <c r="H30" s="272" t="s">
        <v>121</v>
      </c>
      <c r="I30" s="5" t="s">
        <v>59</v>
      </c>
      <c r="K30" s="58"/>
      <c r="L30" s="306"/>
      <c r="M30" s="58"/>
    </row>
    <row r="31" spans="1:13" ht="40.049999999999997" customHeight="1" x14ac:dyDescent="0.3">
      <c r="A31" s="271" t="s">
        <v>1861</v>
      </c>
      <c r="B31" s="721" t="s">
        <v>1862</v>
      </c>
      <c r="C31" s="721" t="s">
        <v>129</v>
      </c>
      <c r="D31" s="721" t="s">
        <v>129</v>
      </c>
      <c r="E31" s="721" t="s">
        <v>129</v>
      </c>
      <c r="F31" s="721" t="s">
        <v>129</v>
      </c>
      <c r="G31" s="721" t="s">
        <v>129</v>
      </c>
      <c r="H31" s="272" t="s">
        <v>1863</v>
      </c>
      <c r="I31" s="5" t="s">
        <v>59</v>
      </c>
      <c r="K31" s="58"/>
      <c r="L31" s="306"/>
      <c r="M31" s="58"/>
    </row>
    <row r="32" spans="1:13" x14ac:dyDescent="0.3">
      <c r="K32" s="58"/>
      <c r="L32" s="58"/>
      <c r="M32" s="58"/>
    </row>
    <row r="33" spans="1:19" x14ac:dyDescent="0.3">
      <c r="A33" s="1" t="s">
        <v>376</v>
      </c>
    </row>
    <row r="34" spans="1:19" s="8" customFormat="1" ht="17.7" customHeight="1" x14ac:dyDescent="0.3">
      <c r="A34" s="687" t="s">
        <v>377</v>
      </c>
      <c r="B34" s="687"/>
      <c r="C34" s="687"/>
      <c r="D34" s="687"/>
      <c r="E34" s="687"/>
      <c r="F34" s="687"/>
      <c r="G34" s="687"/>
      <c r="H34" s="261">
        <v>20</v>
      </c>
      <c r="I34" s="313" t="s">
        <v>378</v>
      </c>
      <c r="K34" s="314"/>
      <c r="L34" s="314"/>
      <c r="M34" s="314"/>
      <c r="N34" s="314"/>
      <c r="O34" s="314"/>
      <c r="P34" s="314"/>
      <c r="Q34" s="314"/>
    </row>
    <row r="35" spans="1:19" ht="27.75" customHeight="1" x14ac:dyDescent="0.3">
      <c r="A35" s="707" t="s">
        <v>379</v>
      </c>
      <c r="B35" s="1028" t="s">
        <v>1864</v>
      </c>
      <c r="C35" s="1028" t="s">
        <v>1865</v>
      </c>
      <c r="D35" s="1028" t="s">
        <v>1865</v>
      </c>
      <c r="E35" s="1028" t="s">
        <v>1865</v>
      </c>
      <c r="F35" s="1028" t="s">
        <v>1865</v>
      </c>
      <c r="G35" s="1028" t="s">
        <v>1865</v>
      </c>
      <c r="H35" s="1028" t="s">
        <v>1865</v>
      </c>
      <c r="I35" s="1029" t="s">
        <v>1865</v>
      </c>
      <c r="K35" s="139"/>
      <c r="L35" s="58"/>
      <c r="M35" s="58"/>
      <c r="N35" s="58"/>
      <c r="O35" s="58"/>
      <c r="P35" s="58"/>
      <c r="Q35" s="58"/>
    </row>
    <row r="36" spans="1:19" x14ac:dyDescent="0.3">
      <c r="A36" s="708"/>
      <c r="B36" s="858" t="s">
        <v>1866</v>
      </c>
      <c r="C36" s="762" t="s">
        <v>1867</v>
      </c>
      <c r="D36" s="762" t="s">
        <v>1867</v>
      </c>
      <c r="E36" s="762" t="s">
        <v>1867</v>
      </c>
      <c r="F36" s="762" t="s">
        <v>1867</v>
      </c>
      <c r="G36" s="762" t="s">
        <v>1867</v>
      </c>
      <c r="H36" s="762" t="s">
        <v>1867</v>
      </c>
      <c r="I36" s="762" t="s">
        <v>1867</v>
      </c>
      <c r="K36" s="139"/>
      <c r="L36" s="58"/>
      <c r="M36" s="58"/>
      <c r="N36" s="58"/>
      <c r="O36" s="58"/>
      <c r="P36" s="58"/>
      <c r="Q36" s="58"/>
    </row>
    <row r="37" spans="1:19" x14ac:dyDescent="0.3">
      <c r="A37" s="708"/>
      <c r="B37" s="858" t="s">
        <v>1868</v>
      </c>
      <c r="C37" s="762" t="s">
        <v>1869</v>
      </c>
      <c r="D37" s="762" t="s">
        <v>1869</v>
      </c>
      <c r="E37" s="762" t="s">
        <v>1869</v>
      </c>
      <c r="F37" s="762" t="s">
        <v>1869</v>
      </c>
      <c r="G37" s="762" t="s">
        <v>1869</v>
      </c>
      <c r="H37" s="762" t="s">
        <v>1869</v>
      </c>
      <c r="I37" s="762" t="s">
        <v>1869</v>
      </c>
      <c r="K37" s="139"/>
      <c r="L37" s="58"/>
      <c r="M37" s="58"/>
      <c r="N37" s="58"/>
      <c r="O37" s="58"/>
      <c r="P37" s="58"/>
      <c r="Q37" s="58"/>
    </row>
    <row r="38" spans="1:19" x14ac:dyDescent="0.3">
      <c r="A38" s="708"/>
      <c r="B38" s="858" t="s">
        <v>1870</v>
      </c>
      <c r="C38" s="762" t="s">
        <v>1871</v>
      </c>
      <c r="D38" s="762" t="s">
        <v>1871</v>
      </c>
      <c r="E38" s="762" t="s">
        <v>1871</v>
      </c>
      <c r="F38" s="762" t="s">
        <v>1871</v>
      </c>
      <c r="G38" s="762" t="s">
        <v>1871</v>
      </c>
      <c r="H38" s="762" t="s">
        <v>1871</v>
      </c>
      <c r="I38" s="762" t="s">
        <v>1871</v>
      </c>
      <c r="K38" s="139"/>
      <c r="L38" s="58"/>
      <c r="M38" s="58"/>
      <c r="N38" s="58"/>
      <c r="O38" s="58"/>
      <c r="P38" s="58"/>
      <c r="Q38" s="58"/>
    </row>
    <row r="39" spans="1:19" ht="21" customHeight="1" x14ac:dyDescent="0.3">
      <c r="A39" s="708"/>
      <c r="B39" s="858" t="s">
        <v>1872</v>
      </c>
      <c r="C39" s="762" t="s">
        <v>1873</v>
      </c>
      <c r="D39" s="762" t="s">
        <v>1873</v>
      </c>
      <c r="E39" s="762" t="s">
        <v>1873</v>
      </c>
      <c r="F39" s="762" t="s">
        <v>1873</v>
      </c>
      <c r="G39" s="762" t="s">
        <v>1873</v>
      </c>
      <c r="H39" s="762" t="s">
        <v>1873</v>
      </c>
      <c r="I39" s="762" t="s">
        <v>1873</v>
      </c>
      <c r="K39" s="139"/>
      <c r="L39" s="58"/>
      <c r="M39" s="58"/>
      <c r="N39" s="58"/>
      <c r="O39" s="58"/>
      <c r="P39" s="58"/>
      <c r="Q39" s="58"/>
    </row>
    <row r="40" spans="1:19" ht="24" customHeight="1" x14ac:dyDescent="0.3">
      <c r="A40" s="725"/>
      <c r="B40" s="1024" t="s">
        <v>1874</v>
      </c>
      <c r="C40" s="1024" t="s">
        <v>1875</v>
      </c>
      <c r="D40" s="1024" t="s">
        <v>1875</v>
      </c>
      <c r="E40" s="1024" t="s">
        <v>1875</v>
      </c>
      <c r="F40" s="1024" t="s">
        <v>1875</v>
      </c>
      <c r="G40" s="1024" t="s">
        <v>1875</v>
      </c>
      <c r="H40" s="1024" t="s">
        <v>1875</v>
      </c>
      <c r="I40" s="1025" t="s">
        <v>1875</v>
      </c>
      <c r="K40" s="139"/>
      <c r="L40" s="58"/>
      <c r="M40" s="58"/>
      <c r="N40" s="58"/>
      <c r="O40" s="58"/>
      <c r="P40" s="58"/>
      <c r="Q40" s="58"/>
    </row>
    <row r="41" spans="1:19" x14ac:dyDescent="0.3">
      <c r="A41" s="700" t="s">
        <v>395</v>
      </c>
      <c r="B41" s="701"/>
      <c r="C41" s="701"/>
      <c r="D41" s="701" t="s">
        <v>1876</v>
      </c>
      <c r="E41" s="701"/>
      <c r="F41" s="701"/>
      <c r="G41" s="701"/>
      <c r="H41" s="701"/>
      <c r="I41" s="702"/>
    </row>
    <row r="42" spans="1:19" ht="40.950000000000003" customHeight="1" x14ac:dyDescent="0.3">
      <c r="A42" s="703" t="s">
        <v>397</v>
      </c>
      <c r="B42" s="704"/>
      <c r="C42" s="704"/>
      <c r="D42" s="705" t="s">
        <v>1804</v>
      </c>
      <c r="E42" s="705"/>
      <c r="F42" s="705"/>
      <c r="G42" s="705"/>
      <c r="H42" s="705"/>
      <c r="I42" s="706"/>
    </row>
    <row r="43" spans="1:19" s="8" customFormat="1" ht="17.7" customHeight="1" x14ac:dyDescent="0.3">
      <c r="A43" s="687" t="s">
        <v>506</v>
      </c>
      <c r="B43" s="687"/>
      <c r="C43" s="687"/>
      <c r="D43" s="687"/>
      <c r="E43" s="687"/>
      <c r="F43" s="687"/>
      <c r="G43" s="687"/>
      <c r="H43" s="261">
        <v>15</v>
      </c>
      <c r="I43" s="313" t="s">
        <v>378</v>
      </c>
      <c r="K43" s="314"/>
      <c r="L43" s="314"/>
      <c r="M43" s="314"/>
      <c r="N43" s="314"/>
      <c r="O43" s="314"/>
      <c r="P43" s="314"/>
      <c r="Q43" s="314"/>
      <c r="R43" s="314"/>
      <c r="S43" s="314"/>
    </row>
    <row r="44" spans="1:19" ht="24" customHeight="1" x14ac:dyDescent="0.3">
      <c r="A44" s="707" t="s">
        <v>379</v>
      </c>
      <c r="B44" s="1028" t="s">
        <v>1877</v>
      </c>
      <c r="C44" s="1028" t="s">
        <v>1878</v>
      </c>
      <c r="D44" s="1028" t="s">
        <v>1878</v>
      </c>
      <c r="E44" s="1028" t="s">
        <v>1878</v>
      </c>
      <c r="F44" s="1028" t="s">
        <v>1878</v>
      </c>
      <c r="G44" s="1028" t="s">
        <v>1878</v>
      </c>
      <c r="H44" s="1028" t="s">
        <v>1878</v>
      </c>
      <c r="I44" s="1029" t="s">
        <v>1878</v>
      </c>
      <c r="K44" s="139"/>
      <c r="L44" s="58"/>
      <c r="M44" s="58"/>
      <c r="N44" s="58"/>
      <c r="O44" s="58"/>
      <c r="P44" s="58"/>
      <c r="Q44" s="58"/>
      <c r="R44" s="58"/>
      <c r="S44" s="58"/>
    </row>
    <row r="45" spans="1:19" x14ac:dyDescent="0.3">
      <c r="A45" s="708"/>
      <c r="B45" s="858" t="s">
        <v>1879</v>
      </c>
      <c r="C45" s="762" t="s">
        <v>1880</v>
      </c>
      <c r="D45" s="762" t="s">
        <v>1880</v>
      </c>
      <c r="E45" s="762" t="s">
        <v>1880</v>
      </c>
      <c r="F45" s="762" t="s">
        <v>1880</v>
      </c>
      <c r="G45" s="762" t="s">
        <v>1880</v>
      </c>
      <c r="H45" s="762" t="s">
        <v>1880</v>
      </c>
      <c r="I45" s="762" t="s">
        <v>1880</v>
      </c>
      <c r="K45" s="139"/>
      <c r="L45" s="58"/>
      <c r="M45" s="58"/>
      <c r="N45" s="58"/>
      <c r="O45" s="58"/>
      <c r="P45" s="58"/>
      <c r="Q45" s="58"/>
      <c r="R45" s="58"/>
      <c r="S45" s="58"/>
    </row>
    <row r="46" spans="1:19" x14ac:dyDescent="0.3">
      <c r="A46" s="708"/>
      <c r="B46" s="858" t="s">
        <v>1881</v>
      </c>
      <c r="C46" s="762" t="s">
        <v>1882</v>
      </c>
      <c r="D46" s="762" t="s">
        <v>1882</v>
      </c>
      <c r="E46" s="762" t="s">
        <v>1882</v>
      </c>
      <c r="F46" s="762" t="s">
        <v>1882</v>
      </c>
      <c r="G46" s="762" t="s">
        <v>1882</v>
      </c>
      <c r="H46" s="762" t="s">
        <v>1882</v>
      </c>
      <c r="I46" s="762" t="s">
        <v>1882</v>
      </c>
      <c r="K46" s="139"/>
      <c r="L46" s="58"/>
      <c r="M46" s="58"/>
      <c r="N46" s="58"/>
      <c r="O46" s="58"/>
      <c r="P46" s="58"/>
      <c r="Q46" s="58"/>
      <c r="R46" s="58"/>
      <c r="S46" s="58"/>
    </row>
    <row r="47" spans="1:19" x14ac:dyDescent="0.3">
      <c r="A47" s="708"/>
      <c r="B47" s="858" t="s">
        <v>1883</v>
      </c>
      <c r="C47" s="762" t="s">
        <v>1884</v>
      </c>
      <c r="D47" s="762" t="s">
        <v>1884</v>
      </c>
      <c r="E47" s="762" t="s">
        <v>1884</v>
      </c>
      <c r="F47" s="762" t="s">
        <v>1884</v>
      </c>
      <c r="G47" s="762" t="s">
        <v>1884</v>
      </c>
      <c r="H47" s="762" t="s">
        <v>1884</v>
      </c>
      <c r="I47" s="762" t="s">
        <v>1884</v>
      </c>
      <c r="K47" s="139"/>
      <c r="L47" s="58"/>
      <c r="M47" s="58"/>
      <c r="N47" s="58"/>
      <c r="O47" s="58"/>
      <c r="P47" s="58"/>
      <c r="Q47" s="58"/>
      <c r="R47" s="58"/>
      <c r="S47" s="58"/>
    </row>
    <row r="48" spans="1:19" x14ac:dyDescent="0.3">
      <c r="A48" s="708"/>
      <c r="B48" s="858" t="s">
        <v>1885</v>
      </c>
      <c r="C48" s="762" t="s">
        <v>1886</v>
      </c>
      <c r="D48" s="762" t="s">
        <v>1886</v>
      </c>
      <c r="E48" s="762" t="s">
        <v>1886</v>
      </c>
      <c r="F48" s="762" t="s">
        <v>1886</v>
      </c>
      <c r="G48" s="762" t="s">
        <v>1886</v>
      </c>
      <c r="H48" s="762" t="s">
        <v>1886</v>
      </c>
      <c r="I48" s="762" t="s">
        <v>1886</v>
      </c>
      <c r="K48" s="139"/>
      <c r="L48" s="58"/>
      <c r="M48" s="58"/>
      <c r="N48" s="58"/>
      <c r="O48" s="58"/>
      <c r="P48" s="58"/>
      <c r="Q48" s="58"/>
      <c r="R48" s="58"/>
      <c r="S48" s="58"/>
    </row>
    <row r="49" spans="1:19" x14ac:dyDescent="0.3">
      <c r="A49" s="725"/>
      <c r="B49" s="1025" t="s">
        <v>1887</v>
      </c>
      <c r="C49" s="1030" t="s">
        <v>1888</v>
      </c>
      <c r="D49" s="1030" t="s">
        <v>1888</v>
      </c>
      <c r="E49" s="1030" t="s">
        <v>1888</v>
      </c>
      <c r="F49" s="1030" t="s">
        <v>1888</v>
      </c>
      <c r="G49" s="1030" t="s">
        <v>1888</v>
      </c>
      <c r="H49" s="1030" t="s">
        <v>1888</v>
      </c>
      <c r="I49" s="1030" t="s">
        <v>1888</v>
      </c>
      <c r="K49" s="139"/>
      <c r="L49" s="58"/>
      <c r="M49" s="58"/>
      <c r="N49" s="58"/>
      <c r="O49" s="58"/>
      <c r="P49" s="58"/>
      <c r="Q49" s="58"/>
      <c r="R49" s="58"/>
      <c r="S49" s="58"/>
    </row>
    <row r="50" spans="1:19" x14ac:dyDescent="0.3">
      <c r="A50" s="700" t="s">
        <v>395</v>
      </c>
      <c r="B50" s="701"/>
      <c r="C50" s="701"/>
      <c r="D50" s="701" t="s">
        <v>1889</v>
      </c>
      <c r="E50" s="701"/>
      <c r="F50" s="701"/>
      <c r="G50" s="701"/>
      <c r="H50" s="701"/>
      <c r="I50" s="702"/>
      <c r="K50" s="58"/>
      <c r="L50" s="58"/>
      <c r="M50" s="58"/>
      <c r="N50" s="58"/>
      <c r="O50" s="58"/>
      <c r="P50" s="58"/>
      <c r="Q50" s="58"/>
      <c r="R50" s="58"/>
      <c r="S50" s="58"/>
    </row>
    <row r="51" spans="1:19" ht="35.549999999999997" customHeight="1" x14ac:dyDescent="0.3">
      <c r="A51" s="703" t="s">
        <v>397</v>
      </c>
      <c r="B51" s="704"/>
      <c r="C51" s="704"/>
      <c r="D51" s="705" t="s">
        <v>1890</v>
      </c>
      <c r="E51" s="705"/>
      <c r="F51" s="705"/>
      <c r="G51" s="705"/>
      <c r="H51" s="705"/>
      <c r="I51" s="706"/>
      <c r="K51" s="58"/>
      <c r="L51" s="58"/>
      <c r="M51" s="58"/>
      <c r="N51" s="58"/>
      <c r="O51" s="58"/>
      <c r="P51" s="58"/>
      <c r="Q51" s="58"/>
      <c r="R51" s="58"/>
      <c r="S51" s="58"/>
    </row>
    <row r="52" spans="1:19" s="8" customFormat="1" ht="17.7" customHeight="1" x14ac:dyDescent="0.3">
      <c r="A52" s="687" t="s">
        <v>502</v>
      </c>
      <c r="B52" s="687"/>
      <c r="C52" s="687"/>
      <c r="D52" s="687"/>
      <c r="E52" s="687"/>
      <c r="F52" s="687"/>
      <c r="G52" s="687"/>
      <c r="H52" s="261">
        <v>5</v>
      </c>
      <c r="I52" s="313" t="s">
        <v>378</v>
      </c>
      <c r="K52" s="314"/>
      <c r="L52" s="314"/>
      <c r="M52" s="314"/>
      <c r="N52" s="314"/>
      <c r="O52" s="314"/>
      <c r="P52" s="314"/>
      <c r="Q52" s="314"/>
      <c r="R52" s="314"/>
      <c r="S52" s="314"/>
    </row>
    <row r="53" spans="1:19" ht="27.6" x14ac:dyDescent="0.3">
      <c r="A53" s="277" t="s">
        <v>379</v>
      </c>
      <c r="B53" s="992" t="s">
        <v>1891</v>
      </c>
      <c r="C53" s="992" t="s">
        <v>1892</v>
      </c>
      <c r="D53" s="992" t="s">
        <v>1892</v>
      </c>
      <c r="E53" s="992" t="s">
        <v>1892</v>
      </c>
      <c r="F53" s="992" t="s">
        <v>1892</v>
      </c>
      <c r="G53" s="992" t="s">
        <v>1892</v>
      </c>
      <c r="H53" s="992" t="s">
        <v>1892</v>
      </c>
      <c r="I53" s="993" t="s">
        <v>1892</v>
      </c>
      <c r="K53" s="139"/>
      <c r="L53" s="58"/>
      <c r="M53" s="58"/>
      <c r="N53" s="58"/>
      <c r="O53" s="58"/>
      <c r="P53" s="58"/>
      <c r="Q53" s="58"/>
      <c r="R53" s="58"/>
      <c r="S53" s="58"/>
    </row>
    <row r="54" spans="1:19" ht="15" customHeight="1" x14ac:dyDescent="0.3">
      <c r="A54" s="714" t="s">
        <v>395</v>
      </c>
      <c r="B54" s="701"/>
      <c r="C54" s="701"/>
      <c r="D54" s="701" t="s">
        <v>1889</v>
      </c>
      <c r="E54" s="701"/>
      <c r="F54" s="701"/>
      <c r="G54" s="701"/>
      <c r="H54" s="701"/>
      <c r="I54" s="702"/>
      <c r="K54" s="58"/>
      <c r="L54" s="58"/>
      <c r="M54" s="58"/>
      <c r="N54" s="58"/>
      <c r="O54" s="58"/>
      <c r="P54" s="58"/>
      <c r="Q54" s="58"/>
      <c r="R54" s="58"/>
      <c r="S54" s="58"/>
    </row>
    <row r="55" spans="1:19" ht="31.5" customHeight="1" x14ac:dyDescent="0.3">
      <c r="A55" s="703" t="s">
        <v>397</v>
      </c>
      <c r="B55" s="704"/>
      <c r="C55" s="704"/>
      <c r="D55" s="704" t="s">
        <v>1893</v>
      </c>
      <c r="E55" s="704"/>
      <c r="F55" s="704"/>
      <c r="G55" s="704"/>
      <c r="H55" s="704"/>
      <c r="I55" s="734"/>
      <c r="K55" s="58"/>
      <c r="L55" s="58"/>
      <c r="M55" s="58"/>
      <c r="N55" s="58"/>
      <c r="O55" s="58"/>
      <c r="P55" s="58"/>
      <c r="Q55" s="58"/>
      <c r="R55" s="58"/>
      <c r="S55" s="58"/>
    </row>
    <row r="56" spans="1:19" ht="27.6" customHeight="1" x14ac:dyDescent="0.3">
      <c r="A56" s="687" t="s">
        <v>399</v>
      </c>
      <c r="B56" s="687"/>
      <c r="C56" s="687"/>
      <c r="D56" s="687"/>
      <c r="E56" s="687"/>
      <c r="F56" s="687"/>
      <c r="G56" s="687"/>
      <c r="H56" s="261">
        <v>5</v>
      </c>
      <c r="I56" s="313" t="s">
        <v>378</v>
      </c>
      <c r="K56" s="58"/>
      <c r="L56" s="58"/>
      <c r="M56" s="58"/>
      <c r="N56" s="58"/>
      <c r="O56" s="58"/>
      <c r="P56" s="58"/>
      <c r="Q56" s="58"/>
      <c r="R56" s="58"/>
      <c r="S56" s="58"/>
    </row>
    <row r="57" spans="1:19" ht="19.5" customHeight="1" x14ac:dyDescent="0.3">
      <c r="A57" s="707" t="s">
        <v>379</v>
      </c>
      <c r="B57" s="1028" t="s">
        <v>1894</v>
      </c>
      <c r="C57" s="1028" t="s">
        <v>1895</v>
      </c>
      <c r="D57" s="1028" t="s">
        <v>1895</v>
      </c>
      <c r="E57" s="1028" t="s">
        <v>1895</v>
      </c>
      <c r="F57" s="1028" t="s">
        <v>1895</v>
      </c>
      <c r="G57" s="1028" t="s">
        <v>1895</v>
      </c>
      <c r="H57" s="1028" t="s">
        <v>1895</v>
      </c>
      <c r="I57" s="1029" t="s">
        <v>1895</v>
      </c>
      <c r="K57" s="139"/>
      <c r="L57" s="58"/>
      <c r="M57" s="58"/>
      <c r="N57" s="58"/>
      <c r="O57" s="58"/>
      <c r="P57" s="58"/>
      <c r="Q57" s="58"/>
      <c r="R57" s="58"/>
      <c r="S57" s="58"/>
    </row>
    <row r="58" spans="1:19" ht="15.75" customHeight="1" x14ac:dyDescent="0.3">
      <c r="A58" s="708"/>
      <c r="B58" s="858" t="s">
        <v>1896</v>
      </c>
      <c r="C58" s="762" t="s">
        <v>1897</v>
      </c>
      <c r="D58" s="762" t="s">
        <v>1897</v>
      </c>
      <c r="E58" s="762" t="s">
        <v>1897</v>
      </c>
      <c r="F58" s="762" t="s">
        <v>1897</v>
      </c>
      <c r="G58" s="762" t="s">
        <v>1897</v>
      </c>
      <c r="H58" s="762" t="s">
        <v>1897</v>
      </c>
      <c r="I58" s="762" t="s">
        <v>1897</v>
      </c>
      <c r="K58" s="139"/>
      <c r="L58" s="58"/>
      <c r="M58" s="58"/>
      <c r="N58" s="58"/>
      <c r="O58" s="58"/>
      <c r="P58" s="58"/>
      <c r="Q58" s="58"/>
      <c r="R58" s="58"/>
      <c r="S58" s="58"/>
    </row>
    <row r="59" spans="1:19" ht="16.5" customHeight="1" x14ac:dyDescent="0.3">
      <c r="A59" s="725"/>
      <c r="B59" s="1025" t="s">
        <v>1898</v>
      </c>
      <c r="C59" s="1030" t="s">
        <v>1899</v>
      </c>
      <c r="D59" s="1030" t="s">
        <v>1899</v>
      </c>
      <c r="E59" s="1030" t="s">
        <v>1899</v>
      </c>
      <c r="F59" s="1030" t="s">
        <v>1899</v>
      </c>
      <c r="G59" s="1030" t="s">
        <v>1899</v>
      </c>
      <c r="H59" s="1030" t="s">
        <v>1899</v>
      </c>
      <c r="I59" s="1030" t="s">
        <v>1899</v>
      </c>
      <c r="K59" s="139"/>
      <c r="L59" s="58"/>
      <c r="M59" s="58"/>
      <c r="N59" s="58"/>
      <c r="O59" s="58"/>
      <c r="P59" s="58"/>
      <c r="Q59" s="58"/>
      <c r="R59" s="58"/>
      <c r="S59" s="58"/>
    </row>
    <row r="60" spans="1:19" ht="27.6" customHeight="1" x14ac:dyDescent="0.3">
      <c r="A60" s="700" t="s">
        <v>395</v>
      </c>
      <c r="B60" s="701"/>
      <c r="C60" s="701"/>
      <c r="D60" s="701" t="s">
        <v>1889</v>
      </c>
      <c r="E60" s="701"/>
      <c r="F60" s="701"/>
      <c r="G60" s="701"/>
      <c r="H60" s="701"/>
      <c r="I60" s="702"/>
      <c r="K60" s="58"/>
      <c r="L60" s="58"/>
      <c r="M60" s="58"/>
      <c r="N60" s="58"/>
      <c r="O60" s="58"/>
      <c r="P60" s="58"/>
      <c r="Q60" s="58"/>
      <c r="R60" s="58"/>
      <c r="S60" s="58"/>
    </row>
    <row r="61" spans="1:19" ht="27.6" customHeight="1" x14ac:dyDescent="0.3">
      <c r="A61" s="703" t="s">
        <v>397</v>
      </c>
      <c r="B61" s="704"/>
      <c r="C61" s="704"/>
      <c r="D61" s="704" t="s">
        <v>1900</v>
      </c>
      <c r="E61" s="704"/>
      <c r="F61" s="704"/>
      <c r="G61" s="704"/>
      <c r="H61" s="704"/>
      <c r="I61" s="734"/>
    </row>
    <row r="63" spans="1:19" x14ac:dyDescent="0.3">
      <c r="A63" s="1" t="s">
        <v>416</v>
      </c>
    </row>
    <row r="64" spans="1:19" ht="46.5" customHeight="1" x14ac:dyDescent="0.3">
      <c r="A64" s="714" t="s">
        <v>417</v>
      </c>
      <c r="B64" s="705"/>
      <c r="C64" s="721" t="s">
        <v>1901</v>
      </c>
      <c r="D64" s="721"/>
      <c r="E64" s="721"/>
      <c r="F64" s="721"/>
      <c r="G64" s="721"/>
      <c r="H64" s="721"/>
      <c r="I64" s="675"/>
    </row>
    <row r="65" spans="1:9" ht="91.5" customHeight="1" x14ac:dyDescent="0.3">
      <c r="A65" s="714" t="s">
        <v>419</v>
      </c>
      <c r="B65" s="705"/>
      <c r="C65" s="721" t="s">
        <v>1902</v>
      </c>
      <c r="D65" s="721"/>
      <c r="E65" s="721"/>
      <c r="F65" s="721"/>
      <c r="G65" s="721"/>
      <c r="H65" s="721"/>
      <c r="I65" s="675"/>
    </row>
    <row r="67" spans="1:9" x14ac:dyDescent="0.3">
      <c r="A67" s="8" t="s">
        <v>421</v>
      </c>
      <c r="B67" s="314"/>
      <c r="C67" s="314"/>
      <c r="D67" s="314"/>
      <c r="E67" s="314"/>
      <c r="F67" s="314"/>
      <c r="G67" s="314"/>
    </row>
    <row r="68" spans="1:9" ht="15.6" x14ac:dyDescent="0.3">
      <c r="A68" s="717" t="s">
        <v>422</v>
      </c>
      <c r="B68" s="717"/>
      <c r="C68" s="717"/>
      <c r="D68" s="717"/>
      <c r="E68" s="717"/>
      <c r="F68" s="717"/>
      <c r="G68" s="717"/>
      <c r="H68" s="10">
        <v>2</v>
      </c>
      <c r="I68" s="11" t="s">
        <v>423</v>
      </c>
    </row>
    <row r="69" spans="1:9" ht="27.75" customHeight="1" x14ac:dyDescent="0.3">
      <c r="A69" s="718" t="s">
        <v>484</v>
      </c>
      <c r="B69" s="718"/>
      <c r="C69" s="718"/>
      <c r="D69" s="718"/>
      <c r="E69" s="718"/>
      <c r="F69" s="718"/>
      <c r="G69" s="718"/>
      <c r="H69" s="10">
        <v>1</v>
      </c>
      <c r="I69" s="11" t="s">
        <v>423</v>
      </c>
    </row>
    <row r="70" spans="1:9" ht="15.6" x14ac:dyDescent="0.3">
      <c r="A70" s="717" t="s">
        <v>426</v>
      </c>
      <c r="B70" s="717"/>
      <c r="C70" s="717"/>
      <c r="D70" s="717"/>
      <c r="E70" s="717"/>
      <c r="F70" s="717"/>
      <c r="G70" s="717"/>
      <c r="H70" s="12" t="s">
        <v>186</v>
      </c>
      <c r="I70" s="11" t="s">
        <v>423</v>
      </c>
    </row>
    <row r="71" spans="1:9" x14ac:dyDescent="0.3">
      <c r="A71" s="292"/>
      <c r="B71" s="292"/>
      <c r="C71" s="292"/>
      <c r="D71" s="292"/>
      <c r="E71" s="292"/>
      <c r="F71" s="292"/>
      <c r="G71" s="292"/>
      <c r="H71" s="28"/>
      <c r="I71" s="13"/>
    </row>
    <row r="72" spans="1:9" x14ac:dyDescent="0.3">
      <c r="A72" s="719" t="s">
        <v>427</v>
      </c>
      <c r="B72" s="719"/>
      <c r="C72" s="719"/>
      <c r="D72" s="719"/>
      <c r="E72" s="719"/>
      <c r="F72" s="719"/>
      <c r="G72" s="719"/>
      <c r="H72" s="289"/>
      <c r="I72" s="29"/>
    </row>
    <row r="73" spans="1:9" ht="17.7" customHeight="1" x14ac:dyDescent="0.3">
      <c r="A73" s="674" t="s">
        <v>428</v>
      </c>
      <c r="B73" s="674"/>
      <c r="C73" s="674"/>
      <c r="D73" s="674"/>
      <c r="E73" s="674"/>
      <c r="F73" s="16">
        <f>SUM(F74:F79)</f>
        <v>50</v>
      </c>
      <c r="G73" s="16" t="s">
        <v>378</v>
      </c>
      <c r="H73" s="17">
        <v>2</v>
      </c>
      <c r="I73" s="11" t="s">
        <v>423</v>
      </c>
    </row>
    <row r="74" spans="1:9" ht="17.7" customHeight="1" x14ac:dyDescent="0.3">
      <c r="A74" s="18" t="s">
        <v>159</v>
      </c>
      <c r="B74" s="715" t="s">
        <v>161</v>
      </c>
      <c r="C74" s="715"/>
      <c r="D74" s="715"/>
      <c r="E74" s="715"/>
      <c r="F74" s="16">
        <v>20</v>
      </c>
      <c r="G74" s="16" t="s">
        <v>378</v>
      </c>
      <c r="H74" s="19"/>
      <c r="I74" s="20"/>
    </row>
    <row r="75" spans="1:9" ht="17.7" customHeight="1" x14ac:dyDescent="0.3">
      <c r="B75" s="715" t="s">
        <v>429</v>
      </c>
      <c r="C75" s="715"/>
      <c r="D75" s="715"/>
      <c r="E75" s="715"/>
      <c r="F75" s="16">
        <v>25</v>
      </c>
      <c r="G75" s="16" t="s">
        <v>378</v>
      </c>
      <c r="H75" s="27"/>
      <c r="I75" s="30"/>
    </row>
    <row r="76" spans="1:9" ht="17.7" customHeight="1" x14ac:dyDescent="0.3">
      <c r="B76" s="715" t="s">
        <v>430</v>
      </c>
      <c r="C76" s="715"/>
      <c r="D76" s="715"/>
      <c r="E76" s="715"/>
      <c r="F76" s="16">
        <v>3</v>
      </c>
      <c r="G76" s="16" t="s">
        <v>378</v>
      </c>
      <c r="H76" s="27"/>
      <c r="I76" s="30"/>
    </row>
    <row r="77" spans="1:9" ht="17.7" customHeight="1" x14ac:dyDescent="0.3">
      <c r="B77" s="715" t="s">
        <v>431</v>
      </c>
      <c r="C77" s="715"/>
      <c r="D77" s="715"/>
      <c r="E77" s="715"/>
      <c r="F77" s="16" t="s">
        <v>186</v>
      </c>
      <c r="G77" s="16" t="s">
        <v>378</v>
      </c>
      <c r="H77" s="27"/>
      <c r="I77" s="30"/>
    </row>
    <row r="78" spans="1:9" ht="17.7" customHeight="1" x14ac:dyDescent="0.3">
      <c r="B78" s="715" t="s">
        <v>432</v>
      </c>
      <c r="C78" s="715"/>
      <c r="D78" s="715"/>
      <c r="E78" s="715"/>
      <c r="F78" s="16" t="s">
        <v>186</v>
      </c>
      <c r="G78" s="16" t="s">
        <v>378</v>
      </c>
      <c r="H78" s="27"/>
      <c r="I78" s="30"/>
    </row>
    <row r="79" spans="1:9" ht="17.7" customHeight="1" x14ac:dyDescent="0.3">
      <c r="B79" s="715" t="s">
        <v>433</v>
      </c>
      <c r="C79" s="715"/>
      <c r="D79" s="715"/>
      <c r="E79" s="715"/>
      <c r="F79" s="16">
        <v>2</v>
      </c>
      <c r="G79" s="16" t="s">
        <v>378</v>
      </c>
      <c r="H79" s="306"/>
      <c r="I79" s="318"/>
    </row>
    <row r="80" spans="1:9" ht="31.2" customHeight="1" x14ac:dyDescent="0.3">
      <c r="A80" s="674" t="s">
        <v>434</v>
      </c>
      <c r="B80" s="674"/>
      <c r="C80" s="674"/>
      <c r="D80" s="674"/>
      <c r="E80" s="674"/>
      <c r="F80" s="16" t="s">
        <v>186</v>
      </c>
      <c r="G80" s="16" t="s">
        <v>378</v>
      </c>
      <c r="H80" s="16" t="s">
        <v>186</v>
      </c>
      <c r="I80" s="11" t="s">
        <v>423</v>
      </c>
    </row>
    <row r="81" spans="1:9" ht="17.7" customHeight="1" x14ac:dyDescent="0.3">
      <c r="A81" s="715" t="s">
        <v>435</v>
      </c>
      <c r="B81" s="715"/>
      <c r="C81" s="715"/>
      <c r="D81" s="715"/>
      <c r="E81" s="715"/>
      <c r="F81" s="16">
        <v>25</v>
      </c>
      <c r="G81" s="16" t="s">
        <v>378</v>
      </c>
      <c r="H81" s="17">
        <v>1</v>
      </c>
      <c r="I81" s="11" t="s">
        <v>423</v>
      </c>
    </row>
  </sheetData>
  <mergeCells count="92">
    <mergeCell ref="B79:E79"/>
    <mergeCell ref="A80:E80"/>
    <mergeCell ref="A81:E81"/>
    <mergeCell ref="A73:E73"/>
    <mergeCell ref="B74:E74"/>
    <mergeCell ref="B75:E75"/>
    <mergeCell ref="B76:E76"/>
    <mergeCell ref="B77:E77"/>
    <mergeCell ref="B78:E78"/>
    <mergeCell ref="A72:G72"/>
    <mergeCell ref="A60:C60"/>
    <mergeCell ref="D60:I60"/>
    <mergeCell ref="A61:C61"/>
    <mergeCell ref="D61:I61"/>
    <mergeCell ref="A64:B64"/>
    <mergeCell ref="C64:I64"/>
    <mergeCell ref="A65:B65"/>
    <mergeCell ref="C65:I65"/>
    <mergeCell ref="A68:G68"/>
    <mergeCell ref="A69:G69"/>
    <mergeCell ref="A70:G70"/>
    <mergeCell ref="A57:A59"/>
    <mergeCell ref="B57:I57"/>
    <mergeCell ref="B58:I58"/>
    <mergeCell ref="B59:I59"/>
    <mergeCell ref="A50:C50"/>
    <mergeCell ref="D50:I50"/>
    <mergeCell ref="A51:C51"/>
    <mergeCell ref="D51:I51"/>
    <mergeCell ref="A52:G52"/>
    <mergeCell ref="B53:I53"/>
    <mergeCell ref="A54:C54"/>
    <mergeCell ref="D54:I54"/>
    <mergeCell ref="A55:C55"/>
    <mergeCell ref="D55:I55"/>
    <mergeCell ref="A56:G56"/>
    <mergeCell ref="A44:A49"/>
    <mergeCell ref="B44:I44"/>
    <mergeCell ref="B45:I45"/>
    <mergeCell ref="B46:I46"/>
    <mergeCell ref="B47:I47"/>
    <mergeCell ref="B48:I48"/>
    <mergeCell ref="B49:I49"/>
    <mergeCell ref="A43:G43"/>
    <mergeCell ref="A29:I29"/>
    <mergeCell ref="B30:G30"/>
    <mergeCell ref="B31:G31"/>
    <mergeCell ref="A34:G34"/>
    <mergeCell ref="A35:A40"/>
    <mergeCell ref="B35:I35"/>
    <mergeCell ref="B36:I36"/>
    <mergeCell ref="B37:I37"/>
    <mergeCell ref="B38:I38"/>
    <mergeCell ref="B39:I39"/>
    <mergeCell ref="B40:I40"/>
    <mergeCell ref="A41:C41"/>
    <mergeCell ref="D41:I41"/>
    <mergeCell ref="A42:C42"/>
    <mergeCell ref="D42:I42"/>
    <mergeCell ref="B28:G28"/>
    <mergeCell ref="A18:D18"/>
    <mergeCell ref="A19:A20"/>
    <mergeCell ref="B19:G20"/>
    <mergeCell ref="H19:I19"/>
    <mergeCell ref="A21:I21"/>
    <mergeCell ref="B22:G22"/>
    <mergeCell ref="B23:G23"/>
    <mergeCell ref="B24:G24"/>
    <mergeCell ref="A25:I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workbookViewId="0"/>
  </sheetViews>
  <sheetFormatPr defaultColWidth="8.77734375" defaultRowHeight="13.8" x14ac:dyDescent="0.3"/>
  <cols>
    <col min="1" max="2" width="10.77734375" style="18" customWidth="1"/>
    <col min="3" max="6" width="8.77734375" style="18" customWidth="1"/>
    <col min="7" max="8" width="10.77734375" style="18" customWidth="1"/>
    <col min="9" max="9" width="8.5546875" style="18" customWidth="1"/>
    <col min="10" max="10" width="2.77734375" style="18" customWidth="1"/>
    <col min="11" max="1025" width="8.77734375" style="18" customWidth="1"/>
    <col min="1026" max="16384" width="8.77734375" style="99"/>
  </cols>
  <sheetData>
    <row r="1" spans="1:9" s="18" customFormat="1" x14ac:dyDescent="0.3">
      <c r="A1" s="1" t="s">
        <v>348</v>
      </c>
      <c r="B1" s="1"/>
      <c r="C1" s="1"/>
      <c r="D1" s="1"/>
      <c r="E1" s="1"/>
      <c r="F1" s="1"/>
      <c r="G1" s="1"/>
      <c r="H1" s="1"/>
      <c r="I1" s="1"/>
    </row>
    <row r="2" spans="1:9" s="18" customFormat="1" x14ac:dyDescent="0.3">
      <c r="A2" s="673" t="s">
        <v>1394</v>
      </c>
      <c r="B2" s="673"/>
      <c r="C2" s="673"/>
      <c r="D2" s="673"/>
      <c r="E2" s="673"/>
      <c r="F2" s="673"/>
      <c r="G2" s="673"/>
      <c r="H2" s="673"/>
      <c r="I2" s="673"/>
    </row>
    <row r="3" spans="1:9" s="18" customFormat="1" x14ac:dyDescent="0.3">
      <c r="A3" s="670" t="s">
        <v>157</v>
      </c>
      <c r="B3" s="670"/>
      <c r="C3" s="670"/>
      <c r="D3" s="672">
        <v>6</v>
      </c>
      <c r="E3" s="672"/>
      <c r="F3" s="672"/>
      <c r="G3" s="672"/>
      <c r="H3" s="672"/>
      <c r="I3" s="672"/>
    </row>
    <row r="4" spans="1:9" s="18" customFormat="1" x14ac:dyDescent="0.3">
      <c r="A4" s="670" t="s">
        <v>156</v>
      </c>
      <c r="B4" s="670"/>
      <c r="C4" s="670"/>
      <c r="D4" s="672" t="s">
        <v>1422</v>
      </c>
      <c r="E4" s="672"/>
      <c r="F4" s="672"/>
      <c r="G4" s="672"/>
      <c r="H4" s="672"/>
      <c r="I4" s="672"/>
    </row>
    <row r="5" spans="1:9" s="18" customFormat="1" x14ac:dyDescent="0.3">
      <c r="A5" s="670" t="s">
        <v>160</v>
      </c>
      <c r="B5" s="670"/>
      <c r="C5" s="670"/>
      <c r="D5" s="672" t="s">
        <v>487</v>
      </c>
      <c r="E5" s="672"/>
      <c r="F5" s="672"/>
      <c r="G5" s="672"/>
      <c r="H5" s="672"/>
      <c r="I5" s="672"/>
    </row>
    <row r="6" spans="1:9" s="18" customFormat="1" ht="26.25" customHeight="1" x14ac:dyDescent="0.3">
      <c r="A6" s="670" t="s">
        <v>351</v>
      </c>
      <c r="B6" s="670"/>
      <c r="C6" s="670"/>
      <c r="D6" s="675" t="s">
        <v>1423</v>
      </c>
      <c r="E6" s="674"/>
      <c r="F6" s="674"/>
      <c r="G6" s="674"/>
      <c r="H6" s="674"/>
      <c r="I6" s="674"/>
    </row>
    <row r="8" spans="1:9" x14ac:dyDescent="0.3">
      <c r="A8" s="514" t="s">
        <v>3</v>
      </c>
      <c r="B8" s="514"/>
      <c r="C8" s="514"/>
      <c r="D8" s="514"/>
      <c r="E8" s="514"/>
      <c r="F8" s="514"/>
      <c r="G8" s="514"/>
      <c r="H8" s="514"/>
      <c r="I8" s="514"/>
    </row>
    <row r="9" spans="1:9" x14ac:dyDescent="0.3">
      <c r="A9" s="311" t="s">
        <v>4</v>
      </c>
      <c r="B9" s="311"/>
      <c r="C9" s="311"/>
      <c r="D9" s="311"/>
      <c r="E9" s="311"/>
      <c r="F9" s="311"/>
      <c r="G9" s="311"/>
      <c r="H9" s="311"/>
      <c r="I9" s="311"/>
    </row>
    <row r="10" spans="1:9" x14ac:dyDescent="0.3">
      <c r="A10" s="670" t="s">
        <v>11</v>
      </c>
      <c r="B10" s="670"/>
      <c r="C10" s="670"/>
      <c r="D10" s="670"/>
      <c r="E10" s="670"/>
      <c r="F10" s="672" t="s">
        <v>12</v>
      </c>
      <c r="G10" s="672"/>
      <c r="H10" s="672"/>
      <c r="I10" s="672"/>
    </row>
    <row r="11" spans="1:9" x14ac:dyDescent="0.3">
      <c r="A11" s="670" t="s">
        <v>354</v>
      </c>
      <c r="B11" s="670"/>
      <c r="C11" s="670"/>
      <c r="D11" s="670"/>
      <c r="E11" s="670"/>
      <c r="F11" s="672" t="s">
        <v>355</v>
      </c>
      <c r="G11" s="672"/>
      <c r="H11" s="672"/>
      <c r="I11" s="672"/>
    </row>
    <row r="12" spans="1:9" x14ac:dyDescent="0.3">
      <c r="A12" s="670" t="s">
        <v>356</v>
      </c>
      <c r="B12" s="670"/>
      <c r="C12" s="670"/>
      <c r="D12" s="670"/>
      <c r="E12" s="670"/>
      <c r="F12" s="672">
        <v>6</v>
      </c>
      <c r="G12" s="672"/>
      <c r="H12" s="672"/>
      <c r="I12" s="672"/>
    </row>
    <row r="13" spans="1:9" x14ac:dyDescent="0.3">
      <c r="A13" s="670" t="s">
        <v>17</v>
      </c>
      <c r="B13" s="670"/>
      <c r="C13" s="670"/>
      <c r="D13" s="670"/>
      <c r="E13" s="670"/>
      <c r="F13" s="672" t="s">
        <v>18</v>
      </c>
      <c r="G13" s="672"/>
      <c r="H13" s="672"/>
      <c r="I13" s="672"/>
    </row>
    <row r="15" spans="1:9" x14ac:dyDescent="0.3">
      <c r="A15" s="514" t="s">
        <v>357</v>
      </c>
      <c r="B15" s="514"/>
      <c r="C15" s="514"/>
      <c r="D15" s="514"/>
      <c r="E15" s="514"/>
      <c r="F15" s="514"/>
      <c r="G15" s="514"/>
      <c r="H15" s="514"/>
      <c r="I15" s="514"/>
    </row>
    <row r="16" spans="1:9" x14ac:dyDescent="0.3">
      <c r="A16" s="755" t="s">
        <v>358</v>
      </c>
      <c r="B16" s="755"/>
      <c r="C16" s="710" t="s">
        <v>1424</v>
      </c>
      <c r="D16" s="710"/>
      <c r="E16" s="710"/>
      <c r="F16" s="710"/>
      <c r="G16" s="710"/>
      <c r="H16" s="710"/>
      <c r="I16" s="710"/>
    </row>
    <row r="17" spans="1:11" x14ac:dyDescent="0.3">
      <c r="A17" s="755"/>
      <c r="B17" s="755"/>
      <c r="C17" s="712" t="s">
        <v>2</v>
      </c>
      <c r="D17" s="712"/>
      <c r="E17" s="712"/>
      <c r="F17" s="712"/>
      <c r="G17" s="712"/>
      <c r="H17" s="712"/>
      <c r="I17" s="712"/>
    </row>
    <row r="19" spans="1:11" x14ac:dyDescent="0.3">
      <c r="A19" s="680" t="s">
        <v>360</v>
      </c>
      <c r="B19" s="680"/>
      <c r="C19" s="680"/>
      <c r="D19" s="680"/>
    </row>
    <row r="20" spans="1:11" x14ac:dyDescent="0.3">
      <c r="A20" s="904" t="s">
        <v>33</v>
      </c>
      <c r="B20" s="905" t="s">
        <v>34</v>
      </c>
      <c r="C20" s="905"/>
      <c r="D20" s="905"/>
      <c r="E20" s="905"/>
      <c r="F20" s="905"/>
      <c r="G20" s="905"/>
      <c r="H20" s="905" t="s">
        <v>361</v>
      </c>
      <c r="I20" s="906"/>
    </row>
    <row r="21" spans="1:11" ht="27.6" x14ac:dyDescent="0.3">
      <c r="A21" s="904"/>
      <c r="B21" s="905"/>
      <c r="C21" s="905"/>
      <c r="D21" s="905"/>
      <c r="E21" s="905"/>
      <c r="F21" s="905"/>
      <c r="G21" s="905"/>
      <c r="H21" s="304" t="s">
        <v>362</v>
      </c>
      <c r="I21" s="305" t="s">
        <v>37</v>
      </c>
    </row>
    <row r="22" spans="1:11" ht="25.05" customHeight="1" x14ac:dyDescent="0.3">
      <c r="A22" s="520" t="s">
        <v>139</v>
      </c>
      <c r="B22" s="678"/>
      <c r="C22" s="678"/>
      <c r="D22" s="678"/>
      <c r="E22" s="678"/>
      <c r="F22" s="678"/>
      <c r="G22" s="678"/>
      <c r="H22" s="678"/>
      <c r="I22" s="679"/>
    </row>
    <row r="23" spans="1:11" ht="44.25" customHeight="1" x14ac:dyDescent="0.3">
      <c r="A23" s="271" t="s">
        <v>1397</v>
      </c>
      <c r="B23" s="704" t="s">
        <v>1398</v>
      </c>
      <c r="C23" s="704"/>
      <c r="D23" s="704"/>
      <c r="E23" s="704"/>
      <c r="F23" s="704"/>
      <c r="G23" s="704"/>
      <c r="H23" s="38" t="s">
        <v>96</v>
      </c>
      <c r="I23" s="102" t="s">
        <v>59</v>
      </c>
      <c r="K23" s="97"/>
    </row>
    <row r="24" spans="1:11" ht="30" customHeight="1" x14ac:dyDescent="0.3">
      <c r="A24" s="271" t="s">
        <v>1399</v>
      </c>
      <c r="B24" s="704" t="s">
        <v>1400</v>
      </c>
      <c r="C24" s="704"/>
      <c r="D24" s="704"/>
      <c r="E24" s="704"/>
      <c r="F24" s="704"/>
      <c r="G24" s="704"/>
      <c r="H24" s="38" t="s">
        <v>98</v>
      </c>
      <c r="I24" s="102" t="s">
        <v>59</v>
      </c>
      <c r="K24" s="420"/>
    </row>
    <row r="25" spans="1:11" ht="30" customHeight="1" x14ac:dyDescent="0.3">
      <c r="A25" s="271" t="s">
        <v>1401</v>
      </c>
      <c r="B25" s="704" t="s">
        <v>1402</v>
      </c>
      <c r="C25" s="704" t="s">
        <v>1403</v>
      </c>
      <c r="D25" s="704" t="s">
        <v>1403</v>
      </c>
      <c r="E25" s="704" t="s">
        <v>1403</v>
      </c>
      <c r="F25" s="704" t="s">
        <v>1403</v>
      </c>
      <c r="G25" s="704" t="s">
        <v>1403</v>
      </c>
      <c r="H25" s="38" t="s">
        <v>101</v>
      </c>
      <c r="I25" s="102" t="s">
        <v>59</v>
      </c>
      <c r="K25" s="97"/>
    </row>
    <row r="26" spans="1:11" ht="30" customHeight="1" x14ac:dyDescent="0.3">
      <c r="A26" s="271" t="s">
        <v>1404</v>
      </c>
      <c r="B26" s="704" t="s">
        <v>1405</v>
      </c>
      <c r="C26" s="704"/>
      <c r="D26" s="704"/>
      <c r="E26" s="704"/>
      <c r="F26" s="704"/>
      <c r="G26" s="704"/>
      <c r="H26" s="38" t="s">
        <v>104</v>
      </c>
      <c r="I26" s="102" t="s">
        <v>59</v>
      </c>
    </row>
    <row r="27" spans="1:11" ht="25.05" customHeight="1" x14ac:dyDescent="0.3">
      <c r="A27" s="1031" t="s">
        <v>373</v>
      </c>
      <c r="B27" s="1031"/>
      <c r="C27" s="1031"/>
      <c r="D27" s="1031"/>
      <c r="E27" s="1031"/>
      <c r="F27" s="1031"/>
      <c r="G27" s="1031"/>
      <c r="H27" s="1031"/>
      <c r="I27" s="1031"/>
    </row>
    <row r="28" spans="1:11" ht="25.05" customHeight="1" x14ac:dyDescent="0.3">
      <c r="A28" s="271" t="s">
        <v>1406</v>
      </c>
      <c r="B28" s="721" t="s">
        <v>1407</v>
      </c>
      <c r="C28" s="721" t="s">
        <v>129</v>
      </c>
      <c r="D28" s="721" t="s">
        <v>129</v>
      </c>
      <c r="E28" s="721" t="s">
        <v>129</v>
      </c>
      <c r="F28" s="721" t="s">
        <v>129</v>
      </c>
      <c r="G28" s="721" t="s">
        <v>129</v>
      </c>
      <c r="H28" s="38" t="s">
        <v>118</v>
      </c>
      <c r="I28" s="102" t="s">
        <v>59</v>
      </c>
    </row>
    <row r="29" spans="1:11" ht="25.05" customHeight="1" x14ac:dyDescent="0.3">
      <c r="A29" s="271" t="s">
        <v>1408</v>
      </c>
      <c r="B29" s="721" t="s">
        <v>1409</v>
      </c>
      <c r="C29" s="721" t="s">
        <v>129</v>
      </c>
      <c r="D29" s="721" t="s">
        <v>129</v>
      </c>
      <c r="E29" s="721" t="s">
        <v>129</v>
      </c>
      <c r="F29" s="721" t="s">
        <v>129</v>
      </c>
      <c r="G29" s="721" t="s">
        <v>129</v>
      </c>
      <c r="H29" s="38" t="s">
        <v>123</v>
      </c>
      <c r="I29" s="102" t="s">
        <v>59</v>
      </c>
    </row>
    <row r="30" spans="1:11" ht="25.05" customHeight="1" x14ac:dyDescent="0.3">
      <c r="A30" s="271" t="s">
        <v>1410</v>
      </c>
      <c r="B30" s="721" t="s">
        <v>1411</v>
      </c>
      <c r="C30" s="721" t="s">
        <v>1412</v>
      </c>
      <c r="D30" s="721" t="s">
        <v>1412</v>
      </c>
      <c r="E30" s="721" t="s">
        <v>1412</v>
      </c>
      <c r="F30" s="721" t="s">
        <v>1412</v>
      </c>
      <c r="G30" s="721" t="s">
        <v>1412</v>
      </c>
      <c r="H30" s="38" t="s">
        <v>130</v>
      </c>
      <c r="I30" s="102" t="s">
        <v>59</v>
      </c>
    </row>
    <row r="32" spans="1:11" x14ac:dyDescent="0.3">
      <c r="A32" s="1" t="s">
        <v>376</v>
      </c>
    </row>
    <row r="33" spans="1:9" x14ac:dyDescent="0.3">
      <c r="A33" s="687" t="s">
        <v>1394</v>
      </c>
      <c r="B33" s="687"/>
      <c r="C33" s="687"/>
      <c r="D33" s="687"/>
      <c r="E33" s="687"/>
      <c r="F33" s="687"/>
      <c r="G33" s="687"/>
      <c r="H33" s="261">
        <v>160</v>
      </c>
      <c r="I33" s="313" t="s">
        <v>378</v>
      </c>
    </row>
    <row r="34" spans="1:9" ht="30" customHeight="1" x14ac:dyDescent="0.3">
      <c r="A34" s="707" t="s">
        <v>379</v>
      </c>
      <c r="B34" s="710" t="s">
        <v>1413</v>
      </c>
      <c r="C34" s="710"/>
      <c r="D34" s="710"/>
      <c r="E34" s="710"/>
      <c r="F34" s="710"/>
      <c r="G34" s="710"/>
      <c r="H34" s="710"/>
      <c r="I34" s="710"/>
    </row>
    <row r="35" spans="1:9" ht="30" customHeight="1" x14ac:dyDescent="0.3">
      <c r="A35" s="707"/>
      <c r="B35" s="696" t="s">
        <v>1414</v>
      </c>
      <c r="C35" s="696"/>
      <c r="D35" s="696"/>
      <c r="E35" s="696"/>
      <c r="F35" s="696"/>
      <c r="G35" s="696"/>
      <c r="H35" s="696"/>
      <c r="I35" s="696"/>
    </row>
    <row r="36" spans="1:9" ht="30" customHeight="1" x14ac:dyDescent="0.3">
      <c r="A36" s="707"/>
      <c r="B36" s="858" t="s">
        <v>1415</v>
      </c>
      <c r="C36" s="858"/>
      <c r="D36" s="858"/>
      <c r="E36" s="858"/>
      <c r="F36" s="858"/>
      <c r="G36" s="858"/>
      <c r="H36" s="858"/>
      <c r="I36" s="858"/>
    </row>
    <row r="37" spans="1:9" ht="41.25" customHeight="1" x14ac:dyDescent="0.3">
      <c r="A37" s="707"/>
      <c r="B37" s="858" t="s">
        <v>1416</v>
      </c>
      <c r="C37" s="762"/>
      <c r="D37" s="762"/>
      <c r="E37" s="762"/>
      <c r="F37" s="762"/>
      <c r="G37" s="762"/>
      <c r="H37" s="762"/>
      <c r="I37" s="762"/>
    </row>
    <row r="38" spans="1:9" ht="36" customHeight="1" x14ac:dyDescent="0.3">
      <c r="A38" s="707"/>
      <c r="B38" s="696" t="s">
        <v>1417</v>
      </c>
      <c r="C38" s="696"/>
      <c r="D38" s="696"/>
      <c r="E38" s="696"/>
      <c r="F38" s="696"/>
      <c r="G38" s="696"/>
      <c r="H38" s="696"/>
      <c r="I38" s="696"/>
    </row>
    <row r="39" spans="1:9" ht="30" customHeight="1" x14ac:dyDescent="0.3">
      <c r="A39" s="967"/>
      <c r="B39" s="727" t="s">
        <v>1418</v>
      </c>
      <c r="C39" s="727"/>
      <c r="D39" s="727"/>
      <c r="E39" s="727"/>
      <c r="F39" s="727"/>
      <c r="G39" s="727"/>
      <c r="H39" s="727"/>
      <c r="I39" s="727"/>
    </row>
    <row r="40" spans="1:9" ht="19.5" customHeight="1" x14ac:dyDescent="0.3">
      <c r="A40" s="700" t="s">
        <v>395</v>
      </c>
      <c r="B40" s="700"/>
      <c r="C40" s="700"/>
      <c r="D40" s="702" t="s">
        <v>1419</v>
      </c>
      <c r="E40" s="702"/>
      <c r="F40" s="702"/>
      <c r="G40" s="702"/>
      <c r="H40" s="702"/>
      <c r="I40" s="702"/>
    </row>
    <row r="41" spans="1:9" ht="24" customHeight="1" x14ac:dyDescent="0.3">
      <c r="A41" s="703" t="s">
        <v>397</v>
      </c>
      <c r="B41" s="703"/>
      <c r="C41" s="703"/>
      <c r="D41" s="734" t="s">
        <v>1420</v>
      </c>
      <c r="E41" s="734"/>
      <c r="F41" s="734"/>
      <c r="G41" s="734"/>
      <c r="H41" s="734"/>
      <c r="I41" s="734"/>
    </row>
    <row r="43" spans="1:9" x14ac:dyDescent="0.3">
      <c r="A43" s="1" t="s">
        <v>416</v>
      </c>
    </row>
    <row r="44" spans="1:9" x14ac:dyDescent="0.3">
      <c r="A44" s="670" t="s">
        <v>417</v>
      </c>
      <c r="B44" s="670"/>
      <c r="C44" s="710" t="s">
        <v>772</v>
      </c>
      <c r="D44" s="710"/>
      <c r="E44" s="710"/>
      <c r="F44" s="710"/>
      <c r="G44" s="710"/>
      <c r="H44" s="710"/>
      <c r="I44" s="710"/>
    </row>
    <row r="45" spans="1:9" x14ac:dyDescent="0.3">
      <c r="A45" s="670" t="s">
        <v>419</v>
      </c>
      <c r="B45" s="670"/>
      <c r="C45" s="675" t="s">
        <v>1425</v>
      </c>
      <c r="D45" s="675"/>
      <c r="E45" s="675"/>
      <c r="F45" s="675"/>
      <c r="G45" s="675"/>
      <c r="H45" s="675"/>
      <c r="I45" s="675"/>
    </row>
    <row r="47" spans="1:9" x14ac:dyDescent="0.3">
      <c r="A47" s="1" t="s">
        <v>421</v>
      </c>
      <c r="B47" s="270"/>
      <c r="C47" s="270"/>
      <c r="D47" s="270"/>
      <c r="E47" s="270"/>
      <c r="F47" s="270"/>
      <c r="G47" s="270"/>
    </row>
    <row r="48" spans="1:9" ht="15" customHeight="1" x14ac:dyDescent="0.3">
      <c r="A48" s="1032" t="s">
        <v>422</v>
      </c>
      <c r="B48" s="1032"/>
      <c r="C48" s="1032"/>
      <c r="D48" s="1032"/>
      <c r="E48" s="1032"/>
      <c r="F48" s="1032"/>
      <c r="G48" s="1032"/>
      <c r="H48" s="10">
        <v>3</v>
      </c>
      <c r="I48" s="11" t="s">
        <v>804</v>
      </c>
    </row>
    <row r="49" spans="1:9" ht="27.75" customHeight="1" x14ac:dyDescent="0.3">
      <c r="A49" s="1033" t="s">
        <v>484</v>
      </c>
      <c r="B49" s="1033"/>
      <c r="C49" s="1033"/>
      <c r="D49" s="1033"/>
      <c r="E49" s="1033"/>
      <c r="F49" s="1033"/>
      <c r="G49" s="1033"/>
      <c r="H49" s="17">
        <v>3</v>
      </c>
      <c r="I49" s="11" t="s">
        <v>804</v>
      </c>
    </row>
    <row r="50" spans="1:9" ht="15" customHeight="1" x14ac:dyDescent="0.3">
      <c r="A50" s="1032" t="s">
        <v>426</v>
      </c>
      <c r="B50" s="1032"/>
      <c r="C50" s="1032"/>
      <c r="D50" s="1032"/>
      <c r="E50" s="1032"/>
      <c r="F50" s="1032"/>
      <c r="G50" s="1032"/>
      <c r="H50" s="103" t="s">
        <v>425</v>
      </c>
      <c r="I50" s="11" t="s">
        <v>804</v>
      </c>
    </row>
    <row r="51" spans="1:9" x14ac:dyDescent="0.3">
      <c r="A51" s="104"/>
      <c r="B51" s="104"/>
      <c r="C51" s="104"/>
      <c r="D51" s="104"/>
      <c r="E51" s="104"/>
      <c r="F51" s="104"/>
      <c r="G51" s="104"/>
      <c r="H51" s="103"/>
      <c r="I51" s="13"/>
    </row>
    <row r="52" spans="1:9" x14ac:dyDescent="0.3">
      <c r="A52" s="719" t="s">
        <v>427</v>
      </c>
      <c r="B52" s="719"/>
      <c r="C52" s="719"/>
      <c r="D52" s="719"/>
      <c r="E52" s="719"/>
      <c r="F52" s="719"/>
      <c r="G52" s="719"/>
      <c r="H52" s="105"/>
      <c r="I52" s="106"/>
    </row>
    <row r="53" spans="1:9" ht="18" customHeight="1" x14ac:dyDescent="0.3">
      <c r="A53" s="674" t="s">
        <v>428</v>
      </c>
      <c r="B53" s="674"/>
      <c r="C53" s="674"/>
      <c r="D53" s="674"/>
      <c r="E53" s="674"/>
      <c r="F53" s="16">
        <v>152</v>
      </c>
      <c r="G53" s="16" t="s">
        <v>378</v>
      </c>
      <c r="H53" s="17">
        <f>F53/30</f>
        <v>5.0666666666666664</v>
      </c>
      <c r="I53" s="16" t="s">
        <v>804</v>
      </c>
    </row>
    <row r="54" spans="1:9" ht="18" customHeight="1" x14ac:dyDescent="0.3">
      <c r="A54" s="18" t="s">
        <v>159</v>
      </c>
      <c r="B54" s="715" t="s">
        <v>161</v>
      </c>
      <c r="C54" s="715"/>
      <c r="D54" s="715"/>
      <c r="E54" s="715"/>
      <c r="F54" s="16" t="s">
        <v>425</v>
      </c>
      <c r="G54" s="16" t="s">
        <v>378</v>
      </c>
      <c r="H54" s="33"/>
      <c r="I54" s="20"/>
    </row>
    <row r="55" spans="1:9" ht="18" customHeight="1" x14ac:dyDescent="0.3">
      <c r="B55" s="715" t="s">
        <v>429</v>
      </c>
      <c r="C55" s="715"/>
      <c r="D55" s="715"/>
      <c r="E55" s="715"/>
      <c r="F55" s="16" t="s">
        <v>425</v>
      </c>
      <c r="G55" s="16" t="s">
        <v>378</v>
      </c>
      <c r="H55" s="33"/>
      <c r="I55" s="20"/>
    </row>
    <row r="56" spans="1:9" ht="18" customHeight="1" x14ac:dyDescent="0.3">
      <c r="B56" s="715" t="s">
        <v>430</v>
      </c>
      <c r="C56" s="715"/>
      <c r="D56" s="715"/>
      <c r="E56" s="715"/>
      <c r="F56" s="16" t="s">
        <v>425</v>
      </c>
      <c r="G56" s="16" t="s">
        <v>378</v>
      </c>
      <c r="H56" s="33"/>
      <c r="I56" s="20"/>
    </row>
    <row r="57" spans="1:9" ht="18" customHeight="1" x14ac:dyDescent="0.3">
      <c r="B57" s="715" t="s">
        <v>431</v>
      </c>
      <c r="C57" s="715"/>
      <c r="D57" s="715"/>
      <c r="E57" s="715"/>
      <c r="F57" s="16" t="s">
        <v>425</v>
      </c>
      <c r="G57" s="16" t="s">
        <v>378</v>
      </c>
      <c r="H57" s="33"/>
      <c r="I57" s="20"/>
    </row>
    <row r="58" spans="1:9" ht="18" customHeight="1" x14ac:dyDescent="0.3">
      <c r="B58" s="715" t="s">
        <v>432</v>
      </c>
      <c r="C58" s="715"/>
      <c r="D58" s="715"/>
      <c r="E58" s="715"/>
      <c r="F58" s="16">
        <v>150</v>
      </c>
      <c r="G58" s="16" t="s">
        <v>378</v>
      </c>
      <c r="H58" s="107"/>
      <c r="I58" s="20"/>
    </row>
    <row r="59" spans="1:9" ht="18" customHeight="1" x14ac:dyDescent="0.3">
      <c r="B59" s="715" t="s">
        <v>433</v>
      </c>
      <c r="C59" s="715"/>
      <c r="D59" s="715"/>
      <c r="E59" s="715"/>
      <c r="F59" s="16">
        <v>2</v>
      </c>
      <c r="G59" s="16" t="s">
        <v>378</v>
      </c>
      <c r="H59" s="35"/>
      <c r="I59" s="318"/>
    </row>
    <row r="60" spans="1:9" ht="25.5" customHeight="1" x14ac:dyDescent="0.3">
      <c r="A60" s="674" t="s">
        <v>434</v>
      </c>
      <c r="B60" s="674"/>
      <c r="C60" s="674"/>
      <c r="D60" s="674"/>
      <c r="E60" s="674"/>
      <c r="F60" s="16" t="s">
        <v>186</v>
      </c>
      <c r="G60" s="16" t="s">
        <v>378</v>
      </c>
      <c r="H60" s="16" t="s">
        <v>186</v>
      </c>
      <c r="I60" s="16" t="s">
        <v>804</v>
      </c>
    </row>
    <row r="61" spans="1:9" ht="18" customHeight="1" x14ac:dyDescent="0.3">
      <c r="A61" s="715" t="s">
        <v>435</v>
      </c>
      <c r="B61" s="715"/>
      <c r="C61" s="715"/>
      <c r="D61" s="715"/>
      <c r="E61" s="715"/>
      <c r="F61" s="16">
        <v>10</v>
      </c>
      <c r="G61" s="16" t="s">
        <v>378</v>
      </c>
      <c r="H61" s="17">
        <v>0.9</v>
      </c>
      <c r="I61" s="16" t="s">
        <v>804</v>
      </c>
    </row>
  </sheetData>
  <mergeCells count="64">
    <mergeCell ref="B59:E59"/>
    <mergeCell ref="A60:E60"/>
    <mergeCell ref="A61:E61"/>
    <mergeCell ref="A53:E53"/>
    <mergeCell ref="B54:E54"/>
    <mergeCell ref="B55:E55"/>
    <mergeCell ref="B56:E56"/>
    <mergeCell ref="B57:E57"/>
    <mergeCell ref="B58:E58"/>
    <mergeCell ref="A52:G52"/>
    <mergeCell ref="A40:C40"/>
    <mergeCell ref="D40:I40"/>
    <mergeCell ref="A41:C41"/>
    <mergeCell ref="D41:I41"/>
    <mergeCell ref="A44:B44"/>
    <mergeCell ref="C44:I44"/>
    <mergeCell ref="A45:B45"/>
    <mergeCell ref="C45:I45"/>
    <mergeCell ref="A48:G48"/>
    <mergeCell ref="A49:G49"/>
    <mergeCell ref="A50:G50"/>
    <mergeCell ref="B30:G30"/>
    <mergeCell ref="A33:G33"/>
    <mergeCell ref="A34:A39"/>
    <mergeCell ref="B34:I34"/>
    <mergeCell ref="B35:I35"/>
    <mergeCell ref="B36:I36"/>
    <mergeCell ref="B37:I37"/>
    <mergeCell ref="B38:I38"/>
    <mergeCell ref="B39:I39"/>
    <mergeCell ref="B29:G29"/>
    <mergeCell ref="A19:D19"/>
    <mergeCell ref="A20:A21"/>
    <mergeCell ref="B20:G21"/>
    <mergeCell ref="H20:I20"/>
    <mergeCell ref="A22:I22"/>
    <mergeCell ref="B23:G23"/>
    <mergeCell ref="B24:G24"/>
    <mergeCell ref="B25:G25"/>
    <mergeCell ref="B26:G26"/>
    <mergeCell ref="A27:I27"/>
    <mergeCell ref="B28:G28"/>
    <mergeCell ref="A13:E13"/>
    <mergeCell ref="F13:I13"/>
    <mergeCell ref="A15:I15"/>
    <mergeCell ref="A16:B17"/>
    <mergeCell ref="C16:I16"/>
    <mergeCell ref="C17:I17"/>
    <mergeCell ref="A2:I2"/>
    <mergeCell ref="A3:C3"/>
    <mergeCell ref="D3:I3"/>
    <mergeCell ref="A12:E12"/>
    <mergeCell ref="F12:I12"/>
    <mergeCell ref="A4:C4"/>
    <mergeCell ref="D4:I4"/>
    <mergeCell ref="A5:C5"/>
    <mergeCell ref="D5:I5"/>
    <mergeCell ref="A6:C6"/>
    <mergeCell ref="D6:I6"/>
    <mergeCell ref="A8:I8"/>
    <mergeCell ref="A10:E10"/>
    <mergeCell ref="F10:I10"/>
    <mergeCell ref="A11:E11"/>
    <mergeCell ref="F11:I11"/>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heetViews>
  <sheetFormatPr defaultColWidth="8.77734375" defaultRowHeight="13.8" x14ac:dyDescent="0.3"/>
  <cols>
    <col min="1" max="1" width="10.77734375" style="131" customWidth="1"/>
    <col min="2" max="2" width="9.77734375" style="131" customWidth="1"/>
    <col min="3" max="3" width="8.77734375" style="131" customWidth="1"/>
    <col min="4" max="5" width="9.77734375" style="131" customWidth="1"/>
    <col min="6" max="6" width="9.21875" style="131" customWidth="1"/>
    <col min="7" max="7" width="8.77734375" style="131" customWidth="1"/>
    <col min="8" max="8" width="11.5546875" style="131" customWidth="1"/>
    <col min="9" max="9" width="8.77734375" style="131" customWidth="1"/>
    <col min="10" max="10" width="2.77734375" style="131" customWidth="1"/>
    <col min="11" max="16384" width="8.77734375" style="131"/>
  </cols>
  <sheetData>
    <row r="1" spans="1:9" x14ac:dyDescent="0.3">
      <c r="A1" s="1" t="s">
        <v>348</v>
      </c>
      <c r="B1" s="26"/>
      <c r="C1" s="26"/>
      <c r="D1" s="26"/>
      <c r="E1" s="26"/>
      <c r="F1" s="26"/>
      <c r="G1" s="26"/>
      <c r="H1" s="26"/>
      <c r="I1" s="26"/>
    </row>
    <row r="2" spans="1:9" x14ac:dyDescent="0.3">
      <c r="A2" s="673" t="s">
        <v>237</v>
      </c>
      <c r="B2" s="673"/>
      <c r="C2" s="673"/>
      <c r="D2" s="673"/>
      <c r="E2" s="673"/>
      <c r="F2" s="673"/>
      <c r="G2" s="673"/>
      <c r="H2" s="673"/>
      <c r="I2" s="673"/>
    </row>
    <row r="3" spans="1:9" x14ac:dyDescent="0.3">
      <c r="A3" s="670" t="s">
        <v>157</v>
      </c>
      <c r="B3" s="671"/>
      <c r="C3" s="671"/>
      <c r="D3" s="671">
        <v>5</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350</v>
      </c>
      <c r="E5" s="671"/>
      <c r="F5" s="671"/>
      <c r="G5" s="671"/>
      <c r="H5" s="671"/>
      <c r="I5" s="672"/>
    </row>
    <row r="6" spans="1:9" ht="27.75" customHeight="1" x14ac:dyDescent="0.3">
      <c r="A6" s="670" t="s">
        <v>351</v>
      </c>
      <c r="B6" s="671"/>
      <c r="C6" s="671"/>
      <c r="D6" s="721" t="s">
        <v>1631</v>
      </c>
      <c r="E6" s="721"/>
      <c r="F6" s="721"/>
      <c r="G6" s="721"/>
      <c r="H6" s="721"/>
      <c r="I6" s="675"/>
    </row>
    <row r="7" spans="1:9" x14ac:dyDescent="0.3">
      <c r="A7" s="26"/>
      <c r="B7" s="26"/>
      <c r="C7" s="26"/>
      <c r="D7" s="26"/>
      <c r="E7" s="26"/>
      <c r="F7" s="26"/>
      <c r="G7" s="26"/>
      <c r="H7" s="26"/>
      <c r="I7" s="26"/>
    </row>
    <row r="8" spans="1:9" x14ac:dyDescent="0.3">
      <c r="A8" s="676" t="s">
        <v>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6</v>
      </c>
      <c r="G12" s="671"/>
      <c r="H12" s="671"/>
      <c r="I12" s="672"/>
    </row>
    <row r="13" spans="1:9" x14ac:dyDescent="0.3">
      <c r="A13" s="670" t="s">
        <v>17</v>
      </c>
      <c r="B13" s="671"/>
      <c r="C13" s="671"/>
      <c r="D13" s="671"/>
      <c r="E13" s="671"/>
      <c r="F13" s="671" t="s">
        <v>18</v>
      </c>
      <c r="G13" s="671"/>
      <c r="H13" s="671"/>
      <c r="I13" s="672"/>
    </row>
    <row r="14" spans="1:9" x14ac:dyDescent="0.3">
      <c r="A14" s="26"/>
      <c r="B14" s="26"/>
      <c r="C14" s="26"/>
      <c r="D14" s="26"/>
      <c r="E14" s="26"/>
      <c r="F14" s="26"/>
      <c r="G14" s="26"/>
      <c r="H14" s="26"/>
      <c r="I14" s="26"/>
    </row>
    <row r="15" spans="1:9" x14ac:dyDescent="0.3">
      <c r="A15" s="677" t="s">
        <v>357</v>
      </c>
      <c r="B15" s="677"/>
      <c r="C15" s="677"/>
      <c r="D15" s="677"/>
      <c r="E15" s="677"/>
      <c r="F15" s="677"/>
      <c r="G15" s="677"/>
      <c r="H15" s="677"/>
      <c r="I15" s="677"/>
    </row>
    <row r="16" spans="1:9" ht="46.5" customHeight="1" x14ac:dyDescent="0.3">
      <c r="A16" s="674" t="s">
        <v>358</v>
      </c>
      <c r="B16" s="674"/>
      <c r="C16" s="721" t="s">
        <v>2435</v>
      </c>
      <c r="D16" s="721"/>
      <c r="E16" s="721"/>
      <c r="F16" s="721"/>
      <c r="G16" s="721"/>
      <c r="H16" s="721"/>
      <c r="I16" s="675"/>
    </row>
    <row r="17" spans="1:9" x14ac:dyDescent="0.3">
      <c r="A17" s="26"/>
      <c r="B17" s="26"/>
      <c r="C17" s="26"/>
      <c r="D17" s="26"/>
      <c r="E17" s="26"/>
      <c r="F17" s="26"/>
      <c r="G17" s="26"/>
      <c r="H17" s="26"/>
      <c r="I17" s="26"/>
    </row>
    <row r="18" spans="1:9" x14ac:dyDescent="0.3">
      <c r="A18" s="680" t="s">
        <v>360</v>
      </c>
      <c r="B18" s="680"/>
      <c r="C18" s="680"/>
      <c r="D18" s="680"/>
      <c r="E18" s="26"/>
      <c r="F18" s="26"/>
      <c r="G18" s="26"/>
      <c r="H18" s="26"/>
      <c r="I18" s="26"/>
    </row>
    <row r="19" spans="1:9" x14ac:dyDescent="0.3">
      <c r="A19" s="681" t="s">
        <v>33</v>
      </c>
      <c r="B19" s="682" t="s">
        <v>34</v>
      </c>
      <c r="C19" s="682"/>
      <c r="D19" s="682"/>
      <c r="E19" s="682"/>
      <c r="F19" s="682"/>
      <c r="G19" s="682"/>
      <c r="H19" s="682" t="s">
        <v>361</v>
      </c>
      <c r="I19" s="683"/>
    </row>
    <row r="20" spans="1:9" ht="27.6" x14ac:dyDescent="0.3">
      <c r="A20" s="681"/>
      <c r="B20" s="682"/>
      <c r="C20" s="682"/>
      <c r="D20" s="682"/>
      <c r="E20" s="682"/>
      <c r="F20" s="682"/>
      <c r="G20" s="682"/>
      <c r="H20" s="272" t="s">
        <v>362</v>
      </c>
      <c r="I20" s="273" t="s">
        <v>37</v>
      </c>
    </row>
    <row r="21" spans="1:9" s="132" customFormat="1" ht="17.7" customHeight="1" x14ac:dyDescent="0.3">
      <c r="A21" s="520" t="s">
        <v>38</v>
      </c>
      <c r="B21" s="678"/>
      <c r="C21" s="678"/>
      <c r="D21" s="678"/>
      <c r="E21" s="678"/>
      <c r="F21" s="678"/>
      <c r="G21" s="678"/>
      <c r="H21" s="678"/>
      <c r="I21" s="679"/>
    </row>
    <row r="22" spans="1:9" ht="58.2" customHeight="1" x14ac:dyDescent="0.3">
      <c r="A22" s="5" t="s">
        <v>1632</v>
      </c>
      <c r="B22" s="720" t="s">
        <v>2338</v>
      </c>
      <c r="C22" s="720"/>
      <c r="D22" s="720"/>
      <c r="E22" s="720"/>
      <c r="F22" s="720"/>
      <c r="G22" s="720"/>
      <c r="H22" s="5" t="s">
        <v>55</v>
      </c>
      <c r="I22" s="5" t="s">
        <v>42</v>
      </c>
    </row>
    <row r="23" spans="1:9" ht="40.5" customHeight="1" x14ac:dyDescent="0.3">
      <c r="A23" s="5" t="s">
        <v>1633</v>
      </c>
      <c r="B23" s="738" t="s">
        <v>2339</v>
      </c>
      <c r="C23" s="739"/>
      <c r="D23" s="739"/>
      <c r="E23" s="739"/>
      <c r="F23" s="739"/>
      <c r="G23" s="740"/>
      <c r="H23" s="5" t="s">
        <v>66</v>
      </c>
      <c r="I23" s="5" t="s">
        <v>292</v>
      </c>
    </row>
    <row r="24" spans="1:9" s="132" customFormat="1" ht="17.7" customHeight="1" x14ac:dyDescent="0.3">
      <c r="A24" s="520" t="s">
        <v>139</v>
      </c>
      <c r="B24" s="678"/>
      <c r="C24" s="678"/>
      <c r="D24" s="678"/>
      <c r="E24" s="678"/>
      <c r="F24" s="678"/>
      <c r="G24" s="678"/>
      <c r="H24" s="678"/>
      <c r="I24" s="679"/>
    </row>
    <row r="25" spans="1:9" ht="50.25" customHeight="1" x14ac:dyDescent="0.3">
      <c r="A25" s="5" t="s">
        <v>1634</v>
      </c>
      <c r="B25" s="704" t="s">
        <v>2341</v>
      </c>
      <c r="C25" s="704"/>
      <c r="D25" s="704"/>
      <c r="E25" s="704"/>
      <c r="F25" s="704"/>
      <c r="G25" s="704"/>
      <c r="H25" s="317" t="s">
        <v>1635</v>
      </c>
      <c r="I25" s="5" t="s">
        <v>59</v>
      </c>
    </row>
    <row r="26" spans="1:9" ht="43.5" customHeight="1" x14ac:dyDescent="0.3">
      <c r="A26" s="5" t="s">
        <v>1636</v>
      </c>
      <c r="B26" s="734" t="s">
        <v>2342</v>
      </c>
      <c r="C26" s="747"/>
      <c r="D26" s="747"/>
      <c r="E26" s="747"/>
      <c r="F26" s="747"/>
      <c r="G26" s="703"/>
      <c r="H26" s="5" t="s">
        <v>98</v>
      </c>
      <c r="I26" s="5" t="s">
        <v>292</v>
      </c>
    </row>
    <row r="27" spans="1:9" s="132" customFormat="1" ht="17.7" customHeight="1" x14ac:dyDescent="0.3">
      <c r="A27" s="520" t="s">
        <v>373</v>
      </c>
      <c r="B27" s="678"/>
      <c r="C27" s="678"/>
      <c r="D27" s="678"/>
      <c r="E27" s="678"/>
      <c r="F27" s="678"/>
      <c r="G27" s="678"/>
      <c r="H27" s="678"/>
      <c r="I27" s="679"/>
    </row>
    <row r="28" spans="1:9" ht="33" customHeight="1" x14ac:dyDescent="0.3">
      <c r="A28" s="5" t="s">
        <v>1637</v>
      </c>
      <c r="B28" s="721" t="s">
        <v>2344</v>
      </c>
      <c r="C28" s="721"/>
      <c r="D28" s="721"/>
      <c r="E28" s="721"/>
      <c r="F28" s="721"/>
      <c r="G28" s="721"/>
      <c r="H28" s="5" t="s">
        <v>123</v>
      </c>
      <c r="I28" s="5" t="s">
        <v>59</v>
      </c>
    </row>
    <row r="29" spans="1:9" ht="57.75" customHeight="1" x14ac:dyDescent="0.3">
      <c r="A29" s="5" t="s">
        <v>1638</v>
      </c>
      <c r="B29" s="675" t="s">
        <v>2343</v>
      </c>
      <c r="C29" s="674"/>
      <c r="D29" s="674"/>
      <c r="E29" s="674"/>
      <c r="F29" s="674"/>
      <c r="G29" s="755"/>
      <c r="H29" s="5" t="s">
        <v>128</v>
      </c>
      <c r="I29" s="5" t="s">
        <v>59</v>
      </c>
    </row>
    <row r="30" spans="1:9" x14ac:dyDescent="0.3">
      <c r="A30" s="26"/>
      <c r="B30" s="26"/>
      <c r="C30" s="26"/>
      <c r="D30" s="26"/>
      <c r="E30" s="26"/>
      <c r="F30" s="26"/>
      <c r="G30" s="26"/>
      <c r="H30" s="26"/>
      <c r="I30" s="26"/>
    </row>
    <row r="31" spans="1:9" x14ac:dyDescent="0.3">
      <c r="A31" s="1" t="s">
        <v>376</v>
      </c>
      <c r="B31" s="26"/>
      <c r="C31" s="26"/>
      <c r="D31" s="26"/>
      <c r="E31" s="26"/>
      <c r="F31" s="26"/>
      <c r="G31" s="26"/>
      <c r="H31" s="26"/>
      <c r="I31" s="26"/>
    </row>
    <row r="32" spans="1:9" s="132" customFormat="1" ht="17.7" customHeight="1" x14ac:dyDescent="0.3">
      <c r="A32" s="687" t="s">
        <v>377</v>
      </c>
      <c r="B32" s="687"/>
      <c r="C32" s="687"/>
      <c r="D32" s="687"/>
      <c r="E32" s="687"/>
      <c r="F32" s="687"/>
      <c r="G32" s="687"/>
      <c r="H32" s="261">
        <v>30</v>
      </c>
      <c r="I32" s="313" t="s">
        <v>378</v>
      </c>
    </row>
    <row r="33" spans="1:10" ht="98.25" customHeight="1" x14ac:dyDescent="0.3">
      <c r="A33" s="277" t="s">
        <v>379</v>
      </c>
      <c r="B33" s="992" t="s">
        <v>2345</v>
      </c>
      <c r="C33" s="1001"/>
      <c r="D33" s="1001"/>
      <c r="E33" s="1001"/>
      <c r="F33" s="1001"/>
      <c r="G33" s="1001"/>
      <c r="H33" s="1001"/>
      <c r="I33" s="1002"/>
    </row>
    <row r="34" spans="1:10" x14ac:dyDescent="0.3">
      <c r="A34" s="714" t="s">
        <v>395</v>
      </c>
      <c r="B34" s="701"/>
      <c r="C34" s="701"/>
      <c r="D34" s="701" t="s">
        <v>1639</v>
      </c>
      <c r="E34" s="701"/>
      <c r="F34" s="701"/>
      <c r="G34" s="701"/>
      <c r="H34" s="701"/>
      <c r="I34" s="702"/>
    </row>
    <row r="35" spans="1:10" ht="30.75" customHeight="1" x14ac:dyDescent="0.3">
      <c r="A35" s="703" t="s">
        <v>397</v>
      </c>
      <c r="B35" s="704"/>
      <c r="C35" s="704"/>
      <c r="D35" s="705" t="s">
        <v>1640</v>
      </c>
      <c r="E35" s="705"/>
      <c r="F35" s="705"/>
      <c r="G35" s="705"/>
      <c r="H35" s="705"/>
      <c r="I35" s="706"/>
    </row>
    <row r="36" spans="1:10" s="132" customFormat="1" ht="17.7" customHeight="1" x14ac:dyDescent="0.3">
      <c r="A36" s="687" t="s">
        <v>502</v>
      </c>
      <c r="B36" s="687"/>
      <c r="C36" s="687"/>
      <c r="D36" s="687"/>
      <c r="E36" s="687"/>
      <c r="F36" s="687"/>
      <c r="G36" s="687"/>
      <c r="H36" s="261">
        <v>20</v>
      </c>
      <c r="I36" s="313" t="s">
        <v>378</v>
      </c>
    </row>
    <row r="37" spans="1:10" ht="150.75" customHeight="1" x14ac:dyDescent="0.3">
      <c r="A37" s="277" t="s">
        <v>379</v>
      </c>
      <c r="B37" s="992" t="s">
        <v>2346</v>
      </c>
      <c r="C37" s="992"/>
      <c r="D37" s="992"/>
      <c r="E37" s="992"/>
      <c r="F37" s="992"/>
      <c r="G37" s="992"/>
      <c r="H37" s="992"/>
      <c r="I37" s="993"/>
    </row>
    <row r="38" spans="1:10" x14ac:dyDescent="0.3">
      <c r="A38" s="714" t="s">
        <v>395</v>
      </c>
      <c r="B38" s="701"/>
      <c r="C38" s="701"/>
      <c r="D38" s="701" t="s">
        <v>1641</v>
      </c>
      <c r="E38" s="701"/>
      <c r="F38" s="701"/>
      <c r="G38" s="701"/>
      <c r="H38" s="701"/>
      <c r="I38" s="702"/>
    </row>
    <row r="39" spans="1:10" ht="35.549999999999997" customHeight="1" x14ac:dyDescent="0.3">
      <c r="A39" s="703" t="s">
        <v>397</v>
      </c>
      <c r="B39" s="704"/>
      <c r="C39" s="704"/>
      <c r="D39" s="685" t="s">
        <v>2192</v>
      </c>
      <c r="E39" s="685"/>
      <c r="F39" s="685"/>
      <c r="G39" s="685"/>
      <c r="H39" s="685"/>
      <c r="I39" s="805"/>
    </row>
    <row r="40" spans="1:10" s="132" customFormat="1" ht="17.7" customHeight="1" x14ac:dyDescent="0.3">
      <c r="A40" s="687" t="s">
        <v>399</v>
      </c>
      <c r="B40" s="687"/>
      <c r="C40" s="687"/>
      <c r="D40" s="687"/>
      <c r="E40" s="687"/>
      <c r="F40" s="687"/>
      <c r="G40" s="687"/>
      <c r="H40" s="261">
        <v>10</v>
      </c>
      <c r="I40" s="313" t="s">
        <v>378</v>
      </c>
    </row>
    <row r="41" spans="1:10" ht="48.75" customHeight="1" x14ac:dyDescent="0.3">
      <c r="A41" s="277" t="s">
        <v>379</v>
      </c>
      <c r="B41" s="992" t="s">
        <v>2347</v>
      </c>
      <c r="C41" s="992"/>
      <c r="D41" s="992"/>
      <c r="E41" s="992"/>
      <c r="F41" s="992"/>
      <c r="G41" s="992"/>
      <c r="H41" s="992"/>
      <c r="I41" s="993"/>
    </row>
    <row r="42" spans="1:10" ht="21" customHeight="1" x14ac:dyDescent="0.3">
      <c r="A42" s="714" t="s">
        <v>395</v>
      </c>
      <c r="B42" s="701"/>
      <c r="C42" s="701"/>
      <c r="D42" s="701" t="s">
        <v>1642</v>
      </c>
      <c r="E42" s="701"/>
      <c r="F42" s="701"/>
      <c r="G42" s="701"/>
      <c r="H42" s="701"/>
      <c r="I42" s="702"/>
    </row>
    <row r="43" spans="1:10" ht="27.6" customHeight="1" x14ac:dyDescent="0.3">
      <c r="A43" s="703" t="s">
        <v>397</v>
      </c>
      <c r="B43" s="704"/>
      <c r="C43" s="704"/>
      <c r="D43" s="758" t="s">
        <v>2191</v>
      </c>
      <c r="E43" s="758"/>
      <c r="F43" s="758"/>
      <c r="G43" s="758"/>
      <c r="H43" s="758"/>
      <c r="I43" s="759"/>
    </row>
    <row r="44" spans="1:10" x14ac:dyDescent="0.3">
      <c r="A44" s="26"/>
      <c r="B44" s="26"/>
      <c r="C44" s="26"/>
      <c r="D44" s="26"/>
      <c r="E44" s="26"/>
      <c r="F44" s="26"/>
      <c r="G44" s="26"/>
      <c r="H44" s="26"/>
      <c r="I44" s="26"/>
    </row>
    <row r="45" spans="1:10" x14ac:dyDescent="0.3">
      <c r="A45" s="1" t="s">
        <v>416</v>
      </c>
      <c r="B45" s="26"/>
      <c r="C45" s="26"/>
      <c r="D45" s="26"/>
      <c r="E45" s="26"/>
      <c r="F45" s="26"/>
      <c r="G45" s="26"/>
      <c r="H45" s="26"/>
      <c r="I45" s="26"/>
      <c r="J45" s="26"/>
    </row>
    <row r="46" spans="1:10" ht="70.5" customHeight="1" x14ac:dyDescent="0.3">
      <c r="A46" s="714" t="s">
        <v>417</v>
      </c>
      <c r="B46" s="705"/>
      <c r="C46" s="494" t="s">
        <v>2187</v>
      </c>
      <c r="D46" s="494"/>
      <c r="E46" s="494"/>
      <c r="F46" s="494"/>
      <c r="G46" s="494"/>
      <c r="H46" s="494"/>
      <c r="I46" s="761"/>
    </row>
    <row r="47" spans="1:10" ht="147" customHeight="1" x14ac:dyDescent="0.3">
      <c r="A47" s="714" t="s">
        <v>419</v>
      </c>
      <c r="B47" s="705"/>
      <c r="C47" s="494" t="s">
        <v>2188</v>
      </c>
      <c r="D47" s="494"/>
      <c r="E47" s="494"/>
      <c r="F47" s="494"/>
      <c r="G47" s="494"/>
      <c r="H47" s="494"/>
      <c r="I47" s="761"/>
    </row>
    <row r="48" spans="1:10" x14ac:dyDescent="0.3">
      <c r="A48" s="26"/>
      <c r="B48" s="26"/>
      <c r="C48" s="26"/>
      <c r="D48" s="26"/>
      <c r="E48" s="26"/>
      <c r="F48" s="26"/>
      <c r="G48" s="26"/>
      <c r="H48" s="26"/>
      <c r="I48" s="26"/>
    </row>
    <row r="49" spans="1:9" x14ac:dyDescent="0.3">
      <c r="A49" s="8" t="s">
        <v>421</v>
      </c>
      <c r="B49" s="314"/>
      <c r="C49" s="314"/>
      <c r="D49" s="314"/>
      <c r="E49" s="314"/>
      <c r="F49" s="314"/>
      <c r="G49" s="314"/>
      <c r="H49" s="26"/>
      <c r="I49" s="26"/>
    </row>
    <row r="50" spans="1:9" ht="15.6" x14ac:dyDescent="0.3">
      <c r="A50" s="717" t="s">
        <v>422</v>
      </c>
      <c r="B50" s="717"/>
      <c r="C50" s="717"/>
      <c r="D50" s="717"/>
      <c r="E50" s="717"/>
      <c r="F50" s="717"/>
      <c r="G50" s="717"/>
      <c r="H50" s="10">
        <v>2</v>
      </c>
      <c r="I50" s="11" t="s">
        <v>423</v>
      </c>
    </row>
    <row r="51" spans="1:9" ht="33.75" customHeight="1" x14ac:dyDescent="0.3">
      <c r="A51" s="718" t="s">
        <v>484</v>
      </c>
      <c r="B51" s="718"/>
      <c r="C51" s="718"/>
      <c r="D51" s="718"/>
      <c r="E51" s="718"/>
      <c r="F51" s="718"/>
      <c r="G51" s="718"/>
      <c r="H51" s="12">
        <v>3</v>
      </c>
      <c r="I51" s="11" t="s">
        <v>423</v>
      </c>
    </row>
    <row r="52" spans="1:9" ht="15.6" x14ac:dyDescent="0.3">
      <c r="A52" s="717" t="s">
        <v>426</v>
      </c>
      <c r="B52" s="717"/>
      <c r="C52" s="717"/>
      <c r="D52" s="717"/>
      <c r="E52" s="717"/>
      <c r="F52" s="717"/>
      <c r="G52" s="717"/>
      <c r="H52" s="12" t="s">
        <v>186</v>
      </c>
      <c r="I52" s="11" t="s">
        <v>423</v>
      </c>
    </row>
    <row r="53" spans="1:9" x14ac:dyDescent="0.3">
      <c r="A53" s="292"/>
      <c r="B53" s="292"/>
      <c r="C53" s="292"/>
      <c r="D53" s="292"/>
      <c r="E53" s="292"/>
      <c r="F53" s="292"/>
      <c r="G53" s="292"/>
      <c r="H53" s="12"/>
      <c r="I53" s="13"/>
    </row>
    <row r="54" spans="1:9" x14ac:dyDescent="0.3">
      <c r="A54" s="719" t="s">
        <v>427</v>
      </c>
      <c r="B54" s="719"/>
      <c r="C54" s="719"/>
      <c r="D54" s="719"/>
      <c r="E54" s="719"/>
      <c r="F54" s="719"/>
      <c r="G54" s="719"/>
      <c r="H54" s="32"/>
      <c r="I54" s="29"/>
    </row>
    <row r="55" spans="1:9" ht="17.7" customHeight="1" x14ac:dyDescent="0.3">
      <c r="A55" s="674" t="s">
        <v>428</v>
      </c>
      <c r="B55" s="674"/>
      <c r="C55" s="674"/>
      <c r="D55" s="674"/>
      <c r="E55" s="674"/>
      <c r="F55" s="16">
        <v>65</v>
      </c>
      <c r="G55" s="16" t="s">
        <v>378</v>
      </c>
      <c r="H55" s="17">
        <v>2.6</v>
      </c>
      <c r="I55" s="11" t="s">
        <v>423</v>
      </c>
    </row>
    <row r="56" spans="1:9" ht="17.7" customHeight="1" x14ac:dyDescent="0.3">
      <c r="A56" s="18" t="s">
        <v>159</v>
      </c>
      <c r="B56" s="715" t="s">
        <v>161</v>
      </c>
      <c r="C56" s="715"/>
      <c r="D56" s="715"/>
      <c r="E56" s="715"/>
      <c r="F56" s="16">
        <v>30</v>
      </c>
      <c r="G56" s="16" t="s">
        <v>378</v>
      </c>
      <c r="H56" s="19"/>
      <c r="I56" s="20"/>
    </row>
    <row r="57" spans="1:9" ht="17.7" customHeight="1" x14ac:dyDescent="0.3">
      <c r="A57" s="26"/>
      <c r="B57" s="715" t="s">
        <v>429</v>
      </c>
      <c r="C57" s="715"/>
      <c r="D57" s="715"/>
      <c r="E57" s="715"/>
      <c r="F57" s="16">
        <v>30</v>
      </c>
      <c r="G57" s="16" t="s">
        <v>378</v>
      </c>
      <c r="H57" s="27"/>
      <c r="I57" s="30"/>
    </row>
    <row r="58" spans="1:9" ht="17.7" customHeight="1" x14ac:dyDescent="0.3">
      <c r="A58" s="26"/>
      <c r="B58" s="715" t="s">
        <v>430</v>
      </c>
      <c r="C58" s="715"/>
      <c r="D58" s="715"/>
      <c r="E58" s="715"/>
      <c r="F58" s="16">
        <v>3</v>
      </c>
      <c r="G58" s="16" t="s">
        <v>378</v>
      </c>
      <c r="H58" s="27"/>
      <c r="I58" s="30"/>
    </row>
    <row r="59" spans="1:9" ht="17.7" customHeight="1" x14ac:dyDescent="0.3">
      <c r="A59" s="26"/>
      <c r="B59" s="715" t="s">
        <v>431</v>
      </c>
      <c r="C59" s="715"/>
      <c r="D59" s="715"/>
      <c r="E59" s="715"/>
      <c r="F59" s="16" t="s">
        <v>425</v>
      </c>
      <c r="G59" s="16" t="s">
        <v>378</v>
      </c>
      <c r="H59" s="27"/>
      <c r="I59" s="30"/>
    </row>
    <row r="60" spans="1:9" ht="17.7" customHeight="1" x14ac:dyDescent="0.3">
      <c r="A60" s="26"/>
      <c r="B60" s="715" t="s">
        <v>432</v>
      </c>
      <c r="C60" s="715"/>
      <c r="D60" s="715"/>
      <c r="E60" s="715"/>
      <c r="F60" s="16" t="s">
        <v>425</v>
      </c>
      <c r="G60" s="16" t="s">
        <v>378</v>
      </c>
      <c r="H60" s="27"/>
      <c r="I60" s="30"/>
    </row>
    <row r="61" spans="1:9" ht="17.7" customHeight="1" x14ac:dyDescent="0.3">
      <c r="A61" s="26"/>
      <c r="B61" s="715" t="s">
        <v>433</v>
      </c>
      <c r="C61" s="715"/>
      <c r="D61" s="715"/>
      <c r="E61" s="715"/>
      <c r="F61" s="16">
        <v>2</v>
      </c>
      <c r="G61" s="16" t="s">
        <v>378</v>
      </c>
      <c r="H61" s="306"/>
      <c r="I61" s="318"/>
    </row>
    <row r="62" spans="1:9" ht="31.2" customHeight="1" x14ac:dyDescent="0.3">
      <c r="A62" s="674" t="s">
        <v>434</v>
      </c>
      <c r="B62" s="674"/>
      <c r="C62" s="674"/>
      <c r="D62" s="674"/>
      <c r="E62" s="674"/>
      <c r="F62" s="16" t="s">
        <v>425</v>
      </c>
      <c r="G62" s="16" t="s">
        <v>378</v>
      </c>
      <c r="H62" s="16" t="s">
        <v>186</v>
      </c>
      <c r="I62" s="11" t="s">
        <v>423</v>
      </c>
    </row>
    <row r="63" spans="1:9" ht="17.7" customHeight="1" x14ac:dyDescent="0.3">
      <c r="A63" s="715" t="s">
        <v>435</v>
      </c>
      <c r="B63" s="715"/>
      <c r="C63" s="715"/>
      <c r="D63" s="715"/>
      <c r="E63" s="715"/>
      <c r="F63" s="16">
        <v>60</v>
      </c>
      <c r="G63" s="16" t="s">
        <v>378</v>
      </c>
      <c r="H63" s="17">
        <v>2.4</v>
      </c>
      <c r="I63" s="11" t="s">
        <v>423</v>
      </c>
    </row>
    <row r="64" spans="1:9" x14ac:dyDescent="0.3">
      <c r="A64" s="26"/>
      <c r="B64" s="26"/>
      <c r="C64" s="26"/>
      <c r="D64" s="26"/>
      <c r="E64" s="26"/>
      <c r="F64" s="26"/>
      <c r="G64" s="26"/>
      <c r="H64" s="26"/>
      <c r="I64" s="26"/>
    </row>
    <row r="65" spans="1:9" x14ac:dyDescent="0.3">
      <c r="A65" s="26"/>
      <c r="B65" s="26"/>
      <c r="C65" s="26"/>
      <c r="D65" s="26"/>
      <c r="E65" s="26"/>
      <c r="F65" s="26"/>
      <c r="G65" s="26"/>
      <c r="H65" s="26"/>
      <c r="I65" s="26"/>
    </row>
    <row r="66" spans="1:9" x14ac:dyDescent="0.3">
      <c r="A66" s="26"/>
      <c r="B66" s="26"/>
      <c r="C66" s="26"/>
      <c r="D66" s="26"/>
      <c r="E66" s="26"/>
      <c r="F66" s="26"/>
      <c r="G66" s="26"/>
      <c r="H66" s="26"/>
      <c r="I66" s="26"/>
    </row>
    <row r="67" spans="1:9" x14ac:dyDescent="0.3">
      <c r="A67" s="26"/>
      <c r="B67" s="26"/>
      <c r="C67" s="26"/>
      <c r="D67" s="26"/>
      <c r="E67" s="26"/>
      <c r="F67" s="26"/>
      <c r="G67" s="26"/>
      <c r="H67" s="26"/>
      <c r="I67" s="26"/>
    </row>
  </sheetData>
  <mergeCells count="69">
    <mergeCell ref="B59:E59"/>
    <mergeCell ref="B60:E60"/>
    <mergeCell ref="B61:E61"/>
    <mergeCell ref="A62:E62"/>
    <mergeCell ref="A63:E63"/>
    <mergeCell ref="B58:E58"/>
    <mergeCell ref="A46:B46"/>
    <mergeCell ref="C46:I46"/>
    <mergeCell ref="A47:B47"/>
    <mergeCell ref="C47:I47"/>
    <mergeCell ref="A50:G50"/>
    <mergeCell ref="A51:G51"/>
    <mergeCell ref="A52:G52"/>
    <mergeCell ref="A54:G54"/>
    <mergeCell ref="A55:E55"/>
    <mergeCell ref="B56:E56"/>
    <mergeCell ref="B57:E57"/>
    <mergeCell ref="A40:G40"/>
    <mergeCell ref="B41:I41"/>
    <mergeCell ref="A42:C42"/>
    <mergeCell ref="D42:I42"/>
    <mergeCell ref="A43:C43"/>
    <mergeCell ref="D43:I43"/>
    <mergeCell ref="A36:G36"/>
    <mergeCell ref="B37:I37"/>
    <mergeCell ref="A38:C38"/>
    <mergeCell ref="D38:I38"/>
    <mergeCell ref="A39:C39"/>
    <mergeCell ref="D39:I39"/>
    <mergeCell ref="A35:C35"/>
    <mergeCell ref="D35:I35"/>
    <mergeCell ref="B23:G23"/>
    <mergeCell ref="A24:I24"/>
    <mergeCell ref="B25:G25"/>
    <mergeCell ref="B26:G26"/>
    <mergeCell ref="A27:I27"/>
    <mergeCell ref="B28:G28"/>
    <mergeCell ref="B29:G29"/>
    <mergeCell ref="A32:G32"/>
    <mergeCell ref="B33:I33"/>
    <mergeCell ref="A34:C34"/>
    <mergeCell ref="D34:I34"/>
    <mergeCell ref="B22:G22"/>
    <mergeCell ref="A12:E12"/>
    <mergeCell ref="F12:I12"/>
    <mergeCell ref="A13:E13"/>
    <mergeCell ref="F13:I13"/>
    <mergeCell ref="A15:I15"/>
    <mergeCell ref="A16:B16"/>
    <mergeCell ref="C16:I16"/>
    <mergeCell ref="A18:D18"/>
    <mergeCell ref="A19:A20"/>
    <mergeCell ref="B19:G20"/>
    <mergeCell ref="H19:I19"/>
    <mergeCell ref="A21:I21"/>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heetViews>
  <sheetFormatPr defaultColWidth="8.77734375" defaultRowHeight="13.8" x14ac:dyDescent="0.3"/>
  <cols>
    <col min="1" max="1" width="10.77734375" style="26" customWidth="1"/>
    <col min="2" max="2" width="9.77734375" style="26" customWidth="1"/>
    <col min="3" max="3" width="7.77734375" style="26" customWidth="1"/>
    <col min="4" max="4" width="8.44140625" style="26" customWidth="1"/>
    <col min="5" max="5" width="9.21875" style="26" customWidth="1"/>
    <col min="6" max="6" width="8.21875" style="26" customWidth="1"/>
    <col min="7" max="7" width="7.44140625" style="26" customWidth="1"/>
    <col min="8" max="8" width="11.21875" style="26" customWidth="1"/>
    <col min="9" max="9" width="14.21875" style="26" customWidth="1"/>
    <col min="10" max="10" width="2.77734375" style="26" customWidth="1"/>
    <col min="11" max="16384" width="8.77734375" style="26"/>
  </cols>
  <sheetData>
    <row r="1" spans="1:9" x14ac:dyDescent="0.3">
      <c r="A1" s="1" t="s">
        <v>348</v>
      </c>
    </row>
    <row r="2" spans="1:9" x14ac:dyDescent="0.3">
      <c r="A2" s="673" t="s">
        <v>238</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671" t="s">
        <v>488</v>
      </c>
      <c r="E6" s="671"/>
      <c r="F6" s="671"/>
      <c r="G6" s="671"/>
      <c r="H6" s="671"/>
      <c r="I6" s="672"/>
    </row>
    <row r="8" spans="1:9" x14ac:dyDescent="0.3">
      <c r="A8" s="676" t="s">
        <v>3</v>
      </c>
      <c r="B8" s="676"/>
      <c r="C8" s="676"/>
      <c r="D8" s="676"/>
      <c r="E8" s="676"/>
      <c r="F8" s="676"/>
      <c r="G8" s="676"/>
      <c r="H8" s="676"/>
      <c r="I8" s="676"/>
    </row>
    <row r="9" spans="1:9" x14ac:dyDescent="0.3">
      <c r="A9" s="269" t="s">
        <v>2330</v>
      </c>
      <c r="B9" s="269"/>
      <c r="C9" s="269"/>
      <c r="D9" s="269"/>
      <c r="E9" s="269"/>
      <c r="F9" s="269"/>
      <c r="G9" s="269"/>
      <c r="H9" s="269"/>
      <c r="I9" s="269"/>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6</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53.25" customHeight="1" x14ac:dyDescent="0.3">
      <c r="A16" s="674" t="s">
        <v>358</v>
      </c>
      <c r="B16" s="674"/>
      <c r="C16" s="675" t="s">
        <v>489</v>
      </c>
      <c r="D16" s="674"/>
      <c r="E16" s="674"/>
      <c r="F16" s="674"/>
      <c r="G16" s="674"/>
      <c r="H16" s="674"/>
      <c r="I16" s="674"/>
    </row>
    <row r="18" spans="1:11" x14ac:dyDescent="0.3">
      <c r="A18" s="680" t="s">
        <v>360</v>
      </c>
      <c r="B18" s="680"/>
      <c r="C18" s="680"/>
      <c r="D18" s="680"/>
    </row>
    <row r="19" spans="1:11" x14ac:dyDescent="0.3">
      <c r="A19" s="681" t="s">
        <v>33</v>
      </c>
      <c r="B19" s="682" t="s">
        <v>34</v>
      </c>
      <c r="C19" s="682"/>
      <c r="D19" s="682"/>
      <c r="E19" s="682"/>
      <c r="F19" s="682"/>
      <c r="G19" s="682"/>
      <c r="H19" s="682" t="s">
        <v>361</v>
      </c>
      <c r="I19" s="683"/>
    </row>
    <row r="20" spans="1:11" ht="44.25" customHeight="1" x14ac:dyDescent="0.3">
      <c r="A20" s="681"/>
      <c r="B20" s="682"/>
      <c r="C20" s="682"/>
      <c r="D20" s="682"/>
      <c r="E20" s="682"/>
      <c r="F20" s="682"/>
      <c r="G20" s="682"/>
      <c r="H20" s="272" t="s">
        <v>362</v>
      </c>
      <c r="I20" s="273" t="s">
        <v>37</v>
      </c>
    </row>
    <row r="21" spans="1:11" s="8" customFormat="1" ht="17.7" customHeight="1" x14ac:dyDescent="0.3">
      <c r="A21" s="520" t="s">
        <v>38</v>
      </c>
      <c r="B21" s="678"/>
      <c r="C21" s="678"/>
      <c r="D21" s="678"/>
      <c r="E21" s="678"/>
      <c r="F21" s="678"/>
      <c r="G21" s="678"/>
      <c r="H21" s="678"/>
      <c r="I21" s="679"/>
      <c r="K21" s="422"/>
    </row>
    <row r="22" spans="1:11" ht="41.25" customHeight="1" x14ac:dyDescent="0.3">
      <c r="A22" s="31" t="s">
        <v>490</v>
      </c>
      <c r="B22" s="720" t="s">
        <v>491</v>
      </c>
      <c r="C22" s="720"/>
      <c r="D22" s="720"/>
      <c r="E22" s="720"/>
      <c r="F22" s="720"/>
      <c r="G22" s="720"/>
      <c r="H22" s="317" t="s">
        <v>492</v>
      </c>
      <c r="I22" s="5" t="s">
        <v>59</v>
      </c>
      <c r="K22" s="417"/>
    </row>
    <row r="23" spans="1:11" s="8" customFormat="1" ht="17.7" customHeight="1" x14ac:dyDescent="0.3">
      <c r="A23" s="520" t="s">
        <v>139</v>
      </c>
      <c r="B23" s="678"/>
      <c r="C23" s="678"/>
      <c r="D23" s="678"/>
      <c r="E23" s="678"/>
      <c r="F23" s="678"/>
      <c r="G23" s="678"/>
      <c r="H23" s="678"/>
      <c r="I23" s="679"/>
      <c r="K23" s="422"/>
    </row>
    <row r="24" spans="1:11" ht="42" customHeight="1" x14ac:dyDescent="0.3">
      <c r="A24" s="31" t="s">
        <v>493</v>
      </c>
      <c r="B24" s="704" t="s">
        <v>494</v>
      </c>
      <c r="C24" s="704"/>
      <c r="D24" s="704"/>
      <c r="E24" s="704"/>
      <c r="F24" s="704"/>
      <c r="G24" s="704"/>
      <c r="H24" s="317" t="s">
        <v>495</v>
      </c>
      <c r="I24" s="5" t="s">
        <v>292</v>
      </c>
    </row>
    <row r="25" spans="1:11" s="8" customFormat="1" ht="17.7" customHeight="1" x14ac:dyDescent="0.3">
      <c r="A25" s="520" t="s">
        <v>373</v>
      </c>
      <c r="B25" s="678"/>
      <c r="C25" s="678"/>
      <c r="D25" s="678"/>
      <c r="E25" s="678"/>
      <c r="F25" s="678"/>
      <c r="G25" s="678"/>
      <c r="H25" s="678"/>
      <c r="I25" s="679"/>
    </row>
    <row r="26" spans="1:11" ht="39.75" customHeight="1" x14ac:dyDescent="0.3">
      <c r="A26" s="31" t="s">
        <v>496</v>
      </c>
      <c r="B26" s="721" t="s">
        <v>497</v>
      </c>
      <c r="C26" s="721"/>
      <c r="D26" s="721"/>
      <c r="E26" s="721"/>
      <c r="F26" s="721"/>
      <c r="G26" s="721"/>
      <c r="H26" s="317" t="s">
        <v>498</v>
      </c>
      <c r="I26" s="5" t="s">
        <v>59</v>
      </c>
    </row>
    <row r="28" spans="1:11" x14ac:dyDescent="0.3">
      <c r="A28" s="1" t="s">
        <v>376</v>
      </c>
    </row>
    <row r="29" spans="1:11" s="8" customFormat="1" ht="17.7" customHeight="1" x14ac:dyDescent="0.3">
      <c r="A29" s="687" t="s">
        <v>377</v>
      </c>
      <c r="B29" s="687"/>
      <c r="C29" s="687"/>
      <c r="D29" s="687"/>
      <c r="E29" s="687"/>
      <c r="F29" s="687"/>
      <c r="G29" s="687"/>
      <c r="H29" s="261">
        <v>15</v>
      </c>
      <c r="I29" s="313" t="s">
        <v>378</v>
      </c>
    </row>
    <row r="30" spans="1:11" ht="191.25" customHeight="1" x14ac:dyDescent="0.3">
      <c r="A30" s="277" t="s">
        <v>379</v>
      </c>
      <c r="B30" s="992" t="s">
        <v>499</v>
      </c>
      <c r="C30" s="1001"/>
      <c r="D30" s="1001"/>
      <c r="E30" s="1001"/>
      <c r="F30" s="1001"/>
      <c r="G30" s="1001"/>
      <c r="H30" s="1001"/>
      <c r="I30" s="1002"/>
    </row>
    <row r="31" spans="1:11" ht="18.75" customHeight="1" x14ac:dyDescent="0.3">
      <c r="A31" s="714" t="s">
        <v>395</v>
      </c>
      <c r="B31" s="701"/>
      <c r="C31" s="701"/>
      <c r="D31" s="701" t="s">
        <v>500</v>
      </c>
      <c r="E31" s="701"/>
      <c r="F31" s="701"/>
      <c r="G31" s="701"/>
      <c r="H31" s="701"/>
      <c r="I31" s="702"/>
    </row>
    <row r="32" spans="1:11" ht="40.950000000000003" customHeight="1" x14ac:dyDescent="0.3">
      <c r="A32" s="703" t="s">
        <v>397</v>
      </c>
      <c r="B32" s="704"/>
      <c r="C32" s="704"/>
      <c r="D32" s="704" t="s">
        <v>501</v>
      </c>
      <c r="E32" s="704"/>
      <c r="F32" s="704"/>
      <c r="G32" s="704"/>
      <c r="H32" s="704"/>
      <c r="I32" s="734"/>
    </row>
    <row r="33" spans="1:9" s="8" customFormat="1" ht="17.7" customHeight="1" x14ac:dyDescent="0.3">
      <c r="A33" s="687" t="s">
        <v>2302</v>
      </c>
      <c r="B33" s="687"/>
      <c r="C33" s="687"/>
      <c r="D33" s="687"/>
      <c r="E33" s="687"/>
      <c r="F33" s="687"/>
      <c r="G33" s="687"/>
      <c r="H33" s="261">
        <v>15</v>
      </c>
      <c r="I33" s="313" t="s">
        <v>378</v>
      </c>
    </row>
    <row r="34" spans="1:9" ht="67.5" customHeight="1" x14ac:dyDescent="0.3">
      <c r="A34" s="277" t="s">
        <v>379</v>
      </c>
      <c r="B34" s="992" t="s">
        <v>503</v>
      </c>
      <c r="C34" s="992"/>
      <c r="D34" s="992"/>
      <c r="E34" s="992"/>
      <c r="F34" s="992"/>
      <c r="G34" s="992"/>
      <c r="H34" s="992"/>
      <c r="I34" s="993"/>
    </row>
    <row r="35" spans="1:9" ht="18" customHeight="1" x14ac:dyDescent="0.3">
      <c r="A35" s="714" t="s">
        <v>395</v>
      </c>
      <c r="B35" s="701"/>
      <c r="C35" s="701"/>
      <c r="D35" s="701" t="s">
        <v>504</v>
      </c>
      <c r="E35" s="701"/>
      <c r="F35" s="701"/>
      <c r="G35" s="701"/>
      <c r="H35" s="701"/>
      <c r="I35" s="702"/>
    </row>
    <row r="36" spans="1:9" ht="35.549999999999997" customHeight="1" x14ac:dyDescent="0.3">
      <c r="A36" s="703" t="s">
        <v>397</v>
      </c>
      <c r="B36" s="704"/>
      <c r="C36" s="704"/>
      <c r="D36" s="704" t="s">
        <v>505</v>
      </c>
      <c r="E36" s="704"/>
      <c r="F36" s="704"/>
      <c r="G36" s="704"/>
      <c r="H36" s="704"/>
      <c r="I36" s="734"/>
    </row>
    <row r="37" spans="1:9" s="8" customFormat="1" ht="17.7" customHeight="1" x14ac:dyDescent="0.3">
      <c r="A37" s="687" t="s">
        <v>506</v>
      </c>
      <c r="B37" s="687"/>
      <c r="C37" s="687"/>
      <c r="D37" s="687"/>
      <c r="E37" s="687"/>
      <c r="F37" s="687"/>
      <c r="G37" s="687"/>
      <c r="H37" s="261">
        <v>15</v>
      </c>
      <c r="I37" s="313" t="s">
        <v>378</v>
      </c>
    </row>
    <row r="38" spans="1:9" ht="51.75" customHeight="1" x14ac:dyDescent="0.3">
      <c r="A38" s="277" t="s">
        <v>379</v>
      </c>
      <c r="B38" s="992" t="s">
        <v>507</v>
      </c>
      <c r="C38" s="992"/>
      <c r="D38" s="992"/>
      <c r="E38" s="992"/>
      <c r="F38" s="992"/>
      <c r="G38" s="992"/>
      <c r="H38" s="992"/>
      <c r="I38" s="993"/>
    </row>
    <row r="39" spans="1:9" ht="18.75" customHeight="1" x14ac:dyDescent="0.3">
      <c r="A39" s="714" t="s">
        <v>395</v>
      </c>
      <c r="B39" s="701"/>
      <c r="C39" s="701"/>
      <c r="D39" s="701" t="s">
        <v>504</v>
      </c>
      <c r="E39" s="701"/>
      <c r="F39" s="701"/>
      <c r="G39" s="701"/>
      <c r="H39" s="701"/>
      <c r="I39" s="702"/>
    </row>
    <row r="40" spans="1:9" ht="27.6" customHeight="1" x14ac:dyDescent="0.3">
      <c r="A40" s="703" t="s">
        <v>397</v>
      </c>
      <c r="B40" s="704"/>
      <c r="C40" s="704"/>
      <c r="D40" s="704" t="s">
        <v>508</v>
      </c>
      <c r="E40" s="704"/>
      <c r="F40" s="704"/>
      <c r="G40" s="704"/>
      <c r="H40" s="704"/>
      <c r="I40" s="734"/>
    </row>
    <row r="42" spans="1:9" x14ac:dyDescent="0.3">
      <c r="A42" s="1" t="s">
        <v>416</v>
      </c>
    </row>
    <row r="43" spans="1:9" ht="56.25" customHeight="1" x14ac:dyDescent="0.3">
      <c r="A43" s="714" t="s">
        <v>417</v>
      </c>
      <c r="B43" s="705"/>
      <c r="C43" s="494" t="s">
        <v>2214</v>
      </c>
      <c r="D43" s="494"/>
      <c r="E43" s="494"/>
      <c r="F43" s="494"/>
      <c r="G43" s="494"/>
      <c r="H43" s="494"/>
      <c r="I43" s="761"/>
    </row>
    <row r="44" spans="1:9" ht="66.75" customHeight="1" x14ac:dyDescent="0.3">
      <c r="A44" s="714" t="s">
        <v>419</v>
      </c>
      <c r="B44" s="705"/>
      <c r="C44" s="494" t="s">
        <v>2428</v>
      </c>
      <c r="D44" s="494"/>
      <c r="E44" s="494"/>
      <c r="F44" s="494"/>
      <c r="G44" s="494"/>
      <c r="H44" s="494"/>
      <c r="I44" s="761"/>
    </row>
    <row r="46" spans="1:9" x14ac:dyDescent="0.3">
      <c r="A46" s="8" t="s">
        <v>421</v>
      </c>
      <c r="B46" s="314"/>
      <c r="C46" s="314"/>
      <c r="D46" s="314"/>
      <c r="E46" s="314"/>
      <c r="F46" s="314"/>
      <c r="G46" s="314"/>
    </row>
    <row r="47" spans="1:9" ht="21" customHeight="1" x14ac:dyDescent="0.3">
      <c r="A47" s="717" t="s">
        <v>422</v>
      </c>
      <c r="B47" s="717"/>
      <c r="C47" s="717"/>
      <c r="D47" s="717"/>
      <c r="E47" s="717"/>
      <c r="F47" s="717"/>
      <c r="G47" s="717"/>
      <c r="H47" s="10">
        <v>1</v>
      </c>
      <c r="I47" s="11" t="s">
        <v>423</v>
      </c>
    </row>
    <row r="48" spans="1:9" ht="29.25" customHeight="1" x14ac:dyDescent="0.3">
      <c r="A48" s="718" t="s">
        <v>484</v>
      </c>
      <c r="B48" s="718"/>
      <c r="C48" s="718"/>
      <c r="D48" s="718"/>
      <c r="E48" s="718"/>
      <c r="F48" s="718"/>
      <c r="G48" s="718"/>
      <c r="H48" s="10">
        <v>2</v>
      </c>
      <c r="I48" s="11" t="s">
        <v>423</v>
      </c>
    </row>
    <row r="49" spans="1:9" ht="15.6" x14ac:dyDescent="0.3">
      <c r="A49" s="717" t="s">
        <v>426</v>
      </c>
      <c r="B49" s="717"/>
      <c r="C49" s="717"/>
      <c r="D49" s="717"/>
      <c r="E49" s="717"/>
      <c r="F49" s="717"/>
      <c r="G49" s="717"/>
      <c r="H49" s="28" t="s">
        <v>425</v>
      </c>
      <c r="I49" s="11" t="s">
        <v>423</v>
      </c>
    </row>
    <row r="50" spans="1:9" x14ac:dyDescent="0.3">
      <c r="A50" s="292"/>
      <c r="B50" s="292"/>
      <c r="C50" s="292"/>
      <c r="D50" s="292"/>
      <c r="E50" s="292"/>
      <c r="F50" s="292"/>
      <c r="G50" s="292"/>
      <c r="H50" s="28"/>
      <c r="I50" s="13"/>
    </row>
    <row r="51" spans="1:9" x14ac:dyDescent="0.3">
      <c r="A51" s="719" t="s">
        <v>427</v>
      </c>
      <c r="B51" s="719"/>
      <c r="C51" s="719"/>
      <c r="D51" s="719"/>
      <c r="E51" s="719"/>
      <c r="F51" s="719"/>
      <c r="G51" s="719"/>
      <c r="H51" s="289"/>
      <c r="I51" s="29"/>
    </row>
    <row r="52" spans="1:9" ht="17.7" customHeight="1" x14ac:dyDescent="0.3">
      <c r="A52" s="674" t="s">
        <v>428</v>
      </c>
      <c r="B52" s="674"/>
      <c r="C52" s="674"/>
      <c r="D52" s="674"/>
      <c r="E52" s="674"/>
      <c r="F52" s="16">
        <v>50</v>
      </c>
      <c r="G52" s="16" t="s">
        <v>378</v>
      </c>
      <c r="H52" s="17">
        <v>2</v>
      </c>
      <c r="I52" s="11" t="s">
        <v>423</v>
      </c>
    </row>
    <row r="53" spans="1:9" ht="17.7" customHeight="1" x14ac:dyDescent="0.3">
      <c r="A53" s="18" t="s">
        <v>159</v>
      </c>
      <c r="B53" s="715" t="s">
        <v>161</v>
      </c>
      <c r="C53" s="715"/>
      <c r="D53" s="715"/>
      <c r="E53" s="715"/>
      <c r="F53" s="16">
        <v>15</v>
      </c>
      <c r="G53" s="16" t="s">
        <v>378</v>
      </c>
      <c r="H53" s="19"/>
      <c r="I53" s="20"/>
    </row>
    <row r="54" spans="1:9" ht="17.7" customHeight="1" x14ac:dyDescent="0.3">
      <c r="B54" s="715" t="s">
        <v>429</v>
      </c>
      <c r="C54" s="715"/>
      <c r="D54" s="715"/>
      <c r="E54" s="715"/>
      <c r="F54" s="16">
        <v>30</v>
      </c>
      <c r="G54" s="16" t="s">
        <v>378</v>
      </c>
      <c r="H54" s="27"/>
      <c r="I54" s="30"/>
    </row>
    <row r="55" spans="1:9" ht="17.7" customHeight="1" x14ac:dyDescent="0.3">
      <c r="B55" s="715" t="s">
        <v>430</v>
      </c>
      <c r="C55" s="715"/>
      <c r="D55" s="715"/>
      <c r="E55" s="715"/>
      <c r="F55" s="16">
        <v>3</v>
      </c>
      <c r="G55" s="16" t="s">
        <v>378</v>
      </c>
      <c r="H55" s="27"/>
      <c r="I55" s="30"/>
    </row>
    <row r="56" spans="1:9" ht="17.7" customHeight="1" x14ac:dyDescent="0.3">
      <c r="B56" s="715" t="s">
        <v>431</v>
      </c>
      <c r="C56" s="715"/>
      <c r="D56" s="715"/>
      <c r="E56" s="715"/>
      <c r="F56" s="16" t="s">
        <v>425</v>
      </c>
      <c r="G56" s="16" t="s">
        <v>378</v>
      </c>
      <c r="H56" s="27"/>
      <c r="I56" s="30"/>
    </row>
    <row r="57" spans="1:9" ht="17.7" customHeight="1" x14ac:dyDescent="0.3">
      <c r="B57" s="715" t="s">
        <v>432</v>
      </c>
      <c r="C57" s="715"/>
      <c r="D57" s="715"/>
      <c r="E57" s="715"/>
      <c r="F57" s="16" t="s">
        <v>425</v>
      </c>
      <c r="G57" s="16" t="s">
        <v>378</v>
      </c>
      <c r="H57" s="27"/>
      <c r="I57" s="30"/>
    </row>
    <row r="58" spans="1:9" ht="17.7" customHeight="1" x14ac:dyDescent="0.3">
      <c r="B58" s="715" t="s">
        <v>433</v>
      </c>
      <c r="C58" s="715"/>
      <c r="D58" s="715"/>
      <c r="E58" s="715"/>
      <c r="F58" s="16">
        <v>2</v>
      </c>
      <c r="G58" s="16" t="s">
        <v>378</v>
      </c>
      <c r="H58" s="306"/>
      <c r="I58" s="318"/>
    </row>
    <row r="59" spans="1:9" ht="31.2" customHeight="1" x14ac:dyDescent="0.3">
      <c r="A59" s="674" t="s">
        <v>434</v>
      </c>
      <c r="B59" s="674"/>
      <c r="C59" s="674"/>
      <c r="D59" s="674"/>
      <c r="E59" s="674"/>
      <c r="F59" s="16" t="s">
        <v>425</v>
      </c>
      <c r="G59" s="16" t="s">
        <v>378</v>
      </c>
      <c r="H59" s="16" t="s">
        <v>186</v>
      </c>
      <c r="I59" s="11" t="s">
        <v>423</v>
      </c>
    </row>
    <row r="60" spans="1:9" ht="17.7" customHeight="1" x14ac:dyDescent="0.3">
      <c r="A60" s="715" t="s">
        <v>435</v>
      </c>
      <c r="B60" s="715"/>
      <c r="C60" s="715"/>
      <c r="D60" s="715"/>
      <c r="E60" s="715"/>
      <c r="F60" s="16">
        <v>25</v>
      </c>
      <c r="G60" s="16" t="s">
        <v>378</v>
      </c>
      <c r="H60" s="17">
        <v>1</v>
      </c>
      <c r="I60" s="11" t="s">
        <v>423</v>
      </c>
    </row>
  </sheetData>
  <mergeCells count="66">
    <mergeCell ref="B58:E58"/>
    <mergeCell ref="A59:E59"/>
    <mergeCell ref="A60:E60"/>
    <mergeCell ref="A52:E52"/>
    <mergeCell ref="B53:E53"/>
    <mergeCell ref="B54:E54"/>
    <mergeCell ref="B55:E55"/>
    <mergeCell ref="B56:E56"/>
    <mergeCell ref="B57:E57"/>
    <mergeCell ref="A51:G51"/>
    <mergeCell ref="A39:C39"/>
    <mergeCell ref="D39:I39"/>
    <mergeCell ref="A40:C40"/>
    <mergeCell ref="D40:I40"/>
    <mergeCell ref="A43:B43"/>
    <mergeCell ref="A44:B44"/>
    <mergeCell ref="A47:G47"/>
    <mergeCell ref="A48:G48"/>
    <mergeCell ref="A49:G49"/>
    <mergeCell ref="C44:I44"/>
    <mergeCell ref="C43:I43"/>
    <mergeCell ref="B38:I38"/>
    <mergeCell ref="A31:C31"/>
    <mergeCell ref="D31:I31"/>
    <mergeCell ref="A32:C32"/>
    <mergeCell ref="D32:I32"/>
    <mergeCell ref="A33:G33"/>
    <mergeCell ref="B34:I34"/>
    <mergeCell ref="A35:C35"/>
    <mergeCell ref="D35:I35"/>
    <mergeCell ref="A36:C36"/>
    <mergeCell ref="D36:I36"/>
    <mergeCell ref="A37:G37"/>
    <mergeCell ref="B30:I30"/>
    <mergeCell ref="A18:D18"/>
    <mergeCell ref="A19:A20"/>
    <mergeCell ref="B19:G20"/>
    <mergeCell ref="H19:I19"/>
    <mergeCell ref="A21:I21"/>
    <mergeCell ref="B22:G22"/>
    <mergeCell ref="A23:I23"/>
    <mergeCell ref="B24:G24"/>
    <mergeCell ref="A25:I25"/>
    <mergeCell ref="B26:G26"/>
    <mergeCell ref="A29:G29"/>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rowBreaks count="2" manualBreakCount="2">
    <brk id="26" max="16383" man="1"/>
    <brk id="4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2157</v>
      </c>
      <c r="B2" s="673"/>
      <c r="C2" s="673"/>
      <c r="D2" s="673"/>
      <c r="E2" s="673"/>
      <c r="F2" s="673"/>
      <c r="G2" s="673"/>
      <c r="H2" s="673"/>
      <c r="I2" s="673"/>
    </row>
    <row r="3" spans="1:9" x14ac:dyDescent="0.3">
      <c r="A3" s="670" t="s">
        <v>157</v>
      </c>
      <c r="B3" s="671"/>
      <c r="C3" s="671"/>
      <c r="D3" s="671">
        <v>4</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350</v>
      </c>
      <c r="E5" s="671"/>
      <c r="F5" s="671"/>
      <c r="G5" s="671"/>
      <c r="H5" s="671"/>
      <c r="I5" s="672"/>
    </row>
    <row r="6" spans="1:9" ht="27" customHeight="1" x14ac:dyDescent="0.3">
      <c r="A6" s="670" t="s">
        <v>351</v>
      </c>
      <c r="B6" s="671"/>
      <c r="C6" s="671"/>
      <c r="D6" s="721" t="s">
        <v>1780</v>
      </c>
      <c r="E6" s="721"/>
      <c r="F6" s="721"/>
      <c r="G6" s="721"/>
      <c r="H6" s="721"/>
      <c r="I6" s="675"/>
    </row>
    <row r="8" spans="1:9" x14ac:dyDescent="0.3">
      <c r="A8" s="676" t="s">
        <v>3</v>
      </c>
      <c r="B8" s="676"/>
      <c r="C8" s="676"/>
      <c r="D8" s="676"/>
      <c r="E8" s="676"/>
      <c r="F8" s="676"/>
      <c r="G8" s="676"/>
      <c r="H8" s="676"/>
      <c r="I8" s="676"/>
    </row>
    <row r="9" spans="1:9" x14ac:dyDescent="0.3">
      <c r="A9" s="281" t="s">
        <v>2330</v>
      </c>
      <c r="B9" s="281"/>
      <c r="C9" s="281"/>
      <c r="D9" s="281"/>
      <c r="E9" s="281"/>
      <c r="F9" s="281"/>
      <c r="G9" s="281"/>
      <c r="H9" s="281"/>
      <c r="I9" s="281"/>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6</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1781</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27.6"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36" customHeight="1" x14ac:dyDescent="0.3">
      <c r="A22" s="31" t="s">
        <v>1782</v>
      </c>
      <c r="B22" s="720" t="s">
        <v>1783</v>
      </c>
      <c r="C22" s="720"/>
      <c r="D22" s="720"/>
      <c r="E22" s="720"/>
      <c r="F22" s="720"/>
      <c r="G22" s="720"/>
      <c r="H22" s="5" t="s">
        <v>43</v>
      </c>
      <c r="I22" s="5" t="s">
        <v>292</v>
      </c>
    </row>
    <row r="23" spans="1:9" ht="34.5" customHeight="1" x14ac:dyDescent="0.3">
      <c r="A23" s="31" t="s">
        <v>1784</v>
      </c>
      <c r="B23" s="738" t="s">
        <v>1785</v>
      </c>
      <c r="C23" s="739"/>
      <c r="D23" s="739"/>
      <c r="E23" s="739"/>
      <c r="F23" s="739"/>
      <c r="G23" s="740"/>
      <c r="H23" s="5" t="s">
        <v>68</v>
      </c>
      <c r="I23" s="5" t="s">
        <v>42</v>
      </c>
    </row>
    <row r="24" spans="1:9" s="8" customFormat="1" ht="17.7" customHeight="1" x14ac:dyDescent="0.3">
      <c r="A24" s="520" t="s">
        <v>139</v>
      </c>
      <c r="B24" s="678"/>
      <c r="C24" s="678"/>
      <c r="D24" s="678"/>
      <c r="E24" s="678"/>
      <c r="F24" s="678"/>
      <c r="G24" s="678"/>
      <c r="H24" s="678"/>
      <c r="I24" s="679"/>
    </row>
    <row r="25" spans="1:9" ht="38.25" customHeight="1" x14ac:dyDescent="0.3">
      <c r="A25" s="31" t="s">
        <v>1786</v>
      </c>
      <c r="B25" s="704" t="s">
        <v>2080</v>
      </c>
      <c r="C25" s="704"/>
      <c r="D25" s="704"/>
      <c r="E25" s="704"/>
      <c r="F25" s="704"/>
      <c r="G25" s="704"/>
      <c r="H25" s="5" t="s">
        <v>100</v>
      </c>
      <c r="I25" s="5" t="s">
        <v>59</v>
      </c>
    </row>
    <row r="26" spans="1:9" ht="37.5" customHeight="1" x14ac:dyDescent="0.3">
      <c r="A26" s="31" t="s">
        <v>1787</v>
      </c>
      <c r="B26" s="734" t="s">
        <v>2081</v>
      </c>
      <c r="C26" s="747"/>
      <c r="D26" s="747"/>
      <c r="E26" s="747"/>
      <c r="F26" s="747"/>
      <c r="G26" s="703"/>
      <c r="H26" s="5" t="s">
        <v>1788</v>
      </c>
      <c r="I26" s="5" t="s">
        <v>59</v>
      </c>
    </row>
    <row r="27" spans="1:9" s="8" customFormat="1" ht="17.7" customHeight="1" x14ac:dyDescent="0.3">
      <c r="A27" s="520" t="s">
        <v>373</v>
      </c>
      <c r="B27" s="678"/>
      <c r="C27" s="678"/>
      <c r="D27" s="678"/>
      <c r="E27" s="678"/>
      <c r="F27" s="678"/>
      <c r="G27" s="678"/>
      <c r="H27" s="678"/>
      <c r="I27" s="679"/>
    </row>
    <row r="28" spans="1:9" ht="25.5" customHeight="1" x14ac:dyDescent="0.3">
      <c r="A28" s="31" t="s">
        <v>1789</v>
      </c>
      <c r="B28" s="721" t="s">
        <v>1790</v>
      </c>
      <c r="C28" s="721"/>
      <c r="D28" s="721"/>
      <c r="E28" s="721"/>
      <c r="F28" s="721"/>
      <c r="G28" s="721"/>
      <c r="H28" s="5" t="s">
        <v>126</v>
      </c>
      <c r="I28" s="5" t="s">
        <v>59</v>
      </c>
    </row>
    <row r="29" spans="1:9" ht="15.75" customHeight="1" x14ac:dyDescent="0.3">
      <c r="A29" s="31" t="s">
        <v>1791</v>
      </c>
      <c r="B29" s="675" t="s">
        <v>1792</v>
      </c>
      <c r="C29" s="674"/>
      <c r="D29" s="674"/>
      <c r="E29" s="674"/>
      <c r="F29" s="674"/>
      <c r="G29" s="755"/>
      <c r="H29" s="5" t="s">
        <v>128</v>
      </c>
      <c r="I29" s="5" t="s">
        <v>59</v>
      </c>
    </row>
    <row r="31" spans="1:9" x14ac:dyDescent="0.3">
      <c r="A31" s="1" t="s">
        <v>376</v>
      </c>
    </row>
    <row r="32" spans="1:9" s="8" customFormat="1" ht="17.7" customHeight="1" x14ac:dyDescent="0.3">
      <c r="A32" s="687" t="s">
        <v>377</v>
      </c>
      <c r="B32" s="687"/>
      <c r="C32" s="687"/>
      <c r="D32" s="687"/>
      <c r="E32" s="687"/>
      <c r="F32" s="687"/>
      <c r="G32" s="687"/>
      <c r="H32" s="261">
        <v>30</v>
      </c>
      <c r="I32" s="313" t="s">
        <v>378</v>
      </c>
    </row>
    <row r="33" spans="1:9" ht="154.5" customHeight="1" x14ac:dyDescent="0.3">
      <c r="A33" s="277" t="s">
        <v>379</v>
      </c>
      <c r="B33" s="992" t="s">
        <v>2158</v>
      </c>
      <c r="C33" s="1001"/>
      <c r="D33" s="1001"/>
      <c r="E33" s="1001"/>
      <c r="F33" s="1001"/>
      <c r="G33" s="1001"/>
      <c r="H33" s="1001"/>
      <c r="I33" s="1002"/>
    </row>
    <row r="34" spans="1:9" x14ac:dyDescent="0.3">
      <c r="A34" s="714" t="s">
        <v>395</v>
      </c>
      <c r="B34" s="701"/>
      <c r="C34" s="701"/>
      <c r="D34" s="701" t="s">
        <v>1793</v>
      </c>
      <c r="E34" s="701"/>
      <c r="F34" s="701"/>
      <c r="G34" s="701"/>
      <c r="H34" s="701"/>
      <c r="I34" s="702"/>
    </row>
    <row r="35" spans="1:9" ht="38.25" customHeight="1" x14ac:dyDescent="0.3">
      <c r="A35" s="703" t="s">
        <v>397</v>
      </c>
      <c r="B35" s="704"/>
      <c r="C35" s="704"/>
      <c r="D35" s="704" t="s">
        <v>2159</v>
      </c>
      <c r="E35" s="705"/>
      <c r="F35" s="705"/>
      <c r="G35" s="705"/>
      <c r="H35" s="705"/>
      <c r="I35" s="706"/>
    </row>
    <row r="36" spans="1:9" s="8" customFormat="1" ht="17.7" customHeight="1" x14ac:dyDescent="0.3">
      <c r="A36" s="687" t="s">
        <v>506</v>
      </c>
      <c r="B36" s="687"/>
      <c r="C36" s="687"/>
      <c r="D36" s="687"/>
      <c r="E36" s="687"/>
      <c r="F36" s="687"/>
      <c r="G36" s="687"/>
      <c r="H36" s="261">
        <v>20</v>
      </c>
      <c r="I36" s="313" t="s">
        <v>378</v>
      </c>
    </row>
    <row r="37" spans="1:9" ht="92.25" customHeight="1" x14ac:dyDescent="0.3">
      <c r="A37" s="277" t="s">
        <v>379</v>
      </c>
      <c r="B37" s="992" t="s">
        <v>2160</v>
      </c>
      <c r="C37" s="992"/>
      <c r="D37" s="992"/>
      <c r="E37" s="992"/>
      <c r="F37" s="992"/>
      <c r="G37" s="992"/>
      <c r="H37" s="992"/>
      <c r="I37" s="993"/>
    </row>
    <row r="38" spans="1:9" x14ac:dyDescent="0.3">
      <c r="A38" s="714" t="s">
        <v>395</v>
      </c>
      <c r="B38" s="701"/>
      <c r="C38" s="701"/>
      <c r="D38" s="701" t="s">
        <v>1794</v>
      </c>
      <c r="E38" s="701"/>
      <c r="F38" s="701"/>
      <c r="G38" s="701"/>
      <c r="H38" s="701"/>
      <c r="I38" s="702"/>
    </row>
    <row r="39" spans="1:9" ht="38.25" customHeight="1" x14ac:dyDescent="0.3">
      <c r="A39" s="703" t="s">
        <v>397</v>
      </c>
      <c r="B39" s="704"/>
      <c r="C39" s="704"/>
      <c r="D39" s="704" t="s">
        <v>2159</v>
      </c>
      <c r="E39" s="705"/>
      <c r="F39" s="705"/>
      <c r="G39" s="705"/>
      <c r="H39" s="705"/>
      <c r="I39" s="706"/>
    </row>
    <row r="40" spans="1:9" s="8" customFormat="1" ht="17.7" customHeight="1" x14ac:dyDescent="0.3">
      <c r="A40" s="687" t="s">
        <v>502</v>
      </c>
      <c r="B40" s="687"/>
      <c r="C40" s="687"/>
      <c r="D40" s="687"/>
      <c r="E40" s="687"/>
      <c r="F40" s="687"/>
      <c r="G40" s="687"/>
      <c r="H40" s="261">
        <v>10</v>
      </c>
      <c r="I40" s="313" t="s">
        <v>378</v>
      </c>
    </row>
    <row r="41" spans="1:9" ht="71.55" customHeight="1" x14ac:dyDescent="0.3">
      <c r="A41" s="277" t="s">
        <v>379</v>
      </c>
      <c r="B41" s="992" t="s">
        <v>2161</v>
      </c>
      <c r="C41" s="992"/>
      <c r="D41" s="992"/>
      <c r="E41" s="992"/>
      <c r="F41" s="992"/>
      <c r="G41" s="992"/>
      <c r="H41" s="992"/>
      <c r="I41" s="993"/>
    </row>
    <row r="42" spans="1:9" x14ac:dyDescent="0.3">
      <c r="A42" s="714" t="s">
        <v>395</v>
      </c>
      <c r="B42" s="701"/>
      <c r="C42" s="701"/>
      <c r="D42" s="701" t="s">
        <v>1794</v>
      </c>
      <c r="E42" s="701"/>
      <c r="F42" s="701"/>
      <c r="G42" s="701"/>
      <c r="H42" s="701"/>
      <c r="I42" s="702"/>
    </row>
    <row r="43" spans="1:9" ht="39" customHeight="1" x14ac:dyDescent="0.3">
      <c r="A43" s="703" t="s">
        <v>397</v>
      </c>
      <c r="B43" s="704"/>
      <c r="C43" s="704"/>
      <c r="D43" s="704" t="s">
        <v>2162</v>
      </c>
      <c r="E43" s="705"/>
      <c r="F43" s="705"/>
      <c r="G43" s="705"/>
      <c r="H43" s="705"/>
      <c r="I43" s="706"/>
    </row>
    <row r="45" spans="1:9" x14ac:dyDescent="0.3">
      <c r="A45" s="1" t="s">
        <v>416</v>
      </c>
    </row>
    <row r="46" spans="1:9" ht="33" customHeight="1" x14ac:dyDescent="0.3">
      <c r="A46" s="714" t="s">
        <v>417</v>
      </c>
      <c r="B46" s="705"/>
      <c r="C46" s="721" t="s">
        <v>1795</v>
      </c>
      <c r="D46" s="721"/>
      <c r="E46" s="721"/>
      <c r="F46" s="721"/>
      <c r="G46" s="721"/>
      <c r="H46" s="721"/>
      <c r="I46" s="675"/>
    </row>
    <row r="47" spans="1:9" ht="33.75" customHeight="1" x14ac:dyDescent="0.3">
      <c r="A47" s="714" t="s">
        <v>419</v>
      </c>
      <c r="B47" s="705"/>
      <c r="C47" s="721" t="s">
        <v>2082</v>
      </c>
      <c r="D47" s="721"/>
      <c r="E47" s="721"/>
      <c r="F47" s="721"/>
      <c r="G47" s="721"/>
      <c r="H47" s="721"/>
      <c r="I47" s="675"/>
    </row>
    <row r="49" spans="1:9" x14ac:dyDescent="0.3">
      <c r="A49" s="8" t="s">
        <v>421</v>
      </c>
      <c r="B49" s="314"/>
      <c r="C49" s="314"/>
      <c r="D49" s="314"/>
      <c r="E49" s="314"/>
      <c r="F49" s="314"/>
      <c r="G49" s="314"/>
    </row>
    <row r="50" spans="1:9" ht="15.6" x14ac:dyDescent="0.3">
      <c r="A50" s="717" t="s">
        <v>422</v>
      </c>
      <c r="B50" s="717"/>
      <c r="C50" s="717"/>
      <c r="D50" s="717"/>
      <c r="E50" s="717"/>
      <c r="F50" s="717"/>
      <c r="G50" s="717"/>
      <c r="H50" s="10">
        <v>2</v>
      </c>
      <c r="I50" s="11" t="s">
        <v>423</v>
      </c>
    </row>
    <row r="51" spans="1:9" ht="24.75" customHeight="1" x14ac:dyDescent="0.3">
      <c r="A51" s="718" t="s">
        <v>484</v>
      </c>
      <c r="B51" s="718"/>
      <c r="C51" s="718"/>
      <c r="D51" s="718"/>
      <c r="E51" s="718"/>
      <c r="F51" s="718"/>
      <c r="G51" s="718"/>
      <c r="H51" s="10">
        <v>2</v>
      </c>
      <c r="I51" s="11" t="s">
        <v>423</v>
      </c>
    </row>
    <row r="52" spans="1:9" ht="15.6" x14ac:dyDescent="0.3">
      <c r="A52" s="717" t="s">
        <v>426</v>
      </c>
      <c r="B52" s="717"/>
      <c r="C52" s="717"/>
      <c r="D52" s="717"/>
      <c r="E52" s="717"/>
      <c r="F52" s="717"/>
      <c r="G52" s="717"/>
      <c r="H52" s="10" t="s">
        <v>186</v>
      </c>
      <c r="I52" s="11" t="s">
        <v>423</v>
      </c>
    </row>
    <row r="53" spans="1:9" x14ac:dyDescent="0.3">
      <c r="A53" s="292"/>
      <c r="B53" s="292"/>
      <c r="C53" s="292"/>
      <c r="D53" s="292"/>
      <c r="E53" s="292"/>
      <c r="F53" s="292"/>
      <c r="G53" s="292"/>
      <c r="H53" s="28"/>
      <c r="I53" s="13"/>
    </row>
    <row r="54" spans="1:9" x14ac:dyDescent="0.3">
      <c r="A54" s="719" t="s">
        <v>427</v>
      </c>
      <c r="B54" s="719"/>
      <c r="C54" s="719"/>
      <c r="D54" s="719"/>
      <c r="E54" s="719"/>
      <c r="F54" s="719"/>
      <c r="G54" s="719"/>
      <c r="H54" s="289"/>
      <c r="I54" s="29"/>
    </row>
    <row r="55" spans="1:9" ht="17.7" customHeight="1" x14ac:dyDescent="0.3">
      <c r="A55" s="674" t="s">
        <v>428</v>
      </c>
      <c r="B55" s="674"/>
      <c r="C55" s="674"/>
      <c r="D55" s="674"/>
      <c r="E55" s="674"/>
      <c r="F55" s="16">
        <v>70</v>
      </c>
      <c r="G55" s="16" t="s">
        <v>378</v>
      </c>
      <c r="H55" s="17">
        <f>F55/25</f>
        <v>2.8</v>
      </c>
      <c r="I55" s="11" t="s">
        <v>423</v>
      </c>
    </row>
    <row r="56" spans="1:9" ht="17.7" customHeight="1" x14ac:dyDescent="0.3">
      <c r="A56" s="18" t="s">
        <v>159</v>
      </c>
      <c r="B56" s="715" t="s">
        <v>161</v>
      </c>
      <c r="C56" s="715"/>
      <c r="D56" s="715"/>
      <c r="E56" s="715"/>
      <c r="F56" s="16">
        <v>30</v>
      </c>
      <c r="G56" s="16" t="s">
        <v>378</v>
      </c>
      <c r="H56" s="19"/>
      <c r="I56" s="20"/>
    </row>
    <row r="57" spans="1:9" ht="17.7" customHeight="1" x14ac:dyDescent="0.3">
      <c r="B57" s="715" t="s">
        <v>429</v>
      </c>
      <c r="C57" s="715"/>
      <c r="D57" s="715"/>
      <c r="E57" s="715"/>
      <c r="F57" s="16">
        <v>30</v>
      </c>
      <c r="G57" s="16" t="s">
        <v>378</v>
      </c>
      <c r="H57" s="27"/>
      <c r="I57" s="30"/>
    </row>
    <row r="58" spans="1:9" ht="17.7" customHeight="1" x14ac:dyDescent="0.3">
      <c r="B58" s="715" t="s">
        <v>430</v>
      </c>
      <c r="C58" s="715"/>
      <c r="D58" s="715"/>
      <c r="E58" s="715"/>
      <c r="F58" s="16">
        <v>7</v>
      </c>
      <c r="G58" s="16" t="s">
        <v>378</v>
      </c>
      <c r="H58" s="27"/>
      <c r="I58" s="30"/>
    </row>
    <row r="59" spans="1:9" ht="17.7" customHeight="1" x14ac:dyDescent="0.3">
      <c r="B59" s="715" t="s">
        <v>431</v>
      </c>
      <c r="C59" s="715"/>
      <c r="D59" s="715"/>
      <c r="E59" s="715"/>
      <c r="F59" s="16" t="s">
        <v>425</v>
      </c>
      <c r="G59" s="16" t="s">
        <v>378</v>
      </c>
      <c r="H59" s="27"/>
      <c r="I59" s="30"/>
    </row>
    <row r="60" spans="1:9" ht="17.7" customHeight="1" x14ac:dyDescent="0.3">
      <c r="B60" s="715" t="s">
        <v>432</v>
      </c>
      <c r="C60" s="715"/>
      <c r="D60" s="715"/>
      <c r="E60" s="715"/>
      <c r="F60" s="16" t="s">
        <v>425</v>
      </c>
      <c r="G60" s="16" t="s">
        <v>378</v>
      </c>
      <c r="H60" s="27"/>
      <c r="I60" s="30"/>
    </row>
    <row r="61" spans="1:9" ht="17.7" customHeight="1" x14ac:dyDescent="0.3">
      <c r="B61" s="715" t="s">
        <v>433</v>
      </c>
      <c r="C61" s="715"/>
      <c r="D61" s="715"/>
      <c r="E61" s="715"/>
      <c r="F61" s="16">
        <v>3</v>
      </c>
      <c r="G61" s="16" t="s">
        <v>378</v>
      </c>
      <c r="H61" s="306"/>
      <c r="I61" s="318"/>
    </row>
    <row r="62" spans="1:9" ht="31.2" customHeight="1" x14ac:dyDescent="0.3">
      <c r="A62" s="674" t="s">
        <v>434</v>
      </c>
      <c r="B62" s="674"/>
      <c r="C62" s="674"/>
      <c r="D62" s="674"/>
      <c r="E62" s="674"/>
      <c r="F62" s="16" t="s">
        <v>425</v>
      </c>
      <c r="G62" s="16" t="s">
        <v>378</v>
      </c>
      <c r="H62" s="16" t="s">
        <v>186</v>
      </c>
      <c r="I62" s="11" t="s">
        <v>423</v>
      </c>
    </row>
    <row r="63" spans="1:9" ht="17.7" customHeight="1" x14ac:dyDescent="0.3">
      <c r="A63" s="715" t="s">
        <v>435</v>
      </c>
      <c r="B63" s="715"/>
      <c r="C63" s="715"/>
      <c r="D63" s="715"/>
      <c r="E63" s="715"/>
      <c r="F63" s="16">
        <f>H63*25</f>
        <v>30.000000000000004</v>
      </c>
      <c r="G63" s="16" t="s">
        <v>378</v>
      </c>
      <c r="H63" s="17">
        <f>D3-H55</f>
        <v>1.2000000000000002</v>
      </c>
      <c r="I63" s="11" t="s">
        <v>423</v>
      </c>
    </row>
  </sheetData>
  <mergeCells count="69">
    <mergeCell ref="B59:E59"/>
    <mergeCell ref="B60:E60"/>
    <mergeCell ref="B61:E61"/>
    <mergeCell ref="A62:E62"/>
    <mergeCell ref="A63:E63"/>
    <mergeCell ref="B58:E58"/>
    <mergeCell ref="A46:B46"/>
    <mergeCell ref="C46:I46"/>
    <mergeCell ref="A47:B47"/>
    <mergeCell ref="C47:I47"/>
    <mergeCell ref="A50:G50"/>
    <mergeCell ref="A51:G51"/>
    <mergeCell ref="A52:G52"/>
    <mergeCell ref="A54:G54"/>
    <mergeCell ref="A55:E55"/>
    <mergeCell ref="B56:E56"/>
    <mergeCell ref="B57:E57"/>
    <mergeCell ref="A40:G40"/>
    <mergeCell ref="B41:I41"/>
    <mergeCell ref="A42:C42"/>
    <mergeCell ref="D42:I42"/>
    <mergeCell ref="A43:C43"/>
    <mergeCell ref="D43:I43"/>
    <mergeCell ref="A36:G36"/>
    <mergeCell ref="B37:I37"/>
    <mergeCell ref="A38:C38"/>
    <mergeCell ref="D38:I38"/>
    <mergeCell ref="A39:C39"/>
    <mergeCell ref="D39:I39"/>
    <mergeCell ref="A35:C35"/>
    <mergeCell ref="D35:I35"/>
    <mergeCell ref="B23:G23"/>
    <mergeCell ref="A24:I24"/>
    <mergeCell ref="B25:G25"/>
    <mergeCell ref="B26:G26"/>
    <mergeCell ref="A27:I27"/>
    <mergeCell ref="B28:G28"/>
    <mergeCell ref="B29:G29"/>
    <mergeCell ref="A32:G32"/>
    <mergeCell ref="B33:I33"/>
    <mergeCell ref="A34:C34"/>
    <mergeCell ref="D34:I34"/>
    <mergeCell ref="B22:G22"/>
    <mergeCell ref="A12:E12"/>
    <mergeCell ref="F12:I12"/>
    <mergeCell ref="A13:E13"/>
    <mergeCell ref="F13:I13"/>
    <mergeCell ref="A15:I15"/>
    <mergeCell ref="A16:B16"/>
    <mergeCell ref="C16:I16"/>
    <mergeCell ref="A18:D18"/>
    <mergeCell ref="A19:A20"/>
    <mergeCell ref="B19:G20"/>
    <mergeCell ref="H19:I19"/>
    <mergeCell ref="A21:I21"/>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rowBreaks count="1" manualBreakCount="1">
    <brk id="29"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2"/>
  <sheetViews>
    <sheetView workbookViewId="0"/>
  </sheetViews>
  <sheetFormatPr defaultColWidth="8.77734375" defaultRowHeight="13.8" x14ac:dyDescent="0.3"/>
  <cols>
    <col min="1" max="2" width="10.77734375" style="18" customWidth="1"/>
    <col min="3" max="6" width="8.77734375" style="18" customWidth="1"/>
    <col min="7" max="8" width="10.77734375" style="18" customWidth="1"/>
    <col min="9" max="9" width="8.5546875" style="18" customWidth="1"/>
    <col min="10" max="10" width="2.77734375" style="18" customWidth="1"/>
    <col min="11" max="1025" width="8.77734375" style="18" customWidth="1"/>
    <col min="1026" max="16384" width="8.77734375" style="99"/>
  </cols>
  <sheetData>
    <row r="1" spans="1:15" s="1" customFormat="1" x14ac:dyDescent="0.3">
      <c r="A1" s="1" t="s">
        <v>348</v>
      </c>
      <c r="K1" s="18"/>
      <c r="L1" s="18"/>
      <c r="M1" s="18"/>
      <c r="N1" s="18"/>
      <c r="O1" s="18"/>
    </row>
    <row r="2" spans="1:15" s="99" customFormat="1" x14ac:dyDescent="0.3">
      <c r="A2" s="673" t="s">
        <v>1394</v>
      </c>
      <c r="B2" s="673"/>
      <c r="C2" s="673"/>
      <c r="D2" s="673"/>
      <c r="E2" s="673"/>
      <c r="F2" s="673"/>
      <c r="G2" s="673"/>
      <c r="H2" s="673"/>
      <c r="I2" s="673"/>
      <c r="J2" s="18"/>
      <c r="K2" s="18"/>
      <c r="L2" s="18"/>
      <c r="M2" s="18"/>
      <c r="N2" s="18"/>
      <c r="O2" s="18"/>
    </row>
    <row r="3" spans="1:15" s="99" customFormat="1" x14ac:dyDescent="0.3">
      <c r="A3" s="670" t="s">
        <v>157</v>
      </c>
      <c r="B3" s="670"/>
      <c r="C3" s="670"/>
      <c r="D3" s="672">
        <v>6</v>
      </c>
      <c r="E3" s="672"/>
      <c r="F3" s="672"/>
      <c r="G3" s="672"/>
      <c r="H3" s="672"/>
      <c r="I3" s="672"/>
      <c r="J3" s="18"/>
      <c r="K3" s="18"/>
      <c r="L3" s="18"/>
      <c r="M3" s="18"/>
      <c r="N3" s="18"/>
      <c r="O3" s="18"/>
    </row>
    <row r="4" spans="1:15" s="99" customFormat="1" ht="15.75" customHeight="1" x14ac:dyDescent="0.3">
      <c r="A4" s="670" t="s">
        <v>156</v>
      </c>
      <c r="B4" s="670"/>
      <c r="C4" s="670"/>
      <c r="D4" s="672" t="s">
        <v>1395</v>
      </c>
      <c r="E4" s="672"/>
      <c r="F4" s="672"/>
      <c r="G4" s="672"/>
      <c r="H4" s="672"/>
      <c r="I4" s="672"/>
      <c r="J4" s="18"/>
      <c r="K4" s="18"/>
      <c r="L4" s="18"/>
      <c r="M4" s="18"/>
      <c r="N4" s="18"/>
      <c r="O4" s="18"/>
    </row>
    <row r="5" spans="1:15" s="99" customFormat="1" ht="15.75" customHeight="1" x14ac:dyDescent="0.3">
      <c r="A5" s="670" t="s">
        <v>160</v>
      </c>
      <c r="B5" s="670"/>
      <c r="C5" s="670"/>
      <c r="D5" s="672" t="s">
        <v>487</v>
      </c>
      <c r="E5" s="672"/>
      <c r="F5" s="672"/>
      <c r="G5" s="672"/>
      <c r="H5" s="672"/>
      <c r="I5" s="672"/>
      <c r="J5" s="18"/>
      <c r="K5" s="18"/>
      <c r="L5" s="18"/>
      <c r="M5" s="18"/>
      <c r="N5" s="18"/>
      <c r="O5" s="18"/>
    </row>
    <row r="6" spans="1:15" s="99" customFormat="1" ht="28.95" customHeight="1" x14ac:dyDescent="0.3">
      <c r="A6" s="670" t="s">
        <v>351</v>
      </c>
      <c r="B6" s="670"/>
      <c r="C6" s="670"/>
      <c r="D6" s="675" t="s">
        <v>1396</v>
      </c>
      <c r="E6" s="674"/>
      <c r="F6" s="674"/>
      <c r="G6" s="674"/>
      <c r="H6" s="674"/>
      <c r="I6" s="674"/>
      <c r="J6" s="18"/>
      <c r="K6" s="18"/>
      <c r="L6" s="18"/>
      <c r="M6" s="18"/>
      <c r="N6" s="18"/>
      <c r="O6" s="18"/>
    </row>
    <row r="8" spans="1:15" s="100" customFormat="1" ht="15.45" customHeight="1" x14ac:dyDescent="0.3">
      <c r="A8" s="514" t="s">
        <v>3</v>
      </c>
      <c r="B8" s="514"/>
      <c r="C8" s="514"/>
      <c r="D8" s="514"/>
      <c r="E8" s="514"/>
      <c r="F8" s="514"/>
      <c r="G8" s="514"/>
      <c r="H8" s="514"/>
      <c r="I8" s="514"/>
    </row>
    <row r="9" spans="1:15" s="101" customFormat="1" ht="15.45" customHeight="1" x14ac:dyDescent="0.3">
      <c r="A9" s="311" t="s">
        <v>2330</v>
      </c>
      <c r="B9" s="311"/>
      <c r="C9" s="311"/>
      <c r="D9" s="311"/>
      <c r="E9" s="311"/>
      <c r="F9" s="311"/>
      <c r="G9" s="311"/>
      <c r="H9" s="311"/>
      <c r="I9" s="311"/>
    </row>
    <row r="10" spans="1:15" s="99" customFormat="1" x14ac:dyDescent="0.3">
      <c r="A10" s="670" t="s">
        <v>11</v>
      </c>
      <c r="B10" s="670"/>
      <c r="C10" s="670"/>
      <c r="D10" s="670"/>
      <c r="E10" s="670"/>
      <c r="F10" s="672" t="s">
        <v>12</v>
      </c>
      <c r="G10" s="672"/>
      <c r="H10" s="672"/>
      <c r="I10" s="672"/>
      <c r="J10" s="18"/>
      <c r="K10" s="18"/>
      <c r="L10" s="18"/>
      <c r="M10" s="18"/>
      <c r="N10" s="18"/>
      <c r="O10" s="18"/>
    </row>
    <row r="11" spans="1:15" s="99" customFormat="1" x14ac:dyDescent="0.3">
      <c r="A11" s="670" t="s">
        <v>354</v>
      </c>
      <c r="B11" s="670"/>
      <c r="C11" s="670"/>
      <c r="D11" s="670"/>
      <c r="E11" s="670"/>
      <c r="F11" s="672" t="s">
        <v>355</v>
      </c>
      <c r="G11" s="672"/>
      <c r="H11" s="672"/>
      <c r="I11" s="672"/>
      <c r="J11" s="18"/>
      <c r="K11" s="18"/>
      <c r="L11" s="18"/>
      <c r="M11" s="18"/>
      <c r="N11" s="18"/>
      <c r="O11" s="18"/>
    </row>
    <row r="12" spans="1:15" s="99" customFormat="1" x14ac:dyDescent="0.3">
      <c r="A12" s="670" t="s">
        <v>356</v>
      </c>
      <c r="B12" s="670"/>
      <c r="C12" s="670"/>
      <c r="D12" s="670"/>
      <c r="E12" s="670"/>
      <c r="F12" s="672">
        <v>6</v>
      </c>
      <c r="G12" s="672"/>
      <c r="H12" s="672"/>
      <c r="I12" s="672"/>
      <c r="J12" s="18"/>
      <c r="K12" s="18"/>
      <c r="L12" s="18"/>
      <c r="M12" s="18"/>
      <c r="N12" s="18"/>
      <c r="O12" s="18"/>
    </row>
    <row r="13" spans="1:15" s="99" customFormat="1" x14ac:dyDescent="0.3">
      <c r="A13" s="670" t="s">
        <v>17</v>
      </c>
      <c r="B13" s="670"/>
      <c r="C13" s="670"/>
      <c r="D13" s="670"/>
      <c r="E13" s="670"/>
      <c r="F13" s="672" t="s">
        <v>18</v>
      </c>
      <c r="G13" s="672"/>
      <c r="H13" s="672"/>
      <c r="I13" s="672"/>
      <c r="J13" s="18"/>
      <c r="K13" s="18"/>
      <c r="L13" s="18"/>
      <c r="M13" s="18"/>
      <c r="N13" s="18"/>
      <c r="O13" s="18"/>
    </row>
    <row r="15" spans="1:15" s="100" customFormat="1" x14ac:dyDescent="0.3">
      <c r="A15" s="514" t="s">
        <v>357</v>
      </c>
      <c r="B15" s="514"/>
      <c r="C15" s="514"/>
      <c r="D15" s="514"/>
      <c r="E15" s="514"/>
      <c r="F15" s="514"/>
      <c r="G15" s="514"/>
      <c r="H15" s="514"/>
      <c r="I15" s="514"/>
    </row>
    <row r="16" spans="1:15" s="97" customFormat="1" ht="14.55" customHeight="1" x14ac:dyDescent="0.3">
      <c r="A16" s="755" t="s">
        <v>358</v>
      </c>
      <c r="B16" s="755"/>
      <c r="C16" s="710"/>
      <c r="D16" s="710"/>
      <c r="E16" s="710"/>
      <c r="F16" s="710"/>
      <c r="G16" s="710"/>
      <c r="H16" s="710"/>
      <c r="I16" s="710"/>
    </row>
    <row r="17" spans="1:19" s="97" customFormat="1" ht="14.55" customHeight="1" x14ac:dyDescent="0.3">
      <c r="A17" s="755"/>
      <c r="B17" s="755"/>
      <c r="C17" s="712" t="s">
        <v>2</v>
      </c>
      <c r="D17" s="712"/>
      <c r="E17" s="712"/>
      <c r="F17" s="712"/>
      <c r="G17" s="712"/>
      <c r="H17" s="712"/>
      <c r="I17" s="712"/>
    </row>
    <row r="19" spans="1:19" s="18" customFormat="1" x14ac:dyDescent="0.3">
      <c r="A19" s="680" t="s">
        <v>360</v>
      </c>
      <c r="B19" s="680"/>
      <c r="C19" s="680"/>
      <c r="D19" s="680"/>
    </row>
    <row r="20" spans="1:19" s="100" customFormat="1" x14ac:dyDescent="0.3">
      <c r="A20" s="904" t="s">
        <v>33</v>
      </c>
      <c r="B20" s="905" t="s">
        <v>34</v>
      </c>
      <c r="C20" s="905"/>
      <c r="D20" s="905"/>
      <c r="E20" s="905"/>
      <c r="F20" s="905"/>
      <c r="G20" s="905"/>
      <c r="H20" s="905" t="s">
        <v>361</v>
      </c>
      <c r="I20" s="906"/>
    </row>
    <row r="21" spans="1:19" s="100" customFormat="1" ht="27.6" x14ac:dyDescent="0.3">
      <c r="A21" s="904"/>
      <c r="B21" s="905"/>
      <c r="C21" s="905"/>
      <c r="D21" s="905"/>
      <c r="E21" s="905"/>
      <c r="F21" s="905"/>
      <c r="G21" s="905"/>
      <c r="H21" s="304" t="s">
        <v>362</v>
      </c>
      <c r="I21" s="305" t="s">
        <v>37</v>
      </c>
    </row>
    <row r="22" spans="1:19" s="100" customFormat="1" ht="15" customHeight="1" x14ac:dyDescent="0.3">
      <c r="A22" s="520" t="s">
        <v>139</v>
      </c>
      <c r="B22" s="678"/>
      <c r="C22" s="678"/>
      <c r="D22" s="678"/>
      <c r="E22" s="678"/>
      <c r="F22" s="678"/>
      <c r="G22" s="678"/>
      <c r="H22" s="678"/>
      <c r="I22" s="679"/>
    </row>
    <row r="23" spans="1:19" s="18" customFormat="1" ht="40.049999999999997" customHeight="1" x14ac:dyDescent="0.3">
      <c r="A23" s="271" t="s">
        <v>1397</v>
      </c>
      <c r="B23" s="704" t="s">
        <v>1398</v>
      </c>
      <c r="C23" s="704"/>
      <c r="D23" s="704"/>
      <c r="E23" s="704"/>
      <c r="F23" s="704"/>
      <c r="G23" s="704"/>
      <c r="H23" s="38" t="s">
        <v>96</v>
      </c>
      <c r="I23" s="102" t="s">
        <v>59</v>
      </c>
      <c r="K23" s="97"/>
      <c r="L23" s="97"/>
    </row>
    <row r="24" spans="1:19" s="18" customFormat="1" ht="40.049999999999997" customHeight="1" x14ac:dyDescent="0.3">
      <c r="A24" s="271" t="s">
        <v>1399</v>
      </c>
      <c r="B24" s="704" t="s">
        <v>1400</v>
      </c>
      <c r="C24" s="704"/>
      <c r="D24" s="704"/>
      <c r="E24" s="704"/>
      <c r="F24" s="704"/>
      <c r="G24" s="704"/>
      <c r="H24" s="38" t="s">
        <v>98</v>
      </c>
      <c r="I24" s="102" t="s">
        <v>59</v>
      </c>
      <c r="K24" s="420"/>
      <c r="L24" s="97"/>
    </row>
    <row r="25" spans="1:19" s="1" customFormat="1" ht="40.049999999999997" customHeight="1" x14ac:dyDescent="0.3">
      <c r="A25" s="271" t="s">
        <v>1401</v>
      </c>
      <c r="B25" s="704" t="s">
        <v>1402</v>
      </c>
      <c r="C25" s="704" t="s">
        <v>1403</v>
      </c>
      <c r="D25" s="704" t="s">
        <v>1403</v>
      </c>
      <c r="E25" s="704" t="s">
        <v>1403</v>
      </c>
      <c r="F25" s="704" t="s">
        <v>1403</v>
      </c>
      <c r="G25" s="704" t="s">
        <v>1403</v>
      </c>
      <c r="H25" s="38" t="s">
        <v>101</v>
      </c>
      <c r="I25" s="102" t="s">
        <v>59</v>
      </c>
      <c r="K25" s="97"/>
      <c r="L25" s="97"/>
      <c r="M25" s="18"/>
      <c r="N25" s="18"/>
      <c r="O25" s="18"/>
      <c r="P25" s="18"/>
      <c r="Q25" s="18"/>
      <c r="R25" s="18"/>
      <c r="S25" s="18"/>
    </row>
    <row r="26" spans="1:19" ht="40.049999999999997" customHeight="1" x14ac:dyDescent="0.3">
      <c r="A26" s="271" t="s">
        <v>1404</v>
      </c>
      <c r="B26" s="704" t="s">
        <v>1405</v>
      </c>
      <c r="C26" s="704"/>
      <c r="D26" s="704"/>
      <c r="E26" s="704"/>
      <c r="F26" s="704"/>
      <c r="G26" s="704"/>
      <c r="H26" s="38" t="s">
        <v>104</v>
      </c>
      <c r="I26" s="102" t="s">
        <v>59</v>
      </c>
    </row>
    <row r="27" spans="1:19" ht="17.7" customHeight="1" x14ac:dyDescent="0.3">
      <c r="A27" s="1031" t="s">
        <v>373</v>
      </c>
      <c r="B27" s="1031"/>
      <c r="C27" s="1031"/>
      <c r="D27" s="1031"/>
      <c r="E27" s="1031"/>
      <c r="F27" s="1031"/>
      <c r="G27" s="1031"/>
      <c r="H27" s="1031"/>
      <c r="I27" s="1031"/>
    </row>
    <row r="28" spans="1:19" s="1" customFormat="1" ht="40.049999999999997" customHeight="1" x14ac:dyDescent="0.3">
      <c r="A28" s="271" t="s">
        <v>1406</v>
      </c>
      <c r="B28" s="721" t="s">
        <v>1407</v>
      </c>
      <c r="C28" s="721" t="s">
        <v>129</v>
      </c>
      <c r="D28" s="721" t="s">
        <v>129</v>
      </c>
      <c r="E28" s="721" t="s">
        <v>129</v>
      </c>
      <c r="F28" s="721" t="s">
        <v>129</v>
      </c>
      <c r="G28" s="721" t="s">
        <v>129</v>
      </c>
      <c r="H28" s="38" t="s">
        <v>118</v>
      </c>
      <c r="I28" s="102" t="s">
        <v>59</v>
      </c>
      <c r="K28" s="18"/>
      <c r="L28" s="18"/>
      <c r="M28" s="18"/>
      <c r="N28" s="18"/>
      <c r="O28" s="18"/>
      <c r="P28" s="18"/>
      <c r="Q28" s="18"/>
      <c r="R28" s="18"/>
      <c r="S28" s="18"/>
    </row>
    <row r="29" spans="1:19" s="1" customFormat="1" ht="40.049999999999997" customHeight="1" x14ac:dyDescent="0.3">
      <c r="A29" s="271" t="s">
        <v>1408</v>
      </c>
      <c r="B29" s="721" t="s">
        <v>1409</v>
      </c>
      <c r="C29" s="721" t="s">
        <v>129</v>
      </c>
      <c r="D29" s="721" t="s">
        <v>129</v>
      </c>
      <c r="E29" s="721" t="s">
        <v>129</v>
      </c>
      <c r="F29" s="721" t="s">
        <v>129</v>
      </c>
      <c r="G29" s="721" t="s">
        <v>129</v>
      </c>
      <c r="H29" s="38" t="s">
        <v>123</v>
      </c>
      <c r="I29" s="102" t="s">
        <v>59</v>
      </c>
      <c r="K29" s="18"/>
      <c r="L29" s="18"/>
      <c r="M29" s="18"/>
      <c r="N29" s="18"/>
      <c r="O29" s="18"/>
      <c r="P29" s="18"/>
      <c r="Q29" s="18"/>
      <c r="R29" s="18"/>
      <c r="S29" s="18"/>
    </row>
    <row r="30" spans="1:19" ht="40.049999999999997" customHeight="1" x14ac:dyDescent="0.3">
      <c r="A30" s="271" t="s">
        <v>1410</v>
      </c>
      <c r="B30" s="721" t="s">
        <v>1411</v>
      </c>
      <c r="C30" s="721" t="s">
        <v>1412</v>
      </c>
      <c r="D30" s="721" t="s">
        <v>1412</v>
      </c>
      <c r="E30" s="721" t="s">
        <v>1412</v>
      </c>
      <c r="F30" s="721" t="s">
        <v>1412</v>
      </c>
      <c r="G30" s="721" t="s">
        <v>1412</v>
      </c>
      <c r="H30" s="38" t="s">
        <v>130</v>
      </c>
      <c r="I30" s="102" t="s">
        <v>59</v>
      </c>
    </row>
    <row r="32" spans="1:19" x14ac:dyDescent="0.3">
      <c r="A32" s="1" t="s">
        <v>376</v>
      </c>
    </row>
    <row r="33" spans="1:9" s="1" customFormat="1" x14ac:dyDescent="0.3">
      <c r="A33" s="687" t="s">
        <v>1394</v>
      </c>
      <c r="B33" s="687"/>
      <c r="C33" s="687"/>
      <c r="D33" s="687"/>
      <c r="E33" s="687"/>
      <c r="F33" s="687"/>
      <c r="G33" s="687"/>
      <c r="H33" s="261">
        <v>160</v>
      </c>
      <c r="I33" s="313" t="s">
        <v>378</v>
      </c>
    </row>
    <row r="34" spans="1:9" ht="23.25" customHeight="1" x14ac:dyDescent="0.3">
      <c r="A34" s="707" t="s">
        <v>379</v>
      </c>
      <c r="B34" s="710" t="s">
        <v>1413</v>
      </c>
      <c r="C34" s="710"/>
      <c r="D34" s="710"/>
      <c r="E34" s="710"/>
      <c r="F34" s="710"/>
      <c r="G34" s="710"/>
      <c r="H34" s="710"/>
      <c r="I34" s="710"/>
    </row>
    <row r="35" spans="1:9" ht="51" customHeight="1" x14ac:dyDescent="0.3">
      <c r="A35" s="707"/>
      <c r="B35" s="696" t="s">
        <v>1414</v>
      </c>
      <c r="C35" s="696"/>
      <c r="D35" s="696"/>
      <c r="E35" s="696"/>
      <c r="F35" s="696"/>
      <c r="G35" s="696"/>
      <c r="H35" s="696"/>
      <c r="I35" s="696"/>
    </row>
    <row r="36" spans="1:9" ht="37.5" customHeight="1" x14ac:dyDescent="0.3">
      <c r="A36" s="707"/>
      <c r="B36" s="858" t="s">
        <v>1415</v>
      </c>
      <c r="C36" s="858"/>
      <c r="D36" s="858"/>
      <c r="E36" s="858"/>
      <c r="F36" s="858"/>
      <c r="G36" s="858"/>
      <c r="H36" s="858"/>
      <c r="I36" s="858"/>
    </row>
    <row r="37" spans="1:9" ht="37.5" customHeight="1" x14ac:dyDescent="0.3">
      <c r="A37" s="707"/>
      <c r="B37" s="858" t="s">
        <v>1416</v>
      </c>
      <c r="C37" s="762"/>
      <c r="D37" s="762"/>
      <c r="E37" s="762"/>
      <c r="F37" s="762"/>
      <c r="G37" s="762"/>
      <c r="H37" s="762"/>
      <c r="I37" s="762"/>
    </row>
    <row r="38" spans="1:9" ht="49.5" customHeight="1" x14ac:dyDescent="0.3">
      <c r="A38" s="707"/>
      <c r="B38" s="696" t="s">
        <v>1417</v>
      </c>
      <c r="C38" s="696"/>
      <c r="D38" s="696"/>
      <c r="E38" s="696"/>
      <c r="F38" s="696"/>
      <c r="G38" s="696"/>
      <c r="H38" s="696"/>
      <c r="I38" s="696"/>
    </row>
    <row r="39" spans="1:9" ht="42.75" customHeight="1" x14ac:dyDescent="0.3">
      <c r="A39" s="967"/>
      <c r="B39" s="727" t="s">
        <v>1418</v>
      </c>
      <c r="C39" s="727"/>
      <c r="D39" s="727"/>
      <c r="E39" s="727"/>
      <c r="F39" s="727"/>
      <c r="G39" s="727"/>
      <c r="H39" s="727"/>
      <c r="I39" s="727"/>
    </row>
    <row r="40" spans="1:9" ht="33.75" customHeight="1" x14ac:dyDescent="0.3">
      <c r="A40" s="700" t="s">
        <v>395</v>
      </c>
      <c r="B40" s="700"/>
      <c r="C40" s="700"/>
      <c r="D40" s="702" t="s">
        <v>1419</v>
      </c>
      <c r="E40" s="702"/>
      <c r="F40" s="702"/>
      <c r="G40" s="702"/>
      <c r="H40" s="702"/>
      <c r="I40" s="702"/>
    </row>
    <row r="41" spans="1:9" ht="34.5" customHeight="1" x14ac:dyDescent="0.3">
      <c r="A41" s="703" t="s">
        <v>397</v>
      </c>
      <c r="B41" s="703"/>
      <c r="C41" s="703"/>
      <c r="D41" s="734" t="s">
        <v>1420</v>
      </c>
      <c r="E41" s="734"/>
      <c r="F41" s="734"/>
      <c r="G41" s="734"/>
      <c r="H41" s="734"/>
      <c r="I41" s="734"/>
    </row>
    <row r="42" spans="1:9" ht="12" customHeight="1" x14ac:dyDescent="0.3"/>
    <row r="43" spans="1:9" ht="16.5" customHeight="1" x14ac:dyDescent="0.3">
      <c r="A43" s="1" t="s">
        <v>416</v>
      </c>
    </row>
    <row r="44" spans="1:9" s="97" customFormat="1" ht="14.55" customHeight="1" x14ac:dyDescent="0.3">
      <c r="A44" s="670" t="s">
        <v>417</v>
      </c>
      <c r="B44" s="670"/>
      <c r="C44" s="710" t="s">
        <v>772</v>
      </c>
      <c r="D44" s="710"/>
      <c r="E44" s="710"/>
      <c r="F44" s="710"/>
      <c r="G44" s="710"/>
      <c r="H44" s="710"/>
      <c r="I44" s="710"/>
    </row>
    <row r="45" spans="1:9" ht="15" customHeight="1" x14ac:dyDescent="0.3">
      <c r="A45" s="670" t="s">
        <v>419</v>
      </c>
      <c r="B45" s="670"/>
      <c r="C45" s="675" t="s">
        <v>1421</v>
      </c>
      <c r="D45" s="675"/>
      <c r="E45" s="675"/>
      <c r="F45" s="675"/>
      <c r="G45" s="675"/>
      <c r="H45" s="675"/>
      <c r="I45" s="675"/>
    </row>
    <row r="46" spans="1:9" ht="15.75" customHeight="1" x14ac:dyDescent="0.3"/>
    <row r="47" spans="1:9" ht="13.5" customHeight="1" x14ac:dyDescent="0.3">
      <c r="A47" s="1" t="s">
        <v>421</v>
      </c>
      <c r="B47" s="270"/>
      <c r="C47" s="270"/>
      <c r="D47" s="270"/>
      <c r="E47" s="270"/>
      <c r="F47" s="270"/>
      <c r="G47" s="270"/>
    </row>
    <row r="48" spans="1:9" s="26" customFormat="1" ht="14.55" customHeight="1" x14ac:dyDescent="0.3">
      <c r="A48" s="1032" t="s">
        <v>422</v>
      </c>
      <c r="B48" s="1032"/>
      <c r="C48" s="1032"/>
      <c r="D48" s="1032"/>
      <c r="E48" s="1032"/>
      <c r="F48" s="1032"/>
      <c r="G48" s="1032"/>
      <c r="H48" s="10">
        <v>3</v>
      </c>
      <c r="I48" s="11" t="s">
        <v>804</v>
      </c>
    </row>
    <row r="49" spans="1:9" s="26" customFormat="1" ht="29.25" customHeight="1" x14ac:dyDescent="0.3">
      <c r="A49" s="1033" t="s">
        <v>484</v>
      </c>
      <c r="B49" s="1033"/>
      <c r="C49" s="1033"/>
      <c r="D49" s="1033"/>
      <c r="E49" s="1033"/>
      <c r="F49" s="1033"/>
      <c r="G49" s="1033"/>
      <c r="H49" s="17">
        <v>3</v>
      </c>
      <c r="I49" s="11" t="s">
        <v>804</v>
      </c>
    </row>
    <row r="50" spans="1:9" s="26" customFormat="1" ht="14.55" customHeight="1" x14ac:dyDescent="0.3">
      <c r="A50" s="1032" t="s">
        <v>426</v>
      </c>
      <c r="B50" s="1032"/>
      <c r="C50" s="1032"/>
      <c r="D50" s="1032"/>
      <c r="E50" s="1032"/>
      <c r="F50" s="1032"/>
      <c r="G50" s="1032"/>
      <c r="H50" s="103" t="s">
        <v>425</v>
      </c>
      <c r="I50" s="11" t="s">
        <v>804</v>
      </c>
    </row>
    <row r="51" spans="1:9" s="26" customFormat="1" ht="14.55" customHeight="1" x14ac:dyDescent="0.3">
      <c r="A51" s="104"/>
      <c r="B51" s="104"/>
      <c r="C51" s="104"/>
      <c r="D51" s="104"/>
      <c r="E51" s="104"/>
      <c r="F51" s="104"/>
      <c r="G51" s="104"/>
      <c r="H51" s="103"/>
      <c r="I51" s="13"/>
    </row>
    <row r="52" spans="1:9" x14ac:dyDescent="0.3">
      <c r="A52" s="719" t="s">
        <v>427</v>
      </c>
      <c r="B52" s="719"/>
      <c r="C52" s="719"/>
      <c r="D52" s="719"/>
      <c r="E52" s="719"/>
      <c r="F52" s="719"/>
      <c r="G52" s="719"/>
      <c r="H52" s="105"/>
      <c r="I52" s="106"/>
    </row>
    <row r="53" spans="1:9" ht="14.55" customHeight="1" x14ac:dyDescent="0.3">
      <c r="A53" s="674" t="s">
        <v>428</v>
      </c>
      <c r="B53" s="674"/>
      <c r="C53" s="674"/>
      <c r="D53" s="674"/>
      <c r="E53" s="674"/>
      <c r="F53" s="16">
        <f>SUM(F54:F59)</f>
        <v>152</v>
      </c>
      <c r="G53" s="16" t="s">
        <v>378</v>
      </c>
      <c r="H53" s="17">
        <f>F53/30</f>
        <v>5.0666666666666664</v>
      </c>
      <c r="I53" s="16" t="s">
        <v>804</v>
      </c>
    </row>
    <row r="54" spans="1:9" ht="14.55" customHeight="1" x14ac:dyDescent="0.3">
      <c r="A54" s="18" t="s">
        <v>159</v>
      </c>
      <c r="B54" s="715" t="s">
        <v>161</v>
      </c>
      <c r="C54" s="715"/>
      <c r="D54" s="715"/>
      <c r="E54" s="715"/>
      <c r="F54" s="16" t="s">
        <v>425</v>
      </c>
      <c r="G54" s="16" t="s">
        <v>378</v>
      </c>
      <c r="H54" s="33"/>
      <c r="I54" s="20"/>
    </row>
    <row r="55" spans="1:9" ht="14.55" customHeight="1" x14ac:dyDescent="0.3">
      <c r="B55" s="715" t="s">
        <v>429</v>
      </c>
      <c r="C55" s="715"/>
      <c r="D55" s="715"/>
      <c r="E55" s="715"/>
      <c r="F55" s="16" t="s">
        <v>425</v>
      </c>
      <c r="G55" s="16" t="s">
        <v>378</v>
      </c>
      <c r="H55" s="33"/>
      <c r="I55" s="20"/>
    </row>
    <row r="56" spans="1:9" ht="14.55" customHeight="1" x14ac:dyDescent="0.3">
      <c r="B56" s="715" t="s">
        <v>430</v>
      </c>
      <c r="C56" s="715"/>
      <c r="D56" s="715"/>
      <c r="E56" s="715"/>
      <c r="F56" s="16" t="s">
        <v>425</v>
      </c>
      <c r="G56" s="16" t="s">
        <v>378</v>
      </c>
      <c r="H56" s="33"/>
      <c r="I56" s="20"/>
    </row>
    <row r="57" spans="1:9" ht="14.55" customHeight="1" x14ac:dyDescent="0.3">
      <c r="B57" s="715" t="s">
        <v>431</v>
      </c>
      <c r="C57" s="715"/>
      <c r="D57" s="715"/>
      <c r="E57" s="715"/>
      <c r="F57" s="16" t="s">
        <v>425</v>
      </c>
      <c r="G57" s="16" t="s">
        <v>378</v>
      </c>
      <c r="H57" s="33"/>
      <c r="I57" s="20"/>
    </row>
    <row r="58" spans="1:9" ht="14.55" customHeight="1" x14ac:dyDescent="0.3">
      <c r="B58" s="715" t="s">
        <v>432</v>
      </c>
      <c r="C58" s="715"/>
      <c r="D58" s="715"/>
      <c r="E58" s="715"/>
      <c r="F58" s="16">
        <v>150</v>
      </c>
      <c r="G58" s="16" t="s">
        <v>378</v>
      </c>
      <c r="H58" s="107"/>
      <c r="I58" s="20"/>
    </row>
    <row r="59" spans="1:9" ht="14.55" customHeight="1" x14ac:dyDescent="0.3">
      <c r="B59" s="715" t="s">
        <v>433</v>
      </c>
      <c r="C59" s="715"/>
      <c r="D59" s="715"/>
      <c r="E59" s="715"/>
      <c r="F59" s="16">
        <v>2</v>
      </c>
      <c r="G59" s="16" t="s">
        <v>378</v>
      </c>
      <c r="H59" s="35"/>
      <c r="I59" s="318"/>
    </row>
    <row r="60" spans="1:9" ht="28.95" customHeight="1" x14ac:dyDescent="0.3">
      <c r="A60" s="674" t="s">
        <v>434</v>
      </c>
      <c r="B60" s="674"/>
      <c r="C60" s="674"/>
      <c r="D60" s="674"/>
      <c r="E60" s="674"/>
      <c r="F60" s="16" t="s">
        <v>186</v>
      </c>
      <c r="G60" s="16" t="s">
        <v>378</v>
      </c>
      <c r="H60" s="16" t="s">
        <v>186</v>
      </c>
      <c r="I60" s="16" t="s">
        <v>804</v>
      </c>
    </row>
    <row r="61" spans="1:9" ht="14.55" customHeight="1" x14ac:dyDescent="0.3">
      <c r="A61" s="715" t="s">
        <v>435</v>
      </c>
      <c r="B61" s="715"/>
      <c r="C61" s="715"/>
      <c r="D61" s="715"/>
      <c r="E61" s="715"/>
      <c r="F61" s="16">
        <v>10</v>
      </c>
      <c r="G61" s="16" t="s">
        <v>378</v>
      </c>
      <c r="H61" s="17">
        <v>0.9</v>
      </c>
      <c r="I61" s="16" t="s">
        <v>804</v>
      </c>
    </row>
    <row r="62" spans="1:9" s="18" customFormat="1" x14ac:dyDescent="0.3"/>
  </sheetData>
  <mergeCells count="64">
    <mergeCell ref="B59:E59"/>
    <mergeCell ref="A60:E60"/>
    <mergeCell ref="A61:E61"/>
    <mergeCell ref="A53:E53"/>
    <mergeCell ref="B54:E54"/>
    <mergeCell ref="B55:E55"/>
    <mergeCell ref="B56:E56"/>
    <mergeCell ref="B57:E57"/>
    <mergeCell ref="B58:E58"/>
    <mergeCell ref="A52:G52"/>
    <mergeCell ref="A40:C40"/>
    <mergeCell ref="D40:I40"/>
    <mergeCell ref="A41:C41"/>
    <mergeCell ref="D41:I41"/>
    <mergeCell ref="A44:B44"/>
    <mergeCell ref="C44:I44"/>
    <mergeCell ref="A45:B45"/>
    <mergeCell ref="C45:I45"/>
    <mergeCell ref="A48:G48"/>
    <mergeCell ref="A49:G49"/>
    <mergeCell ref="A50:G50"/>
    <mergeCell ref="B30:G30"/>
    <mergeCell ref="A33:G33"/>
    <mergeCell ref="A34:A39"/>
    <mergeCell ref="B34:I34"/>
    <mergeCell ref="B35:I35"/>
    <mergeCell ref="B36:I36"/>
    <mergeCell ref="B37:I37"/>
    <mergeCell ref="B38:I38"/>
    <mergeCell ref="B39:I39"/>
    <mergeCell ref="B29:G29"/>
    <mergeCell ref="A19:D19"/>
    <mergeCell ref="A20:A21"/>
    <mergeCell ref="B20:G21"/>
    <mergeCell ref="H20:I20"/>
    <mergeCell ref="A22:I22"/>
    <mergeCell ref="B23:G23"/>
    <mergeCell ref="B24:G24"/>
    <mergeCell ref="B25:G25"/>
    <mergeCell ref="B26:G26"/>
    <mergeCell ref="A27:I27"/>
    <mergeCell ref="B28:G28"/>
    <mergeCell ref="A16:B17"/>
    <mergeCell ref="C16:I16"/>
    <mergeCell ref="C17:I17"/>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241</v>
      </c>
      <c r="B2" s="673"/>
      <c r="C2" s="673"/>
      <c r="D2" s="673"/>
      <c r="E2" s="673"/>
      <c r="F2" s="673"/>
      <c r="G2" s="673"/>
      <c r="H2" s="673"/>
      <c r="I2" s="673"/>
    </row>
    <row r="3" spans="1:9" x14ac:dyDescent="0.3">
      <c r="A3" s="670" t="s">
        <v>157</v>
      </c>
      <c r="B3" s="671"/>
      <c r="C3" s="671"/>
      <c r="D3" s="671">
        <v>2</v>
      </c>
      <c r="E3" s="671"/>
      <c r="F3" s="671"/>
      <c r="G3" s="671"/>
      <c r="H3" s="671"/>
      <c r="I3" s="672"/>
    </row>
    <row r="4" spans="1:9" x14ac:dyDescent="0.3">
      <c r="A4" s="670" t="s">
        <v>156</v>
      </c>
      <c r="B4" s="671"/>
      <c r="C4" s="671"/>
      <c r="D4" s="671" t="s">
        <v>771</v>
      </c>
      <c r="E4" s="671"/>
      <c r="F4" s="671"/>
      <c r="G4" s="671"/>
      <c r="H4" s="671"/>
      <c r="I4" s="672"/>
    </row>
    <row r="5" spans="1:9" x14ac:dyDescent="0.3">
      <c r="A5" s="670" t="s">
        <v>160</v>
      </c>
      <c r="B5" s="671"/>
      <c r="C5" s="671"/>
      <c r="D5" s="671" t="s">
        <v>487</v>
      </c>
      <c r="E5" s="671"/>
      <c r="F5" s="671"/>
      <c r="G5" s="671"/>
      <c r="H5" s="671"/>
      <c r="I5" s="672"/>
    </row>
    <row r="6" spans="1:9" ht="28.5" customHeight="1" x14ac:dyDescent="0.3">
      <c r="A6" s="670" t="s">
        <v>351</v>
      </c>
      <c r="B6" s="671"/>
      <c r="C6" s="671"/>
      <c r="D6" s="721" t="s">
        <v>2050</v>
      </c>
      <c r="E6" s="721"/>
      <c r="F6" s="721"/>
      <c r="G6" s="721"/>
      <c r="H6" s="721"/>
      <c r="I6" s="675"/>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7</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437</v>
      </c>
      <c r="D16" s="674"/>
      <c r="E16" s="674"/>
      <c r="F16" s="674"/>
      <c r="G16" s="674"/>
      <c r="H16" s="674"/>
      <c r="I16" s="674"/>
    </row>
    <row r="18" spans="1:12" x14ac:dyDescent="0.3">
      <c r="A18" s="680" t="s">
        <v>360</v>
      </c>
      <c r="B18" s="680"/>
      <c r="C18" s="680"/>
      <c r="D18" s="680"/>
    </row>
    <row r="19" spans="1:12" ht="18" customHeight="1" x14ac:dyDescent="0.3">
      <c r="A19" s="681" t="s">
        <v>33</v>
      </c>
      <c r="B19" s="682" t="s">
        <v>34</v>
      </c>
      <c r="C19" s="682"/>
      <c r="D19" s="682"/>
      <c r="E19" s="682"/>
      <c r="F19" s="682"/>
      <c r="G19" s="682"/>
      <c r="H19" s="682" t="s">
        <v>361</v>
      </c>
      <c r="I19" s="683"/>
    </row>
    <row r="20" spans="1:12" ht="30.75" customHeight="1" x14ac:dyDescent="0.3">
      <c r="A20" s="681"/>
      <c r="B20" s="682"/>
      <c r="C20" s="682"/>
      <c r="D20" s="682"/>
      <c r="E20" s="682"/>
      <c r="F20" s="682"/>
      <c r="G20" s="682"/>
      <c r="H20" s="272" t="s">
        <v>362</v>
      </c>
      <c r="I20" s="273" t="s">
        <v>37</v>
      </c>
    </row>
    <row r="21" spans="1:12" s="8" customFormat="1" ht="17.7" customHeight="1" x14ac:dyDescent="0.3">
      <c r="A21" s="520" t="s">
        <v>38</v>
      </c>
      <c r="B21" s="678"/>
      <c r="C21" s="678"/>
      <c r="D21" s="678"/>
      <c r="E21" s="678"/>
      <c r="F21" s="678"/>
      <c r="G21" s="678"/>
      <c r="H21" s="678"/>
      <c r="I21" s="679"/>
    </row>
    <row r="22" spans="1:12" ht="32.25" customHeight="1" x14ac:dyDescent="0.3">
      <c r="A22" s="271" t="s">
        <v>2051</v>
      </c>
      <c r="B22" s="720" t="s">
        <v>2052</v>
      </c>
      <c r="C22" s="720"/>
      <c r="D22" s="720"/>
      <c r="E22" s="720"/>
      <c r="F22" s="720"/>
      <c r="G22" s="720"/>
      <c r="H22" s="405" t="s">
        <v>52</v>
      </c>
      <c r="I22" s="5" t="s">
        <v>292</v>
      </c>
      <c r="L22" s="27"/>
    </row>
    <row r="23" spans="1:12" ht="28.5" customHeight="1" x14ac:dyDescent="0.3">
      <c r="A23" s="271" t="s">
        <v>2053</v>
      </c>
      <c r="B23" s="738" t="s">
        <v>2054</v>
      </c>
      <c r="C23" s="739"/>
      <c r="D23" s="739"/>
      <c r="E23" s="739"/>
      <c r="F23" s="739"/>
      <c r="G23" s="740"/>
      <c r="H23" s="405" t="s">
        <v>52</v>
      </c>
      <c r="I23" s="5" t="s">
        <v>292</v>
      </c>
      <c r="L23" s="27"/>
    </row>
    <row r="24" spans="1:12" s="8" customFormat="1" ht="17.7" customHeight="1" x14ac:dyDescent="0.3">
      <c r="A24" s="520" t="s">
        <v>139</v>
      </c>
      <c r="B24" s="678"/>
      <c r="C24" s="678"/>
      <c r="D24" s="678"/>
      <c r="E24" s="678"/>
      <c r="F24" s="678"/>
      <c r="G24" s="678"/>
      <c r="H24" s="678"/>
      <c r="I24" s="679"/>
    </row>
    <row r="25" spans="1:12" ht="23.25" customHeight="1" x14ac:dyDescent="0.3">
      <c r="A25" s="271" t="s">
        <v>2055</v>
      </c>
      <c r="B25" s="721" t="s">
        <v>2056</v>
      </c>
      <c r="C25" s="721"/>
      <c r="D25" s="721"/>
      <c r="E25" s="721"/>
      <c r="F25" s="721"/>
      <c r="G25" s="721"/>
      <c r="H25" s="317" t="s">
        <v>98</v>
      </c>
      <c r="I25" s="5" t="s">
        <v>292</v>
      </c>
    </row>
    <row r="26" spans="1:12" ht="30.75" customHeight="1" x14ac:dyDescent="0.3">
      <c r="A26" s="271" t="s">
        <v>2057</v>
      </c>
      <c r="B26" s="675" t="s">
        <v>2058</v>
      </c>
      <c r="C26" s="674"/>
      <c r="D26" s="674"/>
      <c r="E26" s="674"/>
      <c r="F26" s="674"/>
      <c r="G26" s="755"/>
      <c r="H26" s="317" t="s">
        <v>98</v>
      </c>
      <c r="I26" s="5" t="s">
        <v>292</v>
      </c>
    </row>
    <row r="27" spans="1:12" s="8" customFormat="1" ht="17.7" customHeight="1" x14ac:dyDescent="0.3">
      <c r="A27" s="520" t="s">
        <v>373</v>
      </c>
      <c r="B27" s="678"/>
      <c r="C27" s="678"/>
      <c r="D27" s="678"/>
      <c r="E27" s="678"/>
      <c r="F27" s="678"/>
      <c r="G27" s="678"/>
      <c r="H27" s="678"/>
      <c r="I27" s="679"/>
    </row>
    <row r="28" spans="1:12" ht="23.25" customHeight="1" x14ac:dyDescent="0.3">
      <c r="A28" s="271" t="s">
        <v>2059</v>
      </c>
      <c r="B28" s="721" t="s">
        <v>2060</v>
      </c>
      <c r="C28" s="721"/>
      <c r="D28" s="721"/>
      <c r="E28" s="721"/>
      <c r="F28" s="721"/>
      <c r="G28" s="721"/>
      <c r="H28" s="5" t="s">
        <v>130</v>
      </c>
      <c r="I28" s="5" t="s">
        <v>292</v>
      </c>
    </row>
    <row r="30" spans="1:12" x14ac:dyDescent="0.3">
      <c r="A30" s="1" t="s">
        <v>376</v>
      </c>
    </row>
    <row r="31" spans="1:12" s="8" customFormat="1" ht="17.7" customHeight="1" x14ac:dyDescent="0.3">
      <c r="A31" s="687" t="s">
        <v>377</v>
      </c>
      <c r="B31" s="687"/>
      <c r="C31" s="687"/>
      <c r="D31" s="687"/>
      <c r="E31" s="687"/>
      <c r="F31" s="687"/>
      <c r="G31" s="687"/>
      <c r="H31" s="261">
        <v>18</v>
      </c>
      <c r="I31" s="313" t="s">
        <v>378</v>
      </c>
    </row>
    <row r="32" spans="1:12" ht="20.100000000000001" customHeight="1" x14ac:dyDescent="0.3">
      <c r="A32" s="707" t="s">
        <v>379</v>
      </c>
      <c r="B32" s="750" t="s">
        <v>2125</v>
      </c>
      <c r="C32" s="750"/>
      <c r="D32" s="750"/>
      <c r="E32" s="750"/>
      <c r="F32" s="750"/>
      <c r="G32" s="750"/>
      <c r="H32" s="750"/>
      <c r="I32" s="751"/>
    </row>
    <row r="33" spans="1:9" ht="20.100000000000001" customHeight="1" x14ac:dyDescent="0.3">
      <c r="A33" s="708"/>
      <c r="B33" s="752" t="s">
        <v>2126</v>
      </c>
      <c r="C33" s="753"/>
      <c r="D33" s="753"/>
      <c r="E33" s="753"/>
      <c r="F33" s="753"/>
      <c r="G33" s="753"/>
      <c r="H33" s="753"/>
      <c r="I33" s="753"/>
    </row>
    <row r="34" spans="1:9" ht="20.100000000000001" customHeight="1" x14ac:dyDescent="0.3">
      <c r="A34" s="708"/>
      <c r="B34" s="752" t="s">
        <v>2127</v>
      </c>
      <c r="C34" s="753"/>
      <c r="D34" s="753"/>
      <c r="E34" s="753"/>
      <c r="F34" s="753"/>
      <c r="G34" s="753"/>
      <c r="H34" s="753"/>
      <c r="I34" s="753"/>
    </row>
    <row r="35" spans="1:9" ht="20.100000000000001" customHeight="1" x14ac:dyDescent="0.3">
      <c r="A35" s="708"/>
      <c r="B35" s="752" t="s">
        <v>2128</v>
      </c>
      <c r="C35" s="753"/>
      <c r="D35" s="753"/>
      <c r="E35" s="753"/>
      <c r="F35" s="753"/>
      <c r="G35" s="753"/>
      <c r="H35" s="753"/>
      <c r="I35" s="753"/>
    </row>
    <row r="36" spans="1:9" ht="20.100000000000001" customHeight="1" x14ac:dyDescent="0.3">
      <c r="A36" s="708"/>
      <c r="B36" s="801" t="s">
        <v>2129</v>
      </c>
      <c r="C36" s="802"/>
      <c r="D36" s="802"/>
      <c r="E36" s="802"/>
      <c r="F36" s="802"/>
      <c r="G36" s="802"/>
      <c r="H36" s="802"/>
      <c r="I36" s="802"/>
    </row>
    <row r="37" spans="1:9" x14ac:dyDescent="0.3">
      <c r="A37" s="700" t="s">
        <v>395</v>
      </c>
      <c r="B37" s="701"/>
      <c r="C37" s="701"/>
      <c r="D37" s="701" t="s">
        <v>2061</v>
      </c>
      <c r="E37" s="701"/>
      <c r="F37" s="701"/>
      <c r="G37" s="701"/>
      <c r="H37" s="701"/>
      <c r="I37" s="702"/>
    </row>
    <row r="38" spans="1:9" ht="40.950000000000003" customHeight="1" x14ac:dyDescent="0.3">
      <c r="A38" s="703" t="s">
        <v>397</v>
      </c>
      <c r="B38" s="704"/>
      <c r="C38" s="704"/>
      <c r="D38" s="704" t="s">
        <v>2062</v>
      </c>
      <c r="E38" s="704"/>
      <c r="F38" s="704"/>
      <c r="G38" s="704"/>
      <c r="H38" s="704"/>
      <c r="I38" s="734"/>
    </row>
    <row r="39" spans="1:9" x14ac:dyDescent="0.3">
      <c r="A39" s="687" t="s">
        <v>506</v>
      </c>
      <c r="B39" s="687"/>
      <c r="C39" s="687"/>
      <c r="D39" s="687"/>
      <c r="E39" s="687"/>
      <c r="F39" s="687"/>
      <c r="G39" s="687"/>
      <c r="H39" s="261">
        <v>18</v>
      </c>
      <c r="I39" s="313" t="s">
        <v>378</v>
      </c>
    </row>
    <row r="40" spans="1:9" ht="20.100000000000001" customHeight="1" x14ac:dyDescent="0.3">
      <c r="A40" s="848" t="s">
        <v>379</v>
      </c>
      <c r="B40" s="752" t="s">
        <v>2063</v>
      </c>
      <c r="C40" s="753"/>
      <c r="D40" s="753"/>
      <c r="E40" s="753"/>
      <c r="F40" s="753"/>
      <c r="G40" s="753"/>
      <c r="H40" s="753"/>
      <c r="I40" s="753"/>
    </row>
    <row r="41" spans="1:9" ht="20.100000000000001" customHeight="1" x14ac:dyDescent="0.3">
      <c r="A41" s="849"/>
      <c r="B41" s="1034" t="s">
        <v>2064</v>
      </c>
      <c r="C41" s="1035"/>
      <c r="D41" s="1035"/>
      <c r="E41" s="1035"/>
      <c r="F41" s="1035"/>
      <c r="G41" s="1035"/>
      <c r="H41" s="1035"/>
      <c r="I41" s="1035"/>
    </row>
    <row r="42" spans="1:9" ht="20.100000000000001" customHeight="1" x14ac:dyDescent="0.3">
      <c r="A42" s="849"/>
      <c r="B42" s="1034" t="s">
        <v>2065</v>
      </c>
      <c r="C42" s="1035"/>
      <c r="D42" s="1035"/>
      <c r="E42" s="1035"/>
      <c r="F42" s="1035"/>
      <c r="G42" s="1035"/>
      <c r="H42" s="1035"/>
      <c r="I42" s="1035"/>
    </row>
    <row r="43" spans="1:9" ht="20.100000000000001" customHeight="1" x14ac:dyDescent="0.3">
      <c r="A43" s="849"/>
      <c r="B43" s="1034" t="s">
        <v>2130</v>
      </c>
      <c r="C43" s="1035"/>
      <c r="D43" s="1035"/>
      <c r="E43" s="1035"/>
      <c r="F43" s="1035"/>
      <c r="G43" s="1035"/>
      <c r="H43" s="1035"/>
      <c r="I43" s="1035"/>
    </row>
    <row r="44" spans="1:9" ht="20.100000000000001" customHeight="1" x14ac:dyDescent="0.3">
      <c r="A44" s="849"/>
      <c r="B44" s="1034" t="s">
        <v>2066</v>
      </c>
      <c r="C44" s="1035"/>
      <c r="D44" s="1035"/>
      <c r="E44" s="1035"/>
      <c r="F44" s="1035"/>
      <c r="G44" s="1035"/>
      <c r="H44" s="1035"/>
      <c r="I44" s="1035"/>
    </row>
    <row r="45" spans="1:9" ht="20.100000000000001" customHeight="1" x14ac:dyDescent="0.3">
      <c r="A45" s="1038"/>
      <c r="B45" s="1036" t="s">
        <v>2131</v>
      </c>
      <c r="C45" s="1037"/>
      <c r="D45" s="1037"/>
      <c r="E45" s="1037"/>
      <c r="F45" s="1037"/>
      <c r="G45" s="1037"/>
      <c r="H45" s="1037"/>
      <c r="I45" s="1037"/>
    </row>
    <row r="46" spans="1:9" ht="17.7" customHeight="1" x14ac:dyDescent="0.3">
      <c r="A46" s="700" t="s">
        <v>395</v>
      </c>
      <c r="B46" s="701"/>
      <c r="C46" s="701"/>
      <c r="D46" s="701" t="s">
        <v>2067</v>
      </c>
      <c r="E46" s="701"/>
      <c r="F46" s="701"/>
      <c r="G46" s="701"/>
      <c r="H46" s="701"/>
      <c r="I46" s="702"/>
    </row>
    <row r="47" spans="1:9" ht="33" customHeight="1" x14ac:dyDescent="0.3">
      <c r="A47" s="703" t="s">
        <v>397</v>
      </c>
      <c r="B47" s="704"/>
      <c r="C47" s="704"/>
      <c r="D47" s="704" t="s">
        <v>2098</v>
      </c>
      <c r="E47" s="704"/>
      <c r="F47" s="704"/>
      <c r="G47" s="704"/>
      <c r="H47" s="704"/>
      <c r="I47" s="734"/>
    </row>
    <row r="48" spans="1:9" ht="17.7" customHeight="1" x14ac:dyDescent="0.3"/>
    <row r="49" spans="1:9" ht="17.7" customHeight="1" x14ac:dyDescent="0.3">
      <c r="A49" s="1" t="s">
        <v>416</v>
      </c>
    </row>
    <row r="50" spans="1:9" ht="47.25" customHeight="1" x14ac:dyDescent="0.3">
      <c r="A50" s="714" t="s">
        <v>417</v>
      </c>
      <c r="B50" s="705"/>
      <c r="C50" s="494" t="s">
        <v>2132</v>
      </c>
      <c r="D50" s="494"/>
      <c r="E50" s="494"/>
      <c r="F50" s="494"/>
      <c r="G50" s="494"/>
      <c r="H50" s="494"/>
      <c r="I50" s="761"/>
    </row>
    <row r="51" spans="1:9" ht="20.25" customHeight="1" x14ac:dyDescent="0.3">
      <c r="A51" s="714" t="s">
        <v>419</v>
      </c>
      <c r="B51" s="705"/>
      <c r="C51" s="1039" t="s">
        <v>2068</v>
      </c>
      <c r="D51" s="1040"/>
      <c r="E51" s="1040"/>
      <c r="F51" s="1040"/>
      <c r="G51" s="1040"/>
      <c r="H51" s="1040"/>
      <c r="I51" s="1040"/>
    </row>
    <row r="53" spans="1:9" x14ac:dyDescent="0.3">
      <c r="A53" s="8" t="s">
        <v>421</v>
      </c>
      <c r="B53" s="8"/>
      <c r="C53" s="8"/>
      <c r="D53" s="8"/>
      <c r="E53" s="8"/>
      <c r="F53" s="8"/>
      <c r="G53" s="8"/>
    </row>
    <row r="54" spans="1:9" ht="20.25" customHeight="1" x14ac:dyDescent="0.3">
      <c r="A54" s="717" t="s">
        <v>422</v>
      </c>
      <c r="B54" s="717"/>
      <c r="C54" s="717"/>
      <c r="D54" s="717"/>
      <c r="E54" s="717"/>
      <c r="F54" s="717"/>
      <c r="G54" s="717"/>
      <c r="H54" s="10" t="s">
        <v>186</v>
      </c>
      <c r="I54" s="11" t="s">
        <v>423</v>
      </c>
    </row>
    <row r="55" spans="1:9" ht="24.75" customHeight="1" x14ac:dyDescent="0.3">
      <c r="A55" s="718" t="s">
        <v>484</v>
      </c>
      <c r="B55" s="718"/>
      <c r="C55" s="718"/>
      <c r="D55" s="718"/>
      <c r="E55" s="718"/>
      <c r="F55" s="718"/>
      <c r="G55" s="718"/>
      <c r="H55" s="12">
        <v>2</v>
      </c>
      <c r="I55" s="11" t="s">
        <v>423</v>
      </c>
    </row>
    <row r="56" spans="1:9" ht="15.6" x14ac:dyDescent="0.3">
      <c r="A56" s="717" t="s">
        <v>426</v>
      </c>
      <c r="B56" s="717"/>
      <c r="C56" s="717"/>
      <c r="D56" s="717"/>
      <c r="E56" s="717"/>
      <c r="F56" s="717"/>
      <c r="G56" s="717"/>
      <c r="H56" s="12" t="s">
        <v>186</v>
      </c>
      <c r="I56" s="11" t="s">
        <v>423</v>
      </c>
    </row>
    <row r="57" spans="1:9" x14ac:dyDescent="0.3">
      <c r="A57" s="292"/>
      <c r="B57" s="292"/>
      <c r="C57" s="292"/>
      <c r="D57" s="292"/>
      <c r="E57" s="292"/>
      <c r="F57" s="292"/>
      <c r="G57" s="292"/>
      <c r="H57" s="12"/>
      <c r="I57" s="13"/>
    </row>
    <row r="58" spans="1:9" x14ac:dyDescent="0.3">
      <c r="A58" s="719" t="s">
        <v>427</v>
      </c>
      <c r="B58" s="719"/>
      <c r="C58" s="719"/>
      <c r="D58" s="719"/>
      <c r="E58" s="719"/>
      <c r="F58" s="719"/>
      <c r="G58" s="719"/>
      <c r="H58" s="289"/>
      <c r="I58" s="29"/>
    </row>
    <row r="59" spans="1:9" ht="18" customHeight="1" x14ac:dyDescent="0.3">
      <c r="A59" s="674" t="s">
        <v>428</v>
      </c>
      <c r="B59" s="674"/>
      <c r="C59" s="674"/>
      <c r="D59" s="674"/>
      <c r="E59" s="674"/>
      <c r="F59" s="16">
        <f>SUM(F60:F65)</f>
        <v>40</v>
      </c>
      <c r="G59" s="16" t="s">
        <v>378</v>
      </c>
      <c r="H59" s="76">
        <f>F59/25</f>
        <v>1.6</v>
      </c>
      <c r="I59" s="11" t="s">
        <v>423</v>
      </c>
    </row>
    <row r="60" spans="1:9" ht="18" customHeight="1" x14ac:dyDescent="0.3">
      <c r="A60" s="18" t="s">
        <v>159</v>
      </c>
      <c r="B60" s="715" t="s">
        <v>161</v>
      </c>
      <c r="C60" s="715"/>
      <c r="D60" s="715"/>
      <c r="E60" s="715"/>
      <c r="F60" s="16">
        <v>18</v>
      </c>
      <c r="G60" s="16" t="s">
        <v>378</v>
      </c>
      <c r="H60" s="19"/>
      <c r="I60" s="20"/>
    </row>
    <row r="61" spans="1:9" ht="18" customHeight="1" x14ac:dyDescent="0.3">
      <c r="B61" s="715" t="s">
        <v>429</v>
      </c>
      <c r="C61" s="715"/>
      <c r="D61" s="715"/>
      <c r="E61" s="715"/>
      <c r="F61" s="16">
        <v>18</v>
      </c>
      <c r="G61" s="16" t="s">
        <v>378</v>
      </c>
      <c r="H61" s="27"/>
      <c r="I61" s="30"/>
    </row>
    <row r="62" spans="1:9" ht="18" customHeight="1" x14ac:dyDescent="0.3">
      <c r="B62" s="715" t="s">
        <v>430</v>
      </c>
      <c r="C62" s="715"/>
      <c r="D62" s="715"/>
      <c r="E62" s="715"/>
      <c r="F62" s="16">
        <v>2</v>
      </c>
      <c r="G62" s="16" t="s">
        <v>378</v>
      </c>
      <c r="H62" s="27"/>
      <c r="I62" s="30"/>
    </row>
    <row r="63" spans="1:9" ht="18" customHeight="1" x14ac:dyDescent="0.3">
      <c r="B63" s="715" t="s">
        <v>431</v>
      </c>
      <c r="C63" s="715"/>
      <c r="D63" s="715"/>
      <c r="E63" s="715"/>
      <c r="F63" s="16" t="s">
        <v>186</v>
      </c>
      <c r="G63" s="16" t="s">
        <v>378</v>
      </c>
      <c r="H63" s="27"/>
      <c r="I63" s="30"/>
    </row>
    <row r="64" spans="1:9" ht="18" customHeight="1" x14ac:dyDescent="0.3">
      <c r="B64" s="715" t="s">
        <v>432</v>
      </c>
      <c r="C64" s="715"/>
      <c r="D64" s="715"/>
      <c r="E64" s="715"/>
      <c r="F64" s="16" t="s">
        <v>186</v>
      </c>
      <c r="G64" s="16" t="s">
        <v>378</v>
      </c>
      <c r="H64" s="27"/>
      <c r="I64" s="30"/>
    </row>
    <row r="65" spans="1:9" ht="18" customHeight="1" x14ac:dyDescent="0.3">
      <c r="B65" s="715" t="s">
        <v>433</v>
      </c>
      <c r="C65" s="715"/>
      <c r="D65" s="715"/>
      <c r="E65" s="715"/>
      <c r="F65" s="16">
        <v>2</v>
      </c>
      <c r="G65" s="16" t="s">
        <v>378</v>
      </c>
      <c r="H65" s="19"/>
      <c r="I65" s="20"/>
    </row>
    <row r="66" spans="1:9" ht="24.75" customHeight="1" x14ac:dyDescent="0.3">
      <c r="A66" s="674" t="s">
        <v>434</v>
      </c>
      <c r="B66" s="674"/>
      <c r="C66" s="674"/>
      <c r="D66" s="674"/>
      <c r="E66" s="674"/>
      <c r="F66" s="16" t="s">
        <v>425</v>
      </c>
      <c r="G66" s="16" t="s">
        <v>378</v>
      </c>
      <c r="H66" s="16" t="s">
        <v>186</v>
      </c>
      <c r="I66" s="11" t="s">
        <v>423</v>
      </c>
    </row>
    <row r="67" spans="1:9" ht="18" customHeight="1" x14ac:dyDescent="0.3">
      <c r="A67" s="715" t="s">
        <v>435</v>
      </c>
      <c r="B67" s="715"/>
      <c r="C67" s="715"/>
      <c r="D67" s="715"/>
      <c r="E67" s="715"/>
      <c r="F67" s="16">
        <v>10</v>
      </c>
      <c r="G67" s="16" t="s">
        <v>378</v>
      </c>
      <c r="H67" s="16">
        <f>F67/25</f>
        <v>0.4</v>
      </c>
      <c r="I67" s="11" t="s">
        <v>423</v>
      </c>
    </row>
  </sheetData>
  <mergeCells count="73">
    <mergeCell ref="B63:E63"/>
    <mergeCell ref="B64:E64"/>
    <mergeCell ref="B65:E65"/>
    <mergeCell ref="A66:E66"/>
    <mergeCell ref="A67:E67"/>
    <mergeCell ref="B62:E62"/>
    <mergeCell ref="A50:B50"/>
    <mergeCell ref="C50:I50"/>
    <mergeCell ref="A51:B51"/>
    <mergeCell ref="C51:I51"/>
    <mergeCell ref="A54:G54"/>
    <mergeCell ref="A55:G55"/>
    <mergeCell ref="A56:G56"/>
    <mergeCell ref="A58:G58"/>
    <mergeCell ref="A59:E59"/>
    <mergeCell ref="B60:E60"/>
    <mergeCell ref="B61:E61"/>
    <mergeCell ref="B44:I44"/>
    <mergeCell ref="B45:I45"/>
    <mergeCell ref="A46:C46"/>
    <mergeCell ref="D46:I46"/>
    <mergeCell ref="A47:C47"/>
    <mergeCell ref="D47:I47"/>
    <mergeCell ref="A40:A45"/>
    <mergeCell ref="B40:I40"/>
    <mergeCell ref="B41:I41"/>
    <mergeCell ref="B42:I42"/>
    <mergeCell ref="B43:I43"/>
    <mergeCell ref="A37:C37"/>
    <mergeCell ref="D37:I37"/>
    <mergeCell ref="A38:C38"/>
    <mergeCell ref="D38:I38"/>
    <mergeCell ref="A39:G39"/>
    <mergeCell ref="A31:G31"/>
    <mergeCell ref="A32:A36"/>
    <mergeCell ref="B32:I32"/>
    <mergeCell ref="B33:I33"/>
    <mergeCell ref="B34:I34"/>
    <mergeCell ref="B35:I35"/>
    <mergeCell ref="B36:I36"/>
    <mergeCell ref="B28:G28"/>
    <mergeCell ref="A18:D18"/>
    <mergeCell ref="A19:A20"/>
    <mergeCell ref="B19:G20"/>
    <mergeCell ref="H19:I19"/>
    <mergeCell ref="A21:I21"/>
    <mergeCell ref="B22:G22"/>
    <mergeCell ref="B23:G23"/>
    <mergeCell ref="A24:I24"/>
    <mergeCell ref="B25:G25"/>
    <mergeCell ref="B26:G26"/>
    <mergeCell ref="A27:I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hyperlinks>
    <hyperlink ref="C51" r:id="rId1"/>
  </hyperlinks>
  <pageMargins left="0.7" right="0.7"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heetViews>
  <sheetFormatPr defaultColWidth="8.77734375" defaultRowHeight="13.8" x14ac:dyDescent="0.3"/>
  <cols>
    <col min="1" max="2" width="10.77734375" style="26" customWidth="1"/>
    <col min="3" max="6" width="8.77734375" style="26" customWidth="1"/>
    <col min="7" max="8" width="10.77734375" style="26" customWidth="1"/>
    <col min="9" max="9" width="8.21875" style="26" customWidth="1"/>
    <col min="10" max="10" width="2.77734375" style="26" customWidth="1"/>
    <col min="11" max="16384" width="8.77734375" style="26"/>
  </cols>
  <sheetData>
    <row r="1" spans="1:9" s="8" customFormat="1" x14ac:dyDescent="0.3">
      <c r="A1" s="1" t="s">
        <v>348</v>
      </c>
    </row>
    <row r="2" spans="1:9" x14ac:dyDescent="0.3">
      <c r="A2" s="673" t="s">
        <v>243</v>
      </c>
      <c r="B2" s="673"/>
      <c r="C2" s="673"/>
      <c r="D2" s="673"/>
      <c r="E2" s="673"/>
      <c r="F2" s="673"/>
      <c r="G2" s="673"/>
      <c r="H2" s="673"/>
      <c r="I2" s="673"/>
    </row>
    <row r="3" spans="1:9" x14ac:dyDescent="0.3">
      <c r="A3" s="670" t="s">
        <v>157</v>
      </c>
      <c r="B3" s="671"/>
      <c r="C3" s="671"/>
      <c r="D3" s="672">
        <v>3</v>
      </c>
      <c r="E3" s="715"/>
      <c r="F3" s="715"/>
      <c r="G3" s="715"/>
      <c r="H3" s="715"/>
      <c r="I3" s="715"/>
    </row>
    <row r="4" spans="1:9" x14ac:dyDescent="0.3">
      <c r="A4" s="670" t="s">
        <v>156</v>
      </c>
      <c r="B4" s="671"/>
      <c r="C4" s="671"/>
      <c r="D4" s="672" t="s">
        <v>1558</v>
      </c>
      <c r="E4" s="672"/>
      <c r="F4" s="672"/>
      <c r="G4" s="672"/>
      <c r="H4" s="672"/>
      <c r="I4" s="672"/>
    </row>
    <row r="5" spans="1:9" x14ac:dyDescent="0.3">
      <c r="A5" s="670" t="s">
        <v>160</v>
      </c>
      <c r="B5" s="671"/>
      <c r="C5" s="671"/>
      <c r="D5" s="672" t="s">
        <v>487</v>
      </c>
      <c r="E5" s="715"/>
      <c r="F5" s="715"/>
      <c r="G5" s="715"/>
      <c r="H5" s="715"/>
      <c r="I5" s="715"/>
    </row>
    <row r="6" spans="1:9" ht="28.95" customHeight="1" x14ac:dyDescent="0.3">
      <c r="A6" s="670" t="s">
        <v>351</v>
      </c>
      <c r="B6" s="671"/>
      <c r="C6" s="671"/>
      <c r="D6" s="675" t="s">
        <v>1480</v>
      </c>
      <c r="E6" s="674"/>
      <c r="F6" s="674"/>
      <c r="G6" s="674"/>
      <c r="H6" s="674"/>
      <c r="I6" s="674"/>
    </row>
    <row r="8" spans="1:9" s="23" customFormat="1" x14ac:dyDescent="0.3">
      <c r="A8" s="676" t="s">
        <v>3</v>
      </c>
      <c r="B8" s="676"/>
      <c r="C8" s="676"/>
      <c r="D8" s="676"/>
      <c r="E8" s="676"/>
      <c r="F8" s="676"/>
      <c r="G8" s="676"/>
      <c r="H8" s="676"/>
      <c r="I8" s="676"/>
    </row>
    <row r="9" spans="1:9" s="23" customFormat="1" x14ac:dyDescent="0.3">
      <c r="A9" s="311" t="s">
        <v>2330</v>
      </c>
      <c r="B9" s="311"/>
      <c r="C9" s="311"/>
      <c r="D9" s="311"/>
      <c r="E9" s="311"/>
      <c r="F9" s="311"/>
      <c r="G9" s="311"/>
      <c r="H9" s="311"/>
      <c r="I9" s="311"/>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7</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s="58" customFormat="1" ht="50.25" customHeight="1" x14ac:dyDescent="0.3">
      <c r="A16" s="711" t="s">
        <v>358</v>
      </c>
      <c r="B16" s="711"/>
      <c r="C16" s="710" t="s">
        <v>1559</v>
      </c>
      <c r="D16" s="711"/>
      <c r="E16" s="711"/>
      <c r="F16" s="711"/>
      <c r="G16" s="711"/>
      <c r="H16" s="711"/>
      <c r="I16" s="711"/>
    </row>
    <row r="17" spans="1:11" s="58" customFormat="1" ht="18" customHeight="1" x14ac:dyDescent="0.3">
      <c r="A17" s="713"/>
      <c r="B17" s="842"/>
      <c r="C17" s="712" t="s">
        <v>2</v>
      </c>
      <c r="D17" s="713"/>
      <c r="E17" s="713"/>
      <c r="F17" s="713"/>
      <c r="G17" s="713"/>
      <c r="H17" s="713"/>
      <c r="I17" s="713"/>
    </row>
    <row r="19" spans="1:11" x14ac:dyDescent="0.3">
      <c r="A19" s="680" t="s">
        <v>360</v>
      </c>
      <c r="B19" s="680"/>
      <c r="C19" s="680"/>
      <c r="D19" s="680"/>
    </row>
    <row r="20" spans="1:11" ht="16.5" customHeight="1" x14ac:dyDescent="0.3">
      <c r="A20" s="681" t="s">
        <v>33</v>
      </c>
      <c r="B20" s="682" t="s">
        <v>34</v>
      </c>
      <c r="C20" s="682"/>
      <c r="D20" s="682"/>
      <c r="E20" s="682"/>
      <c r="F20" s="682"/>
      <c r="G20" s="682"/>
      <c r="H20" s="682" t="s">
        <v>361</v>
      </c>
      <c r="I20" s="683"/>
    </row>
    <row r="21" spans="1:11" ht="31.5" customHeight="1" x14ac:dyDescent="0.3">
      <c r="A21" s="681"/>
      <c r="B21" s="682"/>
      <c r="C21" s="682"/>
      <c r="D21" s="682"/>
      <c r="E21" s="682"/>
      <c r="F21" s="682"/>
      <c r="G21" s="682"/>
      <c r="H21" s="272" t="s">
        <v>362</v>
      </c>
      <c r="I21" s="273" t="s">
        <v>37</v>
      </c>
    </row>
    <row r="22" spans="1:11" s="8" customFormat="1" ht="17.7" customHeight="1" x14ac:dyDescent="0.3">
      <c r="A22" s="520" t="s">
        <v>38</v>
      </c>
      <c r="B22" s="678"/>
      <c r="C22" s="678"/>
      <c r="D22" s="678"/>
      <c r="E22" s="678"/>
      <c r="F22" s="678"/>
      <c r="G22" s="678"/>
      <c r="H22" s="678"/>
      <c r="I22" s="679"/>
    </row>
    <row r="23" spans="1:11" ht="33" customHeight="1" x14ac:dyDescent="0.3">
      <c r="A23" s="303" t="s">
        <v>1560</v>
      </c>
      <c r="B23" s="797" t="s">
        <v>44</v>
      </c>
      <c r="C23" s="797" t="s">
        <v>1346</v>
      </c>
      <c r="D23" s="797" t="s">
        <v>1346</v>
      </c>
      <c r="E23" s="797" t="s">
        <v>1346</v>
      </c>
      <c r="F23" s="797" t="s">
        <v>1346</v>
      </c>
      <c r="G23" s="797" t="s">
        <v>1346</v>
      </c>
      <c r="H23" s="95" t="s">
        <v>43</v>
      </c>
      <c r="I23" s="94" t="s">
        <v>88</v>
      </c>
      <c r="K23" s="188"/>
    </row>
    <row r="24" spans="1:11" ht="33.75" customHeight="1" x14ac:dyDescent="0.3">
      <c r="A24" s="303" t="s">
        <v>1561</v>
      </c>
      <c r="B24" s="797" t="s">
        <v>1562</v>
      </c>
      <c r="C24" s="797" t="s">
        <v>1346</v>
      </c>
      <c r="D24" s="797" t="s">
        <v>1346</v>
      </c>
      <c r="E24" s="797" t="s">
        <v>1346</v>
      </c>
      <c r="F24" s="797" t="s">
        <v>1346</v>
      </c>
      <c r="G24" s="797" t="s">
        <v>1346</v>
      </c>
      <c r="H24" s="95" t="s">
        <v>55</v>
      </c>
      <c r="I24" s="94" t="s">
        <v>42</v>
      </c>
      <c r="K24" s="58"/>
    </row>
    <row r="25" spans="1:11" s="8" customFormat="1" ht="17.7" customHeight="1" x14ac:dyDescent="0.3">
      <c r="A25" s="744" t="s">
        <v>139</v>
      </c>
      <c r="B25" s="1041"/>
      <c r="C25" s="1041"/>
      <c r="D25" s="1041"/>
      <c r="E25" s="1041"/>
      <c r="F25" s="1041"/>
      <c r="G25" s="1041"/>
      <c r="H25" s="745"/>
      <c r="I25" s="746"/>
      <c r="K25" s="406"/>
    </row>
    <row r="26" spans="1:11" ht="40.049999999999997" customHeight="1" x14ac:dyDescent="0.3">
      <c r="A26" s="303" t="s">
        <v>1563</v>
      </c>
      <c r="B26" s="494" t="s">
        <v>81</v>
      </c>
      <c r="C26" s="494"/>
      <c r="D26" s="494"/>
      <c r="E26" s="494"/>
      <c r="F26" s="494"/>
      <c r="G26" s="494"/>
      <c r="H26" s="95" t="s">
        <v>80</v>
      </c>
      <c r="I26" s="94" t="s">
        <v>59</v>
      </c>
      <c r="K26" s="58"/>
    </row>
    <row r="27" spans="1:11" ht="40.049999999999997" customHeight="1" x14ac:dyDescent="0.3">
      <c r="A27" s="303" t="s">
        <v>1564</v>
      </c>
      <c r="B27" s="761" t="s">
        <v>84</v>
      </c>
      <c r="C27" s="808"/>
      <c r="D27" s="808"/>
      <c r="E27" s="808"/>
      <c r="F27" s="808"/>
      <c r="G27" s="493"/>
      <c r="H27" s="95" t="s">
        <v>83</v>
      </c>
      <c r="I27" s="94" t="s">
        <v>59</v>
      </c>
      <c r="K27" s="58"/>
    </row>
    <row r="28" spans="1:11" ht="40.049999999999997" customHeight="1" x14ac:dyDescent="0.3">
      <c r="A28" s="303" t="s">
        <v>1565</v>
      </c>
      <c r="B28" s="761" t="s">
        <v>86</v>
      </c>
      <c r="C28" s="808"/>
      <c r="D28" s="808"/>
      <c r="E28" s="808"/>
      <c r="F28" s="808"/>
      <c r="G28" s="493"/>
      <c r="H28" s="95" t="s">
        <v>85</v>
      </c>
      <c r="I28" s="94" t="s">
        <v>88</v>
      </c>
      <c r="K28" s="58"/>
    </row>
    <row r="29" spans="1:11" ht="40.049999999999997" customHeight="1" x14ac:dyDescent="0.3">
      <c r="A29" s="303" t="s">
        <v>1566</v>
      </c>
      <c r="B29" s="761" t="s">
        <v>90</v>
      </c>
      <c r="C29" s="808"/>
      <c r="D29" s="808"/>
      <c r="E29" s="808"/>
      <c r="F29" s="808"/>
      <c r="G29" s="493"/>
      <c r="H29" s="95" t="s">
        <v>89</v>
      </c>
      <c r="I29" s="94" t="s">
        <v>59</v>
      </c>
      <c r="K29" s="58"/>
    </row>
    <row r="30" spans="1:11" ht="40.049999999999997" customHeight="1" x14ac:dyDescent="0.3">
      <c r="A30" s="303" t="s">
        <v>1567</v>
      </c>
      <c r="B30" s="761" t="s">
        <v>94</v>
      </c>
      <c r="C30" s="808"/>
      <c r="D30" s="808"/>
      <c r="E30" s="808"/>
      <c r="F30" s="808"/>
      <c r="G30" s="493"/>
      <c r="H30" s="95" t="s">
        <v>93</v>
      </c>
      <c r="I30" s="94" t="s">
        <v>59</v>
      </c>
      <c r="K30" s="58"/>
    </row>
    <row r="31" spans="1:11" ht="40.049999999999997" customHeight="1" x14ac:dyDescent="0.3">
      <c r="A31" s="303" t="s">
        <v>1568</v>
      </c>
      <c r="B31" s="761" t="s">
        <v>1569</v>
      </c>
      <c r="C31" s="808"/>
      <c r="D31" s="808"/>
      <c r="E31" s="808"/>
      <c r="F31" s="808"/>
      <c r="G31" s="493"/>
      <c r="H31" s="95" t="s">
        <v>106</v>
      </c>
      <c r="I31" s="94" t="s">
        <v>88</v>
      </c>
      <c r="K31" s="58"/>
    </row>
    <row r="32" spans="1:11" ht="40.049999999999997" customHeight="1" x14ac:dyDescent="0.3">
      <c r="A32" s="303" t="s">
        <v>1570</v>
      </c>
      <c r="B32" s="761" t="s">
        <v>111</v>
      </c>
      <c r="C32" s="808"/>
      <c r="D32" s="808"/>
      <c r="E32" s="808"/>
      <c r="F32" s="808"/>
      <c r="G32" s="493"/>
      <c r="H32" s="95" t="s">
        <v>110</v>
      </c>
      <c r="I32" s="94" t="s">
        <v>59</v>
      </c>
      <c r="K32" s="58"/>
    </row>
    <row r="33" spans="1:12" s="8" customFormat="1" ht="17.7" customHeight="1" x14ac:dyDescent="0.3">
      <c r="A33" s="744" t="s">
        <v>373</v>
      </c>
      <c r="B33" s="745"/>
      <c r="C33" s="745"/>
      <c r="D33" s="745"/>
      <c r="E33" s="745"/>
      <c r="F33" s="745"/>
      <c r="G33" s="745"/>
      <c r="H33" s="745"/>
      <c r="I33" s="746"/>
      <c r="K33" s="406"/>
    </row>
    <row r="34" spans="1:12" ht="52.5" customHeight="1" x14ac:dyDescent="0.3">
      <c r="A34" s="303" t="s">
        <v>1571</v>
      </c>
      <c r="B34" s="494" t="s">
        <v>1572</v>
      </c>
      <c r="C34" s="494" t="s">
        <v>119</v>
      </c>
      <c r="D34" s="494" t="s">
        <v>119</v>
      </c>
      <c r="E34" s="494" t="s">
        <v>119</v>
      </c>
      <c r="F34" s="494" t="s">
        <v>119</v>
      </c>
      <c r="G34" s="494" t="s">
        <v>119</v>
      </c>
      <c r="H34" s="304" t="s">
        <v>1573</v>
      </c>
      <c r="I34" s="94" t="s">
        <v>59</v>
      </c>
      <c r="K34" s="58"/>
    </row>
    <row r="36" spans="1:12" x14ac:dyDescent="0.3">
      <c r="A36" s="1" t="s">
        <v>376</v>
      </c>
    </row>
    <row r="37" spans="1:12" s="8" customFormat="1" ht="17.7" customHeight="1" x14ac:dyDescent="0.3">
      <c r="A37" s="687" t="s">
        <v>1574</v>
      </c>
      <c r="B37" s="687"/>
      <c r="C37" s="687"/>
      <c r="D37" s="687"/>
      <c r="E37" s="687"/>
      <c r="F37" s="687"/>
      <c r="G37" s="687"/>
      <c r="H37" s="261">
        <v>30</v>
      </c>
      <c r="I37" s="313" t="s">
        <v>378</v>
      </c>
    </row>
    <row r="38" spans="1:12" ht="17.7" customHeight="1" x14ac:dyDescent="0.3">
      <c r="A38" s="707" t="s">
        <v>379</v>
      </c>
      <c r="B38" s="726" t="s">
        <v>1575</v>
      </c>
      <c r="C38" s="726"/>
      <c r="D38" s="726"/>
      <c r="E38" s="726"/>
      <c r="F38" s="726"/>
      <c r="G38" s="726"/>
      <c r="H38" s="726"/>
      <c r="I38" s="710"/>
      <c r="L38" s="96"/>
    </row>
    <row r="39" spans="1:12" ht="17.7" customHeight="1" x14ac:dyDescent="0.3">
      <c r="A39" s="708"/>
      <c r="B39" s="696" t="s">
        <v>1576</v>
      </c>
      <c r="C39" s="976"/>
      <c r="D39" s="976"/>
      <c r="E39" s="976"/>
      <c r="F39" s="976"/>
      <c r="G39" s="976"/>
      <c r="H39" s="976"/>
      <c r="I39" s="976"/>
    </row>
    <row r="40" spans="1:12" ht="17.7" customHeight="1" x14ac:dyDescent="0.3">
      <c r="A40" s="708"/>
      <c r="B40" s="696" t="s">
        <v>1577</v>
      </c>
      <c r="C40" s="976"/>
      <c r="D40" s="976"/>
      <c r="E40" s="976"/>
      <c r="F40" s="976"/>
      <c r="G40" s="976"/>
      <c r="H40" s="976"/>
      <c r="I40" s="976"/>
    </row>
    <row r="41" spans="1:12" ht="17.7" customHeight="1" x14ac:dyDescent="0.3">
      <c r="A41" s="708"/>
      <c r="B41" s="696" t="s">
        <v>1578</v>
      </c>
      <c r="C41" s="976"/>
      <c r="D41" s="976"/>
      <c r="E41" s="976"/>
      <c r="F41" s="976"/>
      <c r="G41" s="976"/>
      <c r="H41" s="976"/>
      <c r="I41" s="976"/>
    </row>
    <row r="42" spans="1:12" ht="28.5" customHeight="1" x14ac:dyDescent="0.3">
      <c r="A42" s="714" t="s">
        <v>395</v>
      </c>
      <c r="B42" s="705"/>
      <c r="C42" s="705"/>
      <c r="D42" s="685" t="s">
        <v>1579</v>
      </c>
      <c r="E42" s="685"/>
      <c r="F42" s="685"/>
      <c r="G42" s="685"/>
      <c r="H42" s="685"/>
      <c r="I42" s="805"/>
    </row>
    <row r="43" spans="1:12" s="58" customFormat="1" ht="14.55" customHeight="1" x14ac:dyDescent="0.3">
      <c r="A43" s="711" t="s">
        <v>397</v>
      </c>
      <c r="B43" s="711"/>
      <c r="C43" s="830"/>
      <c r="D43" s="726" t="s">
        <v>1580</v>
      </c>
      <c r="E43" s="726"/>
      <c r="F43" s="726"/>
      <c r="G43" s="726"/>
      <c r="H43" s="726"/>
      <c r="I43" s="710"/>
    </row>
    <row r="44" spans="1:12" s="58" customFormat="1" ht="14.55" customHeight="1" x14ac:dyDescent="0.3">
      <c r="A44" s="697"/>
      <c r="B44" s="697"/>
      <c r="C44" s="831"/>
      <c r="D44" s="1042" t="s">
        <v>1581</v>
      </c>
      <c r="E44" s="1042"/>
      <c r="F44" s="1042"/>
      <c r="G44" s="1042"/>
      <c r="H44" s="1042"/>
      <c r="I44" s="858"/>
    </row>
    <row r="45" spans="1:12" s="58" customFormat="1" ht="14.55" customHeight="1" x14ac:dyDescent="0.3">
      <c r="A45" s="697"/>
      <c r="B45" s="697"/>
      <c r="C45" s="831"/>
      <c r="D45" s="1042" t="s">
        <v>1582</v>
      </c>
      <c r="E45" s="1042"/>
      <c r="F45" s="1042"/>
      <c r="G45" s="1042"/>
      <c r="H45" s="1042"/>
      <c r="I45" s="858"/>
    </row>
    <row r="46" spans="1:12" s="58" customFormat="1" ht="14.55" customHeight="1" x14ac:dyDescent="0.3">
      <c r="A46" s="697"/>
      <c r="B46" s="697"/>
      <c r="C46" s="831"/>
      <c r="D46" s="1042" t="s">
        <v>1583</v>
      </c>
      <c r="E46" s="1042"/>
      <c r="F46" s="1042"/>
      <c r="G46" s="1042"/>
      <c r="H46" s="1042"/>
      <c r="I46" s="858"/>
    </row>
    <row r="47" spans="1:12" s="58" customFormat="1" ht="31.5" customHeight="1" x14ac:dyDescent="0.3">
      <c r="A47" s="713"/>
      <c r="B47" s="713"/>
      <c r="C47" s="842"/>
      <c r="D47" s="733" t="s">
        <v>1584</v>
      </c>
      <c r="E47" s="733"/>
      <c r="F47" s="733"/>
      <c r="G47" s="733"/>
      <c r="H47" s="733"/>
      <c r="I47" s="820"/>
    </row>
    <row r="48" spans="1:12" s="58" customFormat="1" ht="14.55" customHeight="1" x14ac:dyDescent="0.3">
      <c r="A48" s="306"/>
      <c r="B48" s="306"/>
      <c r="C48" s="306"/>
      <c r="D48" s="97"/>
      <c r="E48" s="97"/>
      <c r="F48" s="97"/>
      <c r="G48" s="97"/>
      <c r="H48" s="97"/>
      <c r="I48" s="97"/>
    </row>
    <row r="49" spans="1:9" x14ac:dyDescent="0.3">
      <c r="A49" s="1" t="s">
        <v>416</v>
      </c>
    </row>
    <row r="50" spans="1:9" s="58" customFormat="1" ht="17.25" customHeight="1" x14ac:dyDescent="0.3">
      <c r="A50" s="735" t="s">
        <v>417</v>
      </c>
      <c r="B50" s="851"/>
      <c r="C50" s="726" t="s">
        <v>1371</v>
      </c>
      <c r="D50" s="726"/>
      <c r="E50" s="726"/>
      <c r="F50" s="726"/>
      <c r="G50" s="726"/>
      <c r="H50" s="726"/>
      <c r="I50" s="710"/>
    </row>
    <row r="51" spans="1:9" s="58" customFormat="1" ht="36.75" customHeight="1" x14ac:dyDescent="0.3">
      <c r="A51" s="737"/>
      <c r="B51" s="853"/>
      <c r="C51" s="799" t="s">
        <v>1372</v>
      </c>
      <c r="D51" s="799"/>
      <c r="E51" s="799"/>
      <c r="F51" s="799"/>
      <c r="G51" s="799"/>
      <c r="H51" s="799"/>
      <c r="I51" s="712"/>
    </row>
    <row r="52" spans="1:9" ht="15" customHeight="1" x14ac:dyDescent="0.3">
      <c r="A52" s="735" t="s">
        <v>419</v>
      </c>
      <c r="B52" s="851"/>
      <c r="C52" s="923" t="s">
        <v>1373</v>
      </c>
      <c r="D52" s="750"/>
      <c r="E52" s="750"/>
      <c r="F52" s="750"/>
      <c r="G52" s="750"/>
      <c r="H52" s="750"/>
      <c r="I52" s="751"/>
    </row>
    <row r="53" spans="1:9" ht="15.75" customHeight="1" x14ac:dyDescent="0.3">
      <c r="A53" s="695"/>
      <c r="B53" s="852"/>
      <c r="C53" s="920" t="s">
        <v>1374</v>
      </c>
      <c r="D53" s="920"/>
      <c r="E53" s="920"/>
      <c r="F53" s="920"/>
      <c r="G53" s="920"/>
      <c r="H53" s="920"/>
      <c r="I53" s="752"/>
    </row>
    <row r="54" spans="1:9" ht="18.75" customHeight="1" x14ac:dyDescent="0.3">
      <c r="A54" s="737"/>
      <c r="B54" s="853"/>
      <c r="C54" s="799" t="s">
        <v>1375</v>
      </c>
      <c r="D54" s="799"/>
      <c r="E54" s="799"/>
      <c r="F54" s="799"/>
      <c r="G54" s="799"/>
      <c r="H54" s="799"/>
      <c r="I54" s="712"/>
    </row>
    <row r="56" spans="1:9" x14ac:dyDescent="0.3">
      <c r="A56" s="8" t="s">
        <v>421</v>
      </c>
      <c r="B56" s="314"/>
      <c r="C56" s="314"/>
      <c r="D56" s="314"/>
      <c r="E56" s="314"/>
      <c r="F56" s="314"/>
      <c r="G56" s="314"/>
    </row>
    <row r="57" spans="1:9" ht="15.6" x14ac:dyDescent="0.3">
      <c r="A57" s="717" t="s">
        <v>422</v>
      </c>
      <c r="B57" s="717"/>
      <c r="C57" s="717"/>
      <c r="D57" s="717"/>
      <c r="E57" s="717"/>
      <c r="F57" s="717"/>
      <c r="G57" s="717"/>
      <c r="H57" s="31">
        <v>1.3</v>
      </c>
      <c r="I57" s="11" t="s">
        <v>423</v>
      </c>
    </row>
    <row r="58" spans="1:9" ht="15.6" x14ac:dyDescent="0.3">
      <c r="A58" s="717" t="s">
        <v>484</v>
      </c>
      <c r="B58" s="717"/>
      <c r="C58" s="717"/>
      <c r="D58" s="717"/>
      <c r="E58" s="717"/>
      <c r="F58" s="717"/>
      <c r="G58" s="717"/>
      <c r="H58" s="31">
        <v>1.4</v>
      </c>
      <c r="I58" s="11" t="s">
        <v>423</v>
      </c>
    </row>
    <row r="59" spans="1:9" ht="15.6" x14ac:dyDescent="0.3">
      <c r="A59" s="717" t="s">
        <v>485</v>
      </c>
      <c r="B59" s="717"/>
      <c r="C59" s="717"/>
      <c r="D59" s="717"/>
      <c r="E59" s="717"/>
      <c r="F59" s="717"/>
      <c r="G59" s="717"/>
      <c r="H59" s="31">
        <v>0.3</v>
      </c>
      <c r="I59" s="11" t="s">
        <v>423</v>
      </c>
    </row>
    <row r="60" spans="1:9" x14ac:dyDescent="0.3">
      <c r="H60" s="28"/>
      <c r="I60" s="13"/>
    </row>
    <row r="61" spans="1:9" x14ac:dyDescent="0.3">
      <c r="A61" s="719" t="s">
        <v>427</v>
      </c>
      <c r="B61" s="719"/>
      <c r="C61" s="719"/>
      <c r="D61" s="719"/>
      <c r="E61" s="719"/>
      <c r="F61" s="719"/>
      <c r="G61" s="719"/>
      <c r="H61" s="32"/>
      <c r="I61" s="29"/>
    </row>
    <row r="62" spans="1:9" ht="14.55" customHeight="1" x14ac:dyDescent="0.3">
      <c r="A62" s="674" t="s">
        <v>428</v>
      </c>
      <c r="B62" s="674"/>
      <c r="C62" s="674"/>
      <c r="D62" s="674"/>
      <c r="E62" s="674"/>
      <c r="F62" s="16">
        <f>SUM(F63:F68)</f>
        <v>40</v>
      </c>
      <c r="G62" s="16" t="s">
        <v>378</v>
      </c>
      <c r="H62" s="17">
        <f>F62/25</f>
        <v>1.6</v>
      </c>
      <c r="I62" s="11" t="s">
        <v>804</v>
      </c>
    </row>
    <row r="63" spans="1:9" ht="14.55" customHeight="1" x14ac:dyDescent="0.3">
      <c r="A63" s="18" t="s">
        <v>159</v>
      </c>
      <c r="B63" s="715" t="s">
        <v>161</v>
      </c>
      <c r="C63" s="715"/>
      <c r="D63" s="715"/>
      <c r="E63" s="715"/>
      <c r="F63" s="16" t="s">
        <v>186</v>
      </c>
      <c r="G63" s="16" t="s">
        <v>378</v>
      </c>
      <c r="H63" s="33"/>
      <c r="I63" s="20"/>
    </row>
    <row r="64" spans="1:9" ht="14.55" customHeight="1" x14ac:dyDescent="0.3">
      <c r="B64" s="715" t="s">
        <v>429</v>
      </c>
      <c r="C64" s="715"/>
      <c r="D64" s="715"/>
      <c r="E64" s="715"/>
      <c r="F64" s="16">
        <v>30</v>
      </c>
      <c r="G64" s="16" t="s">
        <v>378</v>
      </c>
      <c r="H64" s="34"/>
      <c r="I64" s="30"/>
    </row>
    <row r="65" spans="1:9" ht="14.55" customHeight="1" x14ac:dyDescent="0.3">
      <c r="B65" s="715" t="s">
        <v>430</v>
      </c>
      <c r="C65" s="715"/>
      <c r="D65" s="715"/>
      <c r="E65" s="715"/>
      <c r="F65" s="16">
        <v>10</v>
      </c>
      <c r="G65" s="16" t="s">
        <v>378</v>
      </c>
      <c r="H65" s="34"/>
      <c r="I65" s="30"/>
    </row>
    <row r="66" spans="1:9" ht="14.55" customHeight="1" x14ac:dyDescent="0.3">
      <c r="B66" s="715" t="s">
        <v>431</v>
      </c>
      <c r="C66" s="715"/>
      <c r="D66" s="715"/>
      <c r="E66" s="715"/>
      <c r="F66" s="16" t="s">
        <v>186</v>
      </c>
      <c r="G66" s="16" t="s">
        <v>378</v>
      </c>
      <c r="H66" s="34"/>
      <c r="I66" s="30"/>
    </row>
    <row r="67" spans="1:9" ht="14.55" customHeight="1" x14ac:dyDescent="0.3">
      <c r="B67" s="715" t="s">
        <v>432</v>
      </c>
      <c r="C67" s="715"/>
      <c r="D67" s="715"/>
      <c r="E67" s="715"/>
      <c r="F67" s="16" t="s">
        <v>186</v>
      </c>
      <c r="G67" s="16" t="s">
        <v>378</v>
      </c>
      <c r="H67" s="34"/>
      <c r="I67" s="30"/>
    </row>
    <row r="68" spans="1:9" ht="14.55" customHeight="1" x14ac:dyDescent="0.3">
      <c r="B68" s="715" t="s">
        <v>433</v>
      </c>
      <c r="C68" s="715"/>
      <c r="D68" s="715"/>
      <c r="E68" s="715"/>
      <c r="F68" s="16" t="s">
        <v>186</v>
      </c>
      <c r="G68" s="16" t="s">
        <v>378</v>
      </c>
      <c r="H68" s="35"/>
      <c r="I68" s="318"/>
    </row>
    <row r="69" spans="1:9" ht="28.95" customHeight="1" x14ac:dyDescent="0.3">
      <c r="A69" s="674" t="s">
        <v>434</v>
      </c>
      <c r="B69" s="674"/>
      <c r="C69" s="674"/>
      <c r="D69" s="674"/>
      <c r="E69" s="674"/>
      <c r="F69" s="16" t="s">
        <v>186</v>
      </c>
      <c r="G69" s="16" t="s">
        <v>378</v>
      </c>
      <c r="H69" s="16" t="s">
        <v>186</v>
      </c>
      <c r="I69" s="11" t="s">
        <v>804</v>
      </c>
    </row>
    <row r="70" spans="1:9" ht="14.55" customHeight="1" x14ac:dyDescent="0.3">
      <c r="A70" s="715" t="s">
        <v>435</v>
      </c>
      <c r="B70" s="715"/>
      <c r="C70" s="715"/>
      <c r="D70" s="715"/>
      <c r="E70" s="715"/>
      <c r="F70" s="16">
        <v>35</v>
      </c>
      <c r="G70" s="16" t="s">
        <v>378</v>
      </c>
      <c r="H70" s="17">
        <f>F70/25</f>
        <v>1.4</v>
      </c>
      <c r="I70" s="11" t="s">
        <v>804</v>
      </c>
    </row>
  </sheetData>
  <mergeCells count="73">
    <mergeCell ref="A70:E70"/>
    <mergeCell ref="B64:E64"/>
    <mergeCell ref="B65:E65"/>
    <mergeCell ref="B66:E66"/>
    <mergeCell ref="B67:E67"/>
    <mergeCell ref="B68:E68"/>
    <mergeCell ref="A69:E69"/>
    <mergeCell ref="B63:E63"/>
    <mergeCell ref="A50:B51"/>
    <mergeCell ref="C50:I50"/>
    <mergeCell ref="C51:I51"/>
    <mergeCell ref="A52:B54"/>
    <mergeCell ref="C52:I52"/>
    <mergeCell ref="C53:I53"/>
    <mergeCell ref="C54:I54"/>
    <mergeCell ref="A57:G57"/>
    <mergeCell ref="A58:G58"/>
    <mergeCell ref="A59:G59"/>
    <mergeCell ref="A61:G61"/>
    <mergeCell ref="A62:E62"/>
    <mergeCell ref="A43:C47"/>
    <mergeCell ref="D43:I43"/>
    <mergeCell ref="D44:I44"/>
    <mergeCell ref="D45:I45"/>
    <mergeCell ref="D46:I46"/>
    <mergeCell ref="D47:I47"/>
    <mergeCell ref="A42:C42"/>
    <mergeCell ref="D42:I42"/>
    <mergeCell ref="B30:G30"/>
    <mergeCell ref="B31:G31"/>
    <mergeCell ref="B32:G32"/>
    <mergeCell ref="A33:I33"/>
    <mergeCell ref="B34:G34"/>
    <mergeCell ref="A37:G37"/>
    <mergeCell ref="A38:A41"/>
    <mergeCell ref="B38:I38"/>
    <mergeCell ref="B39:I39"/>
    <mergeCell ref="B40:I40"/>
    <mergeCell ref="B41:I41"/>
    <mergeCell ref="B29:G29"/>
    <mergeCell ref="A19:D19"/>
    <mergeCell ref="A20:A21"/>
    <mergeCell ref="B20:G21"/>
    <mergeCell ref="H20:I20"/>
    <mergeCell ref="A22:I22"/>
    <mergeCell ref="B23:G23"/>
    <mergeCell ref="B24:G24"/>
    <mergeCell ref="A25:I25"/>
    <mergeCell ref="B26:G26"/>
    <mergeCell ref="B27:G27"/>
    <mergeCell ref="B28:G28"/>
    <mergeCell ref="A16:B17"/>
    <mergeCell ref="C16:I16"/>
    <mergeCell ref="C17:I17"/>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sqref="A1:I1"/>
    </sheetView>
  </sheetViews>
  <sheetFormatPr defaultColWidth="8.77734375" defaultRowHeight="13.8" x14ac:dyDescent="0.3"/>
  <cols>
    <col min="1" max="2" width="10.77734375" style="26" customWidth="1"/>
    <col min="3" max="6" width="8.77734375" style="26" customWidth="1"/>
    <col min="7" max="8" width="10.77734375" style="26" customWidth="1"/>
    <col min="9" max="9" width="8.44140625" style="26" customWidth="1"/>
    <col min="10" max="10" width="2.77734375" style="26" customWidth="1"/>
    <col min="11" max="16384" width="8.77734375" style="26"/>
  </cols>
  <sheetData>
    <row r="1" spans="1:9" x14ac:dyDescent="0.3">
      <c r="A1" s="673" t="s">
        <v>244</v>
      </c>
      <c r="B1" s="673"/>
      <c r="C1" s="673"/>
      <c r="D1" s="673"/>
      <c r="E1" s="673"/>
      <c r="F1" s="673"/>
      <c r="G1" s="673"/>
      <c r="H1" s="673"/>
      <c r="I1" s="673"/>
    </row>
    <row r="2" spans="1:9" x14ac:dyDescent="0.3">
      <c r="A2" s="670" t="s">
        <v>157</v>
      </c>
      <c r="B2" s="671"/>
      <c r="C2" s="671"/>
      <c r="D2" s="672">
        <v>5</v>
      </c>
      <c r="E2" s="715"/>
      <c r="F2" s="715"/>
      <c r="G2" s="715"/>
      <c r="H2" s="715"/>
      <c r="I2" s="715"/>
    </row>
    <row r="3" spans="1:9" x14ac:dyDescent="0.3">
      <c r="A3" s="670" t="s">
        <v>156</v>
      </c>
      <c r="B3" s="671"/>
      <c r="C3" s="671"/>
      <c r="D3" s="672" t="s">
        <v>1376</v>
      </c>
      <c r="E3" s="672"/>
      <c r="F3" s="672"/>
      <c r="G3" s="672"/>
      <c r="H3" s="672"/>
      <c r="I3" s="672"/>
    </row>
    <row r="4" spans="1:9" x14ac:dyDescent="0.3">
      <c r="A4" s="670" t="s">
        <v>160</v>
      </c>
      <c r="B4" s="671"/>
      <c r="C4" s="671"/>
      <c r="D4" s="672" t="s">
        <v>1342</v>
      </c>
      <c r="E4" s="715"/>
      <c r="F4" s="715"/>
      <c r="G4" s="715"/>
      <c r="H4" s="715"/>
      <c r="I4" s="715"/>
    </row>
    <row r="5" spans="1:9" ht="13.5" customHeight="1" x14ac:dyDescent="0.3">
      <c r="A5" s="670" t="s">
        <v>351</v>
      </c>
      <c r="B5" s="671"/>
      <c r="C5" s="671"/>
      <c r="D5" s="734" t="s">
        <v>1343</v>
      </c>
      <c r="E5" s="747"/>
      <c r="F5" s="747"/>
      <c r="G5" s="747"/>
      <c r="H5" s="747"/>
      <c r="I5" s="747"/>
    </row>
    <row r="7" spans="1:9" s="23" customFormat="1" x14ac:dyDescent="0.3">
      <c r="A7" s="676" t="s">
        <v>3</v>
      </c>
      <c r="B7" s="676"/>
      <c r="C7" s="676"/>
      <c r="D7" s="676"/>
      <c r="E7" s="676"/>
      <c r="F7" s="676"/>
      <c r="G7" s="676"/>
      <c r="H7" s="676"/>
      <c r="I7" s="676"/>
    </row>
    <row r="8" spans="1:9" s="23" customFormat="1" x14ac:dyDescent="0.3">
      <c r="A8" s="514" t="s">
        <v>2330</v>
      </c>
      <c r="B8" s="514"/>
      <c r="C8" s="514"/>
      <c r="D8" s="514"/>
      <c r="E8" s="514"/>
      <c r="F8" s="514"/>
      <c r="G8" s="514"/>
      <c r="H8" s="514"/>
      <c r="I8" s="514"/>
    </row>
    <row r="9" spans="1:9" x14ac:dyDescent="0.3">
      <c r="A9" s="670" t="s">
        <v>11</v>
      </c>
      <c r="B9" s="671"/>
      <c r="C9" s="671"/>
      <c r="D9" s="671"/>
      <c r="E9" s="671"/>
      <c r="F9" s="671" t="s">
        <v>12</v>
      </c>
      <c r="G9" s="671"/>
      <c r="H9" s="671"/>
      <c r="I9" s="672"/>
    </row>
    <row r="10" spans="1:9" x14ac:dyDescent="0.3">
      <c r="A10" s="670" t="s">
        <v>354</v>
      </c>
      <c r="B10" s="671"/>
      <c r="C10" s="671"/>
      <c r="D10" s="671"/>
      <c r="E10" s="671"/>
      <c r="F10" s="671" t="s">
        <v>355</v>
      </c>
      <c r="G10" s="671"/>
      <c r="H10" s="671"/>
      <c r="I10" s="672"/>
    </row>
    <row r="11" spans="1:9" x14ac:dyDescent="0.3">
      <c r="A11" s="670" t="s">
        <v>356</v>
      </c>
      <c r="B11" s="671"/>
      <c r="C11" s="671"/>
      <c r="D11" s="671"/>
      <c r="E11" s="671"/>
      <c r="F11" s="671">
        <v>7</v>
      </c>
      <c r="G11" s="671"/>
      <c r="H11" s="671"/>
      <c r="I11" s="672"/>
    </row>
    <row r="12" spans="1:9" x14ac:dyDescent="0.3">
      <c r="A12" s="670" t="s">
        <v>17</v>
      </c>
      <c r="B12" s="671"/>
      <c r="C12" s="671"/>
      <c r="D12" s="671"/>
      <c r="E12" s="671"/>
      <c r="F12" s="671" t="s">
        <v>18</v>
      </c>
      <c r="G12" s="671"/>
      <c r="H12" s="671"/>
      <c r="I12" s="672"/>
    </row>
    <row r="14" spans="1:9" x14ac:dyDescent="0.3">
      <c r="A14" s="677" t="s">
        <v>357</v>
      </c>
      <c r="B14" s="677"/>
      <c r="C14" s="677"/>
      <c r="D14" s="677"/>
      <c r="E14" s="677"/>
      <c r="F14" s="677"/>
      <c r="G14" s="677"/>
      <c r="H14" s="677"/>
      <c r="I14" s="677"/>
    </row>
    <row r="15" spans="1:9" s="58" customFormat="1" ht="14.55" customHeight="1" x14ac:dyDescent="0.3">
      <c r="A15" s="711" t="s">
        <v>358</v>
      </c>
      <c r="B15" s="830"/>
      <c r="C15" s="710" t="s">
        <v>2</v>
      </c>
      <c r="D15" s="711"/>
      <c r="E15" s="711"/>
      <c r="F15" s="711"/>
      <c r="G15" s="711"/>
      <c r="H15" s="711"/>
      <c r="I15" s="711"/>
    </row>
    <row r="16" spans="1:9" s="58" customFormat="1" ht="14.55" customHeight="1" x14ac:dyDescent="0.3">
      <c r="A16" s="713"/>
      <c r="B16" s="842"/>
      <c r="C16" s="712"/>
      <c r="D16" s="713"/>
      <c r="E16" s="713"/>
      <c r="F16" s="713"/>
      <c r="G16" s="713"/>
      <c r="H16" s="713"/>
      <c r="I16" s="713"/>
    </row>
    <row r="18" spans="1:12" x14ac:dyDescent="0.3">
      <c r="A18" s="680" t="s">
        <v>360</v>
      </c>
      <c r="B18" s="680"/>
      <c r="C18" s="680"/>
      <c r="D18" s="680"/>
    </row>
    <row r="19" spans="1:12" x14ac:dyDescent="0.3">
      <c r="A19" s="681" t="s">
        <v>33</v>
      </c>
      <c r="B19" s="682" t="s">
        <v>34</v>
      </c>
      <c r="C19" s="682"/>
      <c r="D19" s="682"/>
      <c r="E19" s="682"/>
      <c r="F19" s="682"/>
      <c r="G19" s="682"/>
      <c r="H19" s="682" t="s">
        <v>361</v>
      </c>
      <c r="I19" s="683"/>
    </row>
    <row r="20" spans="1:12" ht="27.6" x14ac:dyDescent="0.3">
      <c r="A20" s="681"/>
      <c r="B20" s="682"/>
      <c r="C20" s="682"/>
      <c r="D20" s="682"/>
      <c r="E20" s="682"/>
      <c r="F20" s="682"/>
      <c r="G20" s="682"/>
      <c r="H20" s="272" t="s">
        <v>362</v>
      </c>
      <c r="I20" s="273" t="s">
        <v>37</v>
      </c>
    </row>
    <row r="21" spans="1:12" s="8" customFormat="1" ht="17.7" customHeight="1" x14ac:dyDescent="0.3">
      <c r="A21" s="520" t="s">
        <v>38</v>
      </c>
      <c r="B21" s="678"/>
      <c r="C21" s="678"/>
      <c r="D21" s="678"/>
      <c r="E21" s="678"/>
      <c r="F21" s="678"/>
      <c r="G21" s="678"/>
      <c r="H21" s="678"/>
      <c r="I21" s="679"/>
    </row>
    <row r="22" spans="1:12" ht="43.2" customHeight="1" x14ac:dyDescent="0.3">
      <c r="A22" s="303" t="s">
        <v>1377</v>
      </c>
      <c r="B22" s="797" t="s">
        <v>1378</v>
      </c>
      <c r="C22" s="797" t="s">
        <v>1346</v>
      </c>
      <c r="D22" s="797" t="s">
        <v>1346</v>
      </c>
      <c r="E22" s="797" t="s">
        <v>1346</v>
      </c>
      <c r="F22" s="797" t="s">
        <v>1346</v>
      </c>
      <c r="G22" s="797" t="s">
        <v>1346</v>
      </c>
      <c r="H22" s="304" t="s">
        <v>1347</v>
      </c>
      <c r="I22" s="94" t="s">
        <v>59</v>
      </c>
    </row>
    <row r="23" spans="1:12" ht="43.2" customHeight="1" x14ac:dyDescent="0.3">
      <c r="A23" s="303" t="s">
        <v>1379</v>
      </c>
      <c r="B23" s="797" t="s">
        <v>1380</v>
      </c>
      <c r="C23" s="797" t="s">
        <v>1346</v>
      </c>
      <c r="D23" s="797" t="s">
        <v>1346</v>
      </c>
      <c r="E23" s="797" t="s">
        <v>1346</v>
      </c>
      <c r="F23" s="797" t="s">
        <v>1346</v>
      </c>
      <c r="G23" s="797" t="s">
        <v>1346</v>
      </c>
      <c r="H23" s="95" t="s">
        <v>62</v>
      </c>
      <c r="I23" s="94" t="s">
        <v>42</v>
      </c>
    </row>
    <row r="24" spans="1:12" s="8" customFormat="1" ht="17.7" customHeight="1" x14ac:dyDescent="0.3">
      <c r="A24" s="744" t="s">
        <v>139</v>
      </c>
      <c r="B24" s="745"/>
      <c r="C24" s="745"/>
      <c r="D24" s="745"/>
      <c r="E24" s="745"/>
      <c r="F24" s="745"/>
      <c r="G24" s="745"/>
      <c r="H24" s="745"/>
      <c r="I24" s="746"/>
    </row>
    <row r="25" spans="1:12" ht="36.75" customHeight="1" x14ac:dyDescent="0.3">
      <c r="A25" s="303" t="s">
        <v>1381</v>
      </c>
      <c r="B25" s="685" t="s">
        <v>1351</v>
      </c>
      <c r="C25" s="685" t="s">
        <v>1352</v>
      </c>
      <c r="D25" s="685" t="s">
        <v>1352</v>
      </c>
      <c r="E25" s="685" t="s">
        <v>1352</v>
      </c>
      <c r="F25" s="685" t="s">
        <v>1352</v>
      </c>
      <c r="G25" s="685" t="s">
        <v>1352</v>
      </c>
      <c r="H25" s="304" t="s">
        <v>1353</v>
      </c>
      <c r="I25" s="94" t="s">
        <v>59</v>
      </c>
    </row>
    <row r="26" spans="1:12" ht="28.95" customHeight="1" x14ac:dyDescent="0.3">
      <c r="A26" s="303" t="s">
        <v>1382</v>
      </c>
      <c r="B26" s="685" t="s">
        <v>1383</v>
      </c>
      <c r="C26" s="685"/>
      <c r="D26" s="685"/>
      <c r="E26" s="685"/>
      <c r="F26" s="685"/>
      <c r="G26" s="685"/>
      <c r="H26" s="304" t="s">
        <v>1356</v>
      </c>
      <c r="I26" s="94" t="s">
        <v>59</v>
      </c>
    </row>
    <row r="27" spans="1:12" s="8" customFormat="1" ht="26.25" customHeight="1" x14ac:dyDescent="0.3">
      <c r="A27" s="303" t="s">
        <v>1384</v>
      </c>
      <c r="B27" s="685" t="s">
        <v>1358</v>
      </c>
      <c r="C27" s="685" t="s">
        <v>1352</v>
      </c>
      <c r="D27" s="685" t="s">
        <v>1352</v>
      </c>
      <c r="E27" s="685" t="s">
        <v>1352</v>
      </c>
      <c r="F27" s="685" t="s">
        <v>1352</v>
      </c>
      <c r="G27" s="685" t="s">
        <v>1352</v>
      </c>
      <c r="H27" s="304" t="s">
        <v>100</v>
      </c>
      <c r="I27" s="94" t="s">
        <v>59</v>
      </c>
      <c r="K27" s="26"/>
    </row>
    <row r="28" spans="1:12" ht="43.2" customHeight="1" x14ac:dyDescent="0.3">
      <c r="A28" s="303" t="s">
        <v>1385</v>
      </c>
      <c r="B28" s="685" t="s">
        <v>1386</v>
      </c>
      <c r="C28" s="685"/>
      <c r="D28" s="685"/>
      <c r="E28" s="685"/>
      <c r="F28" s="685"/>
      <c r="G28" s="685"/>
      <c r="H28" s="304" t="s">
        <v>106</v>
      </c>
      <c r="I28" s="94" t="s">
        <v>88</v>
      </c>
    </row>
    <row r="29" spans="1:12" s="8" customFormat="1" ht="17.7" customHeight="1" x14ac:dyDescent="0.3">
      <c r="A29" s="744" t="s">
        <v>373</v>
      </c>
      <c r="B29" s="745"/>
      <c r="C29" s="745"/>
      <c r="D29" s="745"/>
      <c r="E29" s="745"/>
      <c r="F29" s="745"/>
      <c r="G29" s="745"/>
      <c r="H29" s="745"/>
      <c r="I29" s="746"/>
    </row>
    <row r="30" spans="1:12" ht="36.75" customHeight="1" x14ac:dyDescent="0.3">
      <c r="A30" s="303" t="s">
        <v>1387</v>
      </c>
      <c r="B30" s="494" t="s">
        <v>1388</v>
      </c>
      <c r="C30" s="494" t="s">
        <v>119</v>
      </c>
      <c r="D30" s="494" t="s">
        <v>119</v>
      </c>
      <c r="E30" s="494" t="s">
        <v>119</v>
      </c>
      <c r="F30" s="494" t="s">
        <v>119</v>
      </c>
      <c r="G30" s="494" t="s">
        <v>119</v>
      </c>
      <c r="H30" s="304" t="s">
        <v>121</v>
      </c>
      <c r="I30" s="94" t="s">
        <v>59</v>
      </c>
      <c r="L30" s="96"/>
    </row>
    <row r="31" spans="1:12" ht="17.7" customHeight="1" x14ac:dyDescent="0.3"/>
    <row r="32" spans="1:12" ht="18" customHeight="1" x14ac:dyDescent="0.3">
      <c r="A32" s="1" t="s">
        <v>376</v>
      </c>
    </row>
    <row r="33" spans="1:9" ht="15.75" customHeight="1" x14ac:dyDescent="0.3">
      <c r="A33" s="687" t="s">
        <v>1363</v>
      </c>
      <c r="B33" s="687"/>
      <c r="C33" s="687"/>
      <c r="D33" s="687"/>
      <c r="E33" s="687"/>
      <c r="F33" s="687"/>
      <c r="G33" s="687"/>
      <c r="H33" s="261" t="s">
        <v>186</v>
      </c>
      <c r="I33" s="313" t="s">
        <v>378</v>
      </c>
    </row>
    <row r="34" spans="1:9" ht="15" customHeight="1" x14ac:dyDescent="0.3">
      <c r="A34" s="707" t="s">
        <v>379</v>
      </c>
      <c r="B34" s="726" t="s">
        <v>1364</v>
      </c>
      <c r="C34" s="726"/>
      <c r="D34" s="726"/>
      <c r="E34" s="726"/>
      <c r="F34" s="726"/>
      <c r="G34" s="726"/>
      <c r="H34" s="726"/>
      <c r="I34" s="710"/>
    </row>
    <row r="35" spans="1:9" s="58" customFormat="1" ht="15" customHeight="1" x14ac:dyDescent="0.3">
      <c r="A35" s="708"/>
      <c r="B35" s="1043" t="s">
        <v>1389</v>
      </c>
      <c r="C35" s="976"/>
      <c r="D35" s="976"/>
      <c r="E35" s="976"/>
      <c r="F35" s="976"/>
      <c r="G35" s="976"/>
      <c r="H35" s="976"/>
      <c r="I35" s="976"/>
    </row>
    <row r="36" spans="1:9" s="58" customFormat="1" ht="25.5" customHeight="1" x14ac:dyDescent="0.3">
      <c r="A36" s="708"/>
      <c r="B36" s="1043" t="s">
        <v>1390</v>
      </c>
      <c r="C36" s="976"/>
      <c r="D36" s="976"/>
      <c r="E36" s="976"/>
      <c r="F36" s="976"/>
      <c r="G36" s="976"/>
      <c r="H36" s="976"/>
      <c r="I36" s="976"/>
    </row>
    <row r="37" spans="1:9" s="58" customFormat="1" ht="24.75" customHeight="1" x14ac:dyDescent="0.3">
      <c r="A37" s="708"/>
      <c r="B37" s="1043" t="s">
        <v>1391</v>
      </c>
      <c r="C37" s="976"/>
      <c r="D37" s="976"/>
      <c r="E37" s="976"/>
      <c r="F37" s="976"/>
      <c r="G37" s="976"/>
      <c r="H37" s="976"/>
      <c r="I37" s="976"/>
    </row>
    <row r="38" spans="1:9" x14ac:dyDescent="0.3">
      <c r="A38" s="714" t="s">
        <v>395</v>
      </c>
      <c r="B38" s="705"/>
      <c r="C38" s="705"/>
      <c r="D38" s="758" t="s">
        <v>1392</v>
      </c>
      <c r="E38" s="758"/>
      <c r="F38" s="758"/>
      <c r="G38" s="758"/>
      <c r="H38" s="758"/>
      <c r="I38" s="759"/>
    </row>
    <row r="39" spans="1:9" s="58" customFormat="1" ht="24.75" customHeight="1" x14ac:dyDescent="0.3">
      <c r="A39" s="711" t="s">
        <v>397</v>
      </c>
      <c r="B39" s="711"/>
      <c r="C39" s="830"/>
      <c r="D39" s="726" t="s">
        <v>1393</v>
      </c>
      <c r="E39" s="726"/>
      <c r="F39" s="726"/>
      <c r="G39" s="726"/>
      <c r="H39" s="726"/>
      <c r="I39" s="710"/>
    </row>
    <row r="40" spans="1:9" s="58" customFormat="1" ht="20.25" customHeight="1" x14ac:dyDescent="0.3">
      <c r="A40" s="713"/>
      <c r="B40" s="713"/>
      <c r="C40" s="842"/>
      <c r="D40" s="733" t="s">
        <v>1370</v>
      </c>
      <c r="E40" s="733"/>
      <c r="F40" s="733"/>
      <c r="G40" s="733"/>
      <c r="H40" s="733"/>
      <c r="I40" s="820"/>
    </row>
    <row r="41" spans="1:9" ht="14.55" customHeight="1" x14ac:dyDescent="0.3">
      <c r="A41" s="306"/>
      <c r="B41" s="306"/>
      <c r="C41" s="306"/>
      <c r="D41" s="97"/>
      <c r="E41" s="97"/>
      <c r="F41" s="97"/>
      <c r="G41" s="97"/>
      <c r="H41" s="97"/>
      <c r="I41" s="97"/>
    </row>
    <row r="42" spans="1:9" ht="14.55" customHeight="1" x14ac:dyDescent="0.3">
      <c r="A42" s="1" t="s">
        <v>416</v>
      </c>
    </row>
    <row r="43" spans="1:9" ht="20.25" customHeight="1" x14ac:dyDescent="0.3">
      <c r="A43" s="735" t="s">
        <v>417</v>
      </c>
      <c r="B43" s="851"/>
      <c r="C43" s="726" t="s">
        <v>1371</v>
      </c>
      <c r="D43" s="726"/>
      <c r="E43" s="726"/>
      <c r="F43" s="726"/>
      <c r="G43" s="726"/>
      <c r="H43" s="726"/>
      <c r="I43" s="710"/>
    </row>
    <row r="44" spans="1:9" ht="21.75" customHeight="1" x14ac:dyDescent="0.3">
      <c r="A44" s="737"/>
      <c r="B44" s="853"/>
      <c r="C44" s="799" t="s">
        <v>1372</v>
      </c>
      <c r="D44" s="799"/>
      <c r="E44" s="799"/>
      <c r="F44" s="799"/>
      <c r="G44" s="799"/>
      <c r="H44" s="799"/>
      <c r="I44" s="712"/>
    </row>
    <row r="45" spans="1:9" x14ac:dyDescent="0.3">
      <c r="A45" s="735" t="s">
        <v>419</v>
      </c>
      <c r="B45" s="851"/>
      <c r="C45" s="923" t="s">
        <v>1373</v>
      </c>
      <c r="D45" s="750"/>
      <c r="E45" s="750"/>
      <c r="F45" s="750"/>
      <c r="G45" s="750"/>
      <c r="H45" s="750"/>
      <c r="I45" s="751"/>
    </row>
    <row r="46" spans="1:9" s="98" customFormat="1" ht="17.25" customHeight="1" x14ac:dyDescent="0.3">
      <c r="A46" s="695"/>
      <c r="B46" s="852"/>
      <c r="C46" s="920" t="s">
        <v>1374</v>
      </c>
      <c r="D46" s="920"/>
      <c r="E46" s="920"/>
      <c r="F46" s="920"/>
      <c r="G46" s="920"/>
      <c r="H46" s="920"/>
      <c r="I46" s="752"/>
    </row>
    <row r="47" spans="1:9" s="98" customFormat="1" ht="14.25" customHeight="1" x14ac:dyDescent="0.3">
      <c r="A47" s="737"/>
      <c r="B47" s="853"/>
      <c r="C47" s="799" t="s">
        <v>1375</v>
      </c>
      <c r="D47" s="799"/>
      <c r="E47" s="799"/>
      <c r="F47" s="799"/>
      <c r="G47" s="799"/>
      <c r="H47" s="799"/>
      <c r="I47" s="712"/>
    </row>
    <row r="48" spans="1:9" s="98" customFormat="1" x14ac:dyDescent="0.3">
      <c r="A48" s="26"/>
      <c r="B48" s="26"/>
      <c r="C48" s="26"/>
      <c r="D48" s="26"/>
      <c r="E48" s="26"/>
      <c r="F48" s="26"/>
      <c r="G48" s="26"/>
      <c r="H48" s="26"/>
      <c r="I48" s="26"/>
    </row>
    <row r="49" spans="1:11" x14ac:dyDescent="0.3">
      <c r="A49" s="8" t="s">
        <v>421</v>
      </c>
      <c r="B49" s="314"/>
      <c r="C49" s="314"/>
      <c r="D49" s="314"/>
      <c r="E49" s="314"/>
      <c r="F49" s="314"/>
      <c r="G49" s="314"/>
    </row>
    <row r="50" spans="1:11" ht="14.55" customHeight="1" x14ac:dyDescent="0.3">
      <c r="A50" s="717" t="s">
        <v>422</v>
      </c>
      <c r="B50" s="717"/>
      <c r="C50" s="717"/>
      <c r="D50" s="717"/>
      <c r="E50" s="717"/>
      <c r="F50" s="717"/>
      <c r="G50" s="717"/>
      <c r="H50" s="10">
        <v>2</v>
      </c>
      <c r="I50" s="11" t="s">
        <v>423</v>
      </c>
      <c r="K50" s="98"/>
    </row>
    <row r="51" spans="1:11" ht="28.5" customHeight="1" x14ac:dyDescent="0.3">
      <c r="A51" s="718" t="s">
        <v>484</v>
      </c>
      <c r="B51" s="718"/>
      <c r="C51" s="718"/>
      <c r="D51" s="718"/>
      <c r="E51" s="718"/>
      <c r="F51" s="718"/>
      <c r="G51" s="718"/>
      <c r="H51" s="31">
        <v>2.5</v>
      </c>
      <c r="I51" s="11" t="s">
        <v>423</v>
      </c>
      <c r="K51" s="98"/>
    </row>
    <row r="52" spans="1:11" ht="14.55" customHeight="1" x14ac:dyDescent="0.3">
      <c r="A52" s="717" t="s">
        <v>485</v>
      </c>
      <c r="B52" s="717"/>
      <c r="C52" s="717"/>
      <c r="D52" s="717"/>
      <c r="E52" s="717"/>
      <c r="F52" s="717"/>
      <c r="G52" s="717"/>
      <c r="H52" s="31">
        <v>0.5</v>
      </c>
      <c r="I52" s="11" t="s">
        <v>423</v>
      </c>
      <c r="K52" s="98"/>
    </row>
    <row r="53" spans="1:11" ht="14.55" customHeight="1" x14ac:dyDescent="0.3">
      <c r="H53" s="28"/>
      <c r="I53" s="13"/>
    </row>
    <row r="54" spans="1:11" ht="14.55" customHeight="1" x14ac:dyDescent="0.3">
      <c r="A54" s="719" t="s">
        <v>427</v>
      </c>
      <c r="B54" s="719"/>
      <c r="C54" s="719"/>
      <c r="D54" s="719"/>
      <c r="E54" s="719"/>
      <c r="F54" s="719"/>
      <c r="G54" s="719"/>
      <c r="H54" s="32"/>
      <c r="I54" s="29"/>
    </row>
    <row r="55" spans="1:11" ht="14.55" customHeight="1" x14ac:dyDescent="0.3">
      <c r="A55" s="674" t="s">
        <v>428</v>
      </c>
      <c r="B55" s="674"/>
      <c r="C55" s="674"/>
      <c r="D55" s="674"/>
      <c r="E55" s="674"/>
      <c r="F55" s="16">
        <f>SUM(F56:F61)</f>
        <v>65</v>
      </c>
      <c r="G55" s="16" t="s">
        <v>378</v>
      </c>
      <c r="H55" s="17">
        <f>F55/25</f>
        <v>2.6</v>
      </c>
      <c r="I55" s="11" t="s">
        <v>804</v>
      </c>
    </row>
    <row r="56" spans="1:11" ht="14.55" customHeight="1" x14ac:dyDescent="0.3">
      <c r="A56" s="18" t="s">
        <v>159</v>
      </c>
      <c r="B56" s="715" t="s">
        <v>161</v>
      </c>
      <c r="C56" s="715"/>
      <c r="D56" s="715"/>
      <c r="E56" s="715"/>
      <c r="F56" s="16" t="s">
        <v>186</v>
      </c>
      <c r="G56" s="16" t="s">
        <v>378</v>
      </c>
      <c r="H56" s="33"/>
      <c r="I56" s="20"/>
    </row>
    <row r="57" spans="1:11" ht="14.55" customHeight="1" x14ac:dyDescent="0.3">
      <c r="B57" s="715" t="s">
        <v>429</v>
      </c>
      <c r="C57" s="715"/>
      <c r="D57" s="715"/>
      <c r="E57" s="715"/>
      <c r="F57" s="16" t="s">
        <v>186</v>
      </c>
      <c r="G57" s="16" t="s">
        <v>378</v>
      </c>
      <c r="H57" s="34"/>
      <c r="I57" s="30"/>
    </row>
    <row r="58" spans="1:11" ht="20.25" customHeight="1" x14ac:dyDescent="0.3">
      <c r="B58" s="715" t="s">
        <v>430</v>
      </c>
      <c r="C58" s="715"/>
      <c r="D58" s="715"/>
      <c r="E58" s="715"/>
      <c r="F58" s="16">
        <v>15</v>
      </c>
      <c r="G58" s="16" t="s">
        <v>378</v>
      </c>
      <c r="H58" s="34"/>
      <c r="I58" s="30"/>
    </row>
    <row r="59" spans="1:11" ht="14.55" customHeight="1" x14ac:dyDescent="0.3">
      <c r="B59" s="715" t="s">
        <v>431</v>
      </c>
      <c r="C59" s="715"/>
      <c r="D59" s="715"/>
      <c r="E59" s="715"/>
      <c r="F59" s="16">
        <v>50</v>
      </c>
      <c r="G59" s="16" t="s">
        <v>378</v>
      </c>
      <c r="H59" s="34"/>
      <c r="I59" s="30"/>
    </row>
    <row r="60" spans="1:11" x14ac:dyDescent="0.3">
      <c r="B60" s="715" t="s">
        <v>432</v>
      </c>
      <c r="C60" s="715"/>
      <c r="D60" s="715"/>
      <c r="E60" s="715"/>
      <c r="F60" s="16" t="s">
        <v>186</v>
      </c>
      <c r="G60" s="16" t="s">
        <v>378</v>
      </c>
      <c r="H60" s="34"/>
      <c r="I60" s="30"/>
    </row>
    <row r="61" spans="1:11" x14ac:dyDescent="0.3">
      <c r="B61" s="715" t="s">
        <v>433</v>
      </c>
      <c r="C61" s="715"/>
      <c r="D61" s="715"/>
      <c r="E61" s="715"/>
      <c r="F61" s="16" t="s">
        <v>186</v>
      </c>
      <c r="G61" s="16" t="s">
        <v>378</v>
      </c>
      <c r="H61" s="35"/>
      <c r="I61" s="318"/>
    </row>
    <row r="62" spans="1:11" ht="21.75" customHeight="1" x14ac:dyDescent="0.3">
      <c r="A62" s="674" t="s">
        <v>434</v>
      </c>
      <c r="B62" s="674"/>
      <c r="C62" s="674"/>
      <c r="D62" s="674"/>
      <c r="E62" s="674"/>
      <c r="F62" s="16" t="s">
        <v>186</v>
      </c>
      <c r="G62" s="16" t="s">
        <v>378</v>
      </c>
      <c r="H62" s="16" t="s">
        <v>186</v>
      </c>
      <c r="I62" s="11" t="s">
        <v>804</v>
      </c>
    </row>
    <row r="63" spans="1:11" x14ac:dyDescent="0.3">
      <c r="A63" s="715" t="s">
        <v>435</v>
      </c>
      <c r="B63" s="715"/>
      <c r="C63" s="715"/>
      <c r="D63" s="715"/>
      <c r="E63" s="715"/>
      <c r="F63" s="16">
        <v>60</v>
      </c>
      <c r="G63" s="16" t="s">
        <v>378</v>
      </c>
      <c r="H63" s="17">
        <f>F63/25</f>
        <v>2.4</v>
      </c>
      <c r="I63" s="11" t="s">
        <v>804</v>
      </c>
    </row>
    <row r="66" spans="1:1" x14ac:dyDescent="0.3">
      <c r="A66" s="18"/>
    </row>
  </sheetData>
  <mergeCells count="67">
    <mergeCell ref="A62:E62"/>
    <mergeCell ref="A63:E63"/>
    <mergeCell ref="A43:B44"/>
    <mergeCell ref="C43:I43"/>
    <mergeCell ref="B59:E59"/>
    <mergeCell ref="B60:E60"/>
    <mergeCell ref="B61:E61"/>
    <mergeCell ref="B58:E58"/>
    <mergeCell ref="A45:B47"/>
    <mergeCell ref="C45:I45"/>
    <mergeCell ref="C46:I46"/>
    <mergeCell ref="C47:I47"/>
    <mergeCell ref="A50:G50"/>
    <mergeCell ref="A51:G51"/>
    <mergeCell ref="A52:G52"/>
    <mergeCell ref="A54:G54"/>
    <mergeCell ref="A55:E55"/>
    <mergeCell ref="B56:E56"/>
    <mergeCell ref="B57:E57"/>
    <mergeCell ref="C44:I44"/>
    <mergeCell ref="B27:G27"/>
    <mergeCell ref="B28:G28"/>
    <mergeCell ref="A29:I29"/>
    <mergeCell ref="B30:G30"/>
    <mergeCell ref="A33:G33"/>
    <mergeCell ref="A34:A37"/>
    <mergeCell ref="B34:I34"/>
    <mergeCell ref="B35:I35"/>
    <mergeCell ref="B36:I36"/>
    <mergeCell ref="B37:I37"/>
    <mergeCell ref="A38:C38"/>
    <mergeCell ref="D38:I38"/>
    <mergeCell ref="A39:C40"/>
    <mergeCell ref="D39:I39"/>
    <mergeCell ref="D40:I40"/>
    <mergeCell ref="B26:G26"/>
    <mergeCell ref="A14:I14"/>
    <mergeCell ref="A15:B16"/>
    <mergeCell ref="C15:I16"/>
    <mergeCell ref="A18:D18"/>
    <mergeCell ref="A19:A20"/>
    <mergeCell ref="B19:G20"/>
    <mergeCell ref="H19:I19"/>
    <mergeCell ref="A21:I21"/>
    <mergeCell ref="B22:G22"/>
    <mergeCell ref="B23:G23"/>
    <mergeCell ref="A24:I24"/>
    <mergeCell ref="B25:G25"/>
    <mergeCell ref="A10:E10"/>
    <mergeCell ref="F10:I10"/>
    <mergeCell ref="A11:E11"/>
    <mergeCell ref="F11:I11"/>
    <mergeCell ref="A12:E12"/>
    <mergeCell ref="F12:I12"/>
    <mergeCell ref="A5:C5"/>
    <mergeCell ref="D5:I5"/>
    <mergeCell ref="A7:I7"/>
    <mergeCell ref="A8:I8"/>
    <mergeCell ref="A9:E9"/>
    <mergeCell ref="F9:I9"/>
    <mergeCell ref="A4:C4"/>
    <mergeCell ref="D4:I4"/>
    <mergeCell ref="A1:I1"/>
    <mergeCell ref="A2:C2"/>
    <mergeCell ref="D2:I2"/>
    <mergeCell ref="A3:C3"/>
    <mergeCell ref="D3:I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10" x14ac:dyDescent="0.3">
      <c r="A1" s="1" t="s">
        <v>348</v>
      </c>
      <c r="J1" s="58"/>
    </row>
    <row r="2" spans="1:10" x14ac:dyDescent="0.3">
      <c r="A2" s="673" t="s">
        <v>2117</v>
      </c>
      <c r="B2" s="673"/>
      <c r="C2" s="673"/>
      <c r="D2" s="673"/>
      <c r="E2" s="673"/>
      <c r="F2" s="673"/>
      <c r="G2" s="673"/>
      <c r="H2" s="673"/>
      <c r="I2" s="673"/>
      <c r="J2" s="58"/>
    </row>
    <row r="3" spans="1:10" x14ac:dyDescent="0.3">
      <c r="A3" s="670" t="s">
        <v>157</v>
      </c>
      <c r="B3" s="671"/>
      <c r="C3" s="671"/>
      <c r="D3" s="671">
        <v>6</v>
      </c>
      <c r="E3" s="671"/>
      <c r="F3" s="671"/>
      <c r="G3" s="671"/>
      <c r="H3" s="671"/>
      <c r="I3" s="672"/>
      <c r="J3" s="58"/>
    </row>
    <row r="4" spans="1:10" x14ac:dyDescent="0.3">
      <c r="A4" s="670" t="s">
        <v>156</v>
      </c>
      <c r="B4" s="671"/>
      <c r="C4" s="671"/>
      <c r="D4" s="671" t="s">
        <v>454</v>
      </c>
      <c r="E4" s="671"/>
      <c r="F4" s="671"/>
      <c r="G4" s="671"/>
      <c r="H4" s="671"/>
      <c r="I4" s="672"/>
      <c r="J4" s="58"/>
    </row>
    <row r="5" spans="1:10" x14ac:dyDescent="0.3">
      <c r="A5" s="670" t="s">
        <v>160</v>
      </c>
      <c r="B5" s="671"/>
      <c r="C5" s="671"/>
      <c r="D5" s="671" t="s">
        <v>487</v>
      </c>
      <c r="E5" s="671"/>
      <c r="F5" s="671"/>
      <c r="G5" s="671"/>
      <c r="H5" s="671"/>
      <c r="I5" s="672"/>
      <c r="J5" s="58"/>
    </row>
    <row r="6" spans="1:10" x14ac:dyDescent="0.3">
      <c r="A6" s="670" t="s">
        <v>351</v>
      </c>
      <c r="B6" s="671"/>
      <c r="C6" s="671"/>
      <c r="D6" s="671" t="s">
        <v>953</v>
      </c>
      <c r="E6" s="671"/>
      <c r="F6" s="671"/>
      <c r="G6" s="671"/>
      <c r="H6" s="671"/>
      <c r="I6" s="672"/>
      <c r="J6" s="58"/>
    </row>
    <row r="7" spans="1:10" x14ac:dyDescent="0.3">
      <c r="J7" s="58"/>
    </row>
    <row r="8" spans="1:10" x14ac:dyDescent="0.3">
      <c r="A8" s="676" t="s">
        <v>353</v>
      </c>
      <c r="B8" s="676"/>
      <c r="C8" s="676"/>
      <c r="D8" s="676"/>
      <c r="E8" s="676"/>
      <c r="F8" s="676"/>
      <c r="G8" s="676"/>
      <c r="H8" s="676"/>
      <c r="I8" s="676"/>
      <c r="J8" s="58"/>
    </row>
    <row r="9" spans="1:10" x14ac:dyDescent="0.3">
      <c r="A9" s="270" t="s">
        <v>2330</v>
      </c>
      <c r="B9" s="270"/>
      <c r="C9" s="270"/>
      <c r="D9" s="270"/>
      <c r="E9" s="270"/>
      <c r="F9" s="270"/>
      <c r="G9" s="270"/>
      <c r="H9" s="270"/>
      <c r="I9" s="270"/>
      <c r="J9" s="58"/>
    </row>
    <row r="10" spans="1:10" x14ac:dyDescent="0.3">
      <c r="A10" s="670" t="s">
        <v>11</v>
      </c>
      <c r="B10" s="671"/>
      <c r="C10" s="671"/>
      <c r="D10" s="671"/>
      <c r="E10" s="671"/>
      <c r="F10" s="671" t="s">
        <v>12</v>
      </c>
      <c r="G10" s="671"/>
      <c r="H10" s="671"/>
      <c r="I10" s="672"/>
      <c r="J10" s="58"/>
    </row>
    <row r="11" spans="1:10" x14ac:dyDescent="0.3">
      <c r="A11" s="670" t="s">
        <v>354</v>
      </c>
      <c r="B11" s="671"/>
      <c r="C11" s="671"/>
      <c r="D11" s="671"/>
      <c r="E11" s="671"/>
      <c r="F11" s="671" t="s">
        <v>355</v>
      </c>
      <c r="G11" s="671"/>
      <c r="H11" s="671"/>
      <c r="I11" s="672"/>
      <c r="J11" s="58"/>
    </row>
    <row r="12" spans="1:10" x14ac:dyDescent="0.3">
      <c r="A12" s="670" t="s">
        <v>356</v>
      </c>
      <c r="B12" s="671"/>
      <c r="C12" s="671"/>
      <c r="D12" s="671"/>
      <c r="E12" s="671"/>
      <c r="F12" s="671">
        <v>1</v>
      </c>
      <c r="G12" s="671"/>
      <c r="H12" s="671"/>
      <c r="I12" s="672"/>
      <c r="J12" s="58"/>
    </row>
    <row r="13" spans="1:10" x14ac:dyDescent="0.3">
      <c r="A13" s="670" t="s">
        <v>17</v>
      </c>
      <c r="B13" s="671"/>
      <c r="C13" s="671"/>
      <c r="D13" s="671"/>
      <c r="E13" s="671"/>
      <c r="F13" s="671" t="s">
        <v>18</v>
      </c>
      <c r="G13" s="671"/>
      <c r="H13" s="671"/>
      <c r="I13" s="672"/>
      <c r="J13" s="58"/>
    </row>
    <row r="14" spans="1:10" x14ac:dyDescent="0.3">
      <c r="J14" s="58"/>
    </row>
    <row r="15" spans="1:10" x14ac:dyDescent="0.3">
      <c r="A15" s="677" t="s">
        <v>357</v>
      </c>
      <c r="B15" s="677"/>
      <c r="C15" s="677"/>
      <c r="D15" s="677"/>
      <c r="E15" s="677"/>
      <c r="F15" s="677"/>
      <c r="G15" s="677"/>
      <c r="H15" s="677"/>
      <c r="I15" s="677"/>
      <c r="J15" s="58"/>
    </row>
    <row r="16" spans="1:10" ht="37.5" customHeight="1" x14ac:dyDescent="0.3">
      <c r="A16" s="674" t="s">
        <v>358</v>
      </c>
      <c r="B16" s="674"/>
      <c r="C16" s="675" t="s">
        <v>552</v>
      </c>
      <c r="D16" s="674"/>
      <c r="E16" s="674"/>
      <c r="F16" s="674"/>
      <c r="G16" s="674"/>
      <c r="H16" s="674"/>
      <c r="I16" s="674"/>
      <c r="J16" s="58"/>
    </row>
    <row r="17" spans="1:10" x14ac:dyDescent="0.3">
      <c r="J17" s="58"/>
    </row>
    <row r="18" spans="1:10" x14ac:dyDescent="0.3">
      <c r="A18" s="680" t="s">
        <v>360</v>
      </c>
      <c r="B18" s="680"/>
      <c r="C18" s="680"/>
      <c r="D18" s="680"/>
      <c r="J18" s="58"/>
    </row>
    <row r="19" spans="1:10" ht="16.5" customHeight="1" x14ac:dyDescent="0.3">
      <c r="A19" s="681" t="s">
        <v>33</v>
      </c>
      <c r="B19" s="682" t="s">
        <v>34</v>
      </c>
      <c r="C19" s="682"/>
      <c r="D19" s="682"/>
      <c r="E19" s="682"/>
      <c r="F19" s="682"/>
      <c r="G19" s="682"/>
      <c r="H19" s="682" t="s">
        <v>361</v>
      </c>
      <c r="I19" s="683"/>
      <c r="J19" s="58"/>
    </row>
    <row r="20" spans="1:10" ht="27.6" x14ac:dyDescent="0.3">
      <c r="A20" s="681"/>
      <c r="B20" s="682"/>
      <c r="C20" s="682"/>
      <c r="D20" s="682"/>
      <c r="E20" s="682"/>
      <c r="F20" s="682"/>
      <c r="G20" s="682"/>
      <c r="H20" s="272" t="s">
        <v>362</v>
      </c>
      <c r="I20" s="273" t="s">
        <v>37</v>
      </c>
      <c r="J20" s="58"/>
    </row>
    <row r="21" spans="1:10" s="8" customFormat="1" ht="17.7" customHeight="1" x14ac:dyDescent="0.3">
      <c r="A21" s="520" t="s">
        <v>38</v>
      </c>
      <c r="B21" s="678"/>
      <c r="C21" s="678"/>
      <c r="D21" s="678"/>
      <c r="E21" s="678"/>
      <c r="F21" s="678"/>
      <c r="G21" s="678"/>
      <c r="H21" s="678"/>
      <c r="I21" s="679"/>
      <c r="J21" s="314"/>
    </row>
    <row r="22" spans="1:10" ht="31.5" customHeight="1" x14ac:dyDescent="0.3">
      <c r="A22" s="271" t="s">
        <v>954</v>
      </c>
      <c r="B22" s="684" t="s">
        <v>2163</v>
      </c>
      <c r="C22" s="684"/>
      <c r="D22" s="684"/>
      <c r="E22" s="684"/>
      <c r="F22" s="684"/>
      <c r="G22" s="684"/>
      <c r="H22" s="6" t="s">
        <v>955</v>
      </c>
      <c r="I22" s="5" t="s">
        <v>59</v>
      </c>
      <c r="J22" s="58"/>
    </row>
    <row r="23" spans="1:10" ht="38.25" customHeight="1" x14ac:dyDescent="0.3">
      <c r="A23" s="271" t="s">
        <v>956</v>
      </c>
      <c r="B23" s="684" t="s">
        <v>957</v>
      </c>
      <c r="C23" s="684"/>
      <c r="D23" s="684"/>
      <c r="E23" s="684"/>
      <c r="F23" s="684"/>
      <c r="G23" s="684"/>
      <c r="H23" s="6" t="s">
        <v>955</v>
      </c>
      <c r="I23" s="5" t="s">
        <v>59</v>
      </c>
      <c r="J23" s="58"/>
    </row>
    <row r="24" spans="1:10" s="8" customFormat="1" ht="17.7" customHeight="1" x14ac:dyDescent="0.3">
      <c r="A24" s="520" t="s">
        <v>139</v>
      </c>
      <c r="B24" s="678"/>
      <c r="C24" s="678"/>
      <c r="D24" s="678"/>
      <c r="E24" s="678"/>
      <c r="F24" s="678"/>
      <c r="G24" s="678"/>
      <c r="H24" s="678"/>
      <c r="I24" s="679"/>
      <c r="J24" s="314"/>
    </row>
    <row r="25" spans="1:10" ht="25.5" customHeight="1" x14ac:dyDescent="0.3">
      <c r="A25" s="271" t="s">
        <v>958</v>
      </c>
      <c r="B25" s="685" t="s">
        <v>959</v>
      </c>
      <c r="C25" s="686"/>
      <c r="D25" s="686"/>
      <c r="E25" s="686"/>
      <c r="F25" s="686"/>
      <c r="G25" s="686"/>
      <c r="H25" s="6" t="s">
        <v>459</v>
      </c>
      <c r="I25" s="5" t="s">
        <v>59</v>
      </c>
      <c r="J25" s="58"/>
    </row>
    <row r="26" spans="1:10" ht="29.25" customHeight="1" x14ac:dyDescent="0.3">
      <c r="A26" s="271" t="s">
        <v>960</v>
      </c>
      <c r="B26" s="685" t="s">
        <v>2164</v>
      </c>
      <c r="C26" s="685"/>
      <c r="D26" s="685"/>
      <c r="E26" s="685"/>
      <c r="F26" s="685"/>
      <c r="G26" s="685"/>
      <c r="H26" s="6" t="s">
        <v>459</v>
      </c>
      <c r="I26" s="5" t="s">
        <v>59</v>
      </c>
      <c r="J26" s="58"/>
    </row>
    <row r="27" spans="1:10" ht="35.25" customHeight="1" x14ac:dyDescent="0.3">
      <c r="A27" s="271" t="s">
        <v>961</v>
      </c>
      <c r="B27" s="686" t="s">
        <v>962</v>
      </c>
      <c r="C27" s="686"/>
      <c r="D27" s="686"/>
      <c r="E27" s="686"/>
      <c r="F27" s="686"/>
      <c r="G27" s="686"/>
      <c r="H27" s="6" t="s">
        <v>459</v>
      </c>
      <c r="I27" s="5" t="s">
        <v>59</v>
      </c>
      <c r="J27" s="58"/>
    </row>
    <row r="28" spans="1:10" s="8" customFormat="1" ht="17.7" customHeight="1" x14ac:dyDescent="0.3">
      <c r="A28" s="520" t="s">
        <v>373</v>
      </c>
      <c r="B28" s="678"/>
      <c r="C28" s="678"/>
      <c r="D28" s="678"/>
      <c r="E28" s="678"/>
      <c r="F28" s="678"/>
      <c r="G28" s="678"/>
      <c r="H28" s="678"/>
      <c r="I28" s="679"/>
      <c r="J28" s="314"/>
    </row>
    <row r="29" spans="1:10" ht="36.75" customHeight="1" x14ac:dyDescent="0.3">
      <c r="A29" s="271" t="s">
        <v>963</v>
      </c>
      <c r="B29" s="688" t="s">
        <v>2165</v>
      </c>
      <c r="C29" s="688"/>
      <c r="D29" s="688"/>
      <c r="E29" s="688"/>
      <c r="F29" s="688"/>
      <c r="G29" s="688"/>
      <c r="H29" s="6" t="s">
        <v>887</v>
      </c>
      <c r="I29" s="5" t="s">
        <v>59</v>
      </c>
      <c r="J29" s="58"/>
    </row>
    <row r="30" spans="1:10" x14ac:dyDescent="0.3">
      <c r="J30" s="58"/>
    </row>
    <row r="31" spans="1:10" x14ac:dyDescent="0.3">
      <c r="A31" s="1" t="s">
        <v>376</v>
      </c>
      <c r="J31" s="58"/>
    </row>
    <row r="32" spans="1:10" s="8" customFormat="1" ht="17.7" customHeight="1" x14ac:dyDescent="0.3">
      <c r="A32" s="687" t="s">
        <v>377</v>
      </c>
      <c r="B32" s="687"/>
      <c r="C32" s="687"/>
      <c r="D32" s="687"/>
      <c r="E32" s="687"/>
      <c r="F32" s="687"/>
      <c r="G32" s="687"/>
      <c r="H32" s="261">
        <v>15</v>
      </c>
      <c r="I32" s="313" t="s">
        <v>378</v>
      </c>
      <c r="J32" s="314"/>
    </row>
    <row r="33" spans="1:10" ht="30" customHeight="1" x14ac:dyDescent="0.3">
      <c r="A33" s="689" t="s">
        <v>379</v>
      </c>
      <c r="B33" s="692" t="s">
        <v>964</v>
      </c>
      <c r="C33" s="692"/>
      <c r="D33" s="692"/>
      <c r="E33" s="692"/>
      <c r="F33" s="692"/>
      <c r="G33" s="692"/>
      <c r="H33" s="692"/>
      <c r="I33" s="693"/>
      <c r="J33" s="58"/>
    </row>
    <row r="34" spans="1:10" ht="30" customHeight="1" x14ac:dyDescent="0.3">
      <c r="A34" s="690"/>
      <c r="B34" s="694" t="s">
        <v>965</v>
      </c>
      <c r="C34" s="695"/>
      <c r="D34" s="695"/>
      <c r="E34" s="695"/>
      <c r="F34" s="695"/>
      <c r="G34" s="695"/>
      <c r="H34" s="695"/>
      <c r="I34" s="695"/>
      <c r="J34" s="58"/>
    </row>
    <row r="35" spans="1:10" ht="30" customHeight="1" x14ac:dyDescent="0.3">
      <c r="A35" s="690"/>
      <c r="B35" s="694" t="s">
        <v>966</v>
      </c>
      <c r="C35" s="695"/>
      <c r="D35" s="695"/>
      <c r="E35" s="695"/>
      <c r="F35" s="695"/>
      <c r="G35" s="695"/>
      <c r="H35" s="695"/>
      <c r="I35" s="695"/>
      <c r="J35" s="58"/>
    </row>
    <row r="36" spans="1:10" ht="30" customHeight="1" x14ac:dyDescent="0.3">
      <c r="A36" s="690"/>
      <c r="B36" s="694" t="s">
        <v>967</v>
      </c>
      <c r="C36" s="695"/>
      <c r="D36" s="695"/>
      <c r="E36" s="695"/>
      <c r="F36" s="695"/>
      <c r="G36" s="695"/>
      <c r="H36" s="695"/>
      <c r="I36" s="695"/>
      <c r="J36" s="58"/>
    </row>
    <row r="37" spans="1:10" ht="30" customHeight="1" x14ac:dyDescent="0.3">
      <c r="A37" s="690"/>
      <c r="B37" s="696" t="s">
        <v>968</v>
      </c>
      <c r="C37" s="697"/>
      <c r="D37" s="697"/>
      <c r="E37" s="697"/>
      <c r="F37" s="697"/>
      <c r="G37" s="697"/>
      <c r="H37" s="697"/>
      <c r="I37" s="697"/>
      <c r="J37" s="58"/>
    </row>
    <row r="38" spans="1:10" ht="30" customHeight="1" x14ac:dyDescent="0.3">
      <c r="A38" s="690"/>
      <c r="B38" s="694" t="s">
        <v>969</v>
      </c>
      <c r="C38" s="695"/>
      <c r="D38" s="695"/>
      <c r="E38" s="695"/>
      <c r="F38" s="695"/>
      <c r="G38" s="695"/>
      <c r="H38" s="695"/>
      <c r="I38" s="695"/>
      <c r="J38" s="58"/>
    </row>
    <row r="39" spans="1:10" ht="30" customHeight="1" x14ac:dyDescent="0.3">
      <c r="A39" s="690"/>
      <c r="B39" s="696" t="s">
        <v>970</v>
      </c>
      <c r="C39" s="697"/>
      <c r="D39" s="697"/>
      <c r="E39" s="697"/>
      <c r="F39" s="697"/>
      <c r="G39" s="697"/>
      <c r="H39" s="697"/>
      <c r="I39" s="697"/>
      <c r="J39" s="58"/>
    </row>
    <row r="40" spans="1:10" ht="30" customHeight="1" x14ac:dyDescent="0.3">
      <c r="A40" s="691"/>
      <c r="B40" s="698" t="s">
        <v>971</v>
      </c>
      <c r="C40" s="699"/>
      <c r="D40" s="699"/>
      <c r="E40" s="699"/>
      <c r="F40" s="699"/>
      <c r="G40" s="699"/>
      <c r="H40" s="699"/>
      <c r="I40" s="699"/>
      <c r="J40" s="58"/>
    </row>
    <row r="41" spans="1:10" x14ac:dyDescent="0.3">
      <c r="A41" s="700" t="s">
        <v>395</v>
      </c>
      <c r="B41" s="701"/>
      <c r="C41" s="701"/>
      <c r="D41" s="701" t="s">
        <v>972</v>
      </c>
      <c r="E41" s="701"/>
      <c r="F41" s="701"/>
      <c r="G41" s="701"/>
      <c r="H41" s="701"/>
      <c r="I41" s="702"/>
      <c r="J41" s="58"/>
    </row>
    <row r="42" spans="1:10" ht="54" customHeight="1" x14ac:dyDescent="0.3">
      <c r="A42" s="703" t="s">
        <v>397</v>
      </c>
      <c r="B42" s="704"/>
      <c r="C42" s="704"/>
      <c r="D42" s="704" t="s">
        <v>973</v>
      </c>
      <c r="E42" s="705"/>
      <c r="F42" s="705"/>
      <c r="G42" s="705"/>
      <c r="H42" s="705"/>
      <c r="I42" s="706"/>
      <c r="J42" s="58"/>
    </row>
    <row r="43" spans="1:10" ht="21" customHeight="1" x14ac:dyDescent="0.3">
      <c r="A43" s="687" t="s">
        <v>506</v>
      </c>
      <c r="B43" s="687"/>
      <c r="C43" s="687"/>
      <c r="D43" s="687"/>
      <c r="E43" s="687"/>
      <c r="F43" s="687"/>
      <c r="G43" s="687"/>
      <c r="H43" s="261">
        <v>30</v>
      </c>
      <c r="I43" s="313" t="s">
        <v>378</v>
      </c>
      <c r="J43" s="58"/>
    </row>
    <row r="44" spans="1:10" ht="16.5" customHeight="1" x14ac:dyDescent="0.3">
      <c r="A44" s="707" t="s">
        <v>379</v>
      </c>
      <c r="B44" s="710" t="s">
        <v>974</v>
      </c>
      <c r="C44" s="711"/>
      <c r="D44" s="711"/>
      <c r="E44" s="711"/>
      <c r="F44" s="711"/>
      <c r="G44" s="711"/>
      <c r="H44" s="711"/>
      <c r="I44" s="711"/>
      <c r="J44" s="58"/>
    </row>
    <row r="45" spans="1:10" ht="18" customHeight="1" x14ac:dyDescent="0.3">
      <c r="A45" s="708"/>
      <c r="B45" s="696"/>
      <c r="C45" s="697"/>
      <c r="D45" s="697"/>
      <c r="E45" s="697"/>
      <c r="F45" s="697"/>
      <c r="G45" s="697"/>
      <c r="H45" s="697"/>
      <c r="I45" s="697"/>
      <c r="J45" s="58"/>
    </row>
    <row r="46" spans="1:10" ht="18" customHeight="1" x14ac:dyDescent="0.3">
      <c r="A46" s="708"/>
      <c r="B46" s="696"/>
      <c r="C46" s="697"/>
      <c r="D46" s="697"/>
      <c r="E46" s="697"/>
      <c r="F46" s="697"/>
      <c r="G46" s="697"/>
      <c r="H46" s="697"/>
      <c r="I46" s="697"/>
      <c r="J46" s="58"/>
    </row>
    <row r="47" spans="1:10" ht="18" customHeight="1" x14ac:dyDescent="0.3">
      <c r="A47" s="708"/>
      <c r="B47" s="696"/>
      <c r="C47" s="697"/>
      <c r="D47" s="697"/>
      <c r="E47" s="697"/>
      <c r="F47" s="697"/>
      <c r="G47" s="697"/>
      <c r="H47" s="697"/>
      <c r="I47" s="697"/>
      <c r="J47" s="58"/>
    </row>
    <row r="48" spans="1:10" ht="18" customHeight="1" x14ac:dyDescent="0.3">
      <c r="A48" s="708"/>
      <c r="B48" s="696"/>
      <c r="C48" s="697"/>
      <c r="D48" s="697"/>
      <c r="E48" s="697"/>
      <c r="F48" s="697"/>
      <c r="G48" s="697"/>
      <c r="H48" s="697"/>
      <c r="I48" s="697"/>
      <c r="J48" s="58"/>
    </row>
    <row r="49" spans="1:10" x14ac:dyDescent="0.3">
      <c r="A49" s="708"/>
      <c r="B49" s="696"/>
      <c r="C49" s="697"/>
      <c r="D49" s="697"/>
      <c r="E49" s="697"/>
      <c r="F49" s="697"/>
      <c r="G49" s="697"/>
      <c r="H49" s="697"/>
      <c r="I49" s="697"/>
      <c r="J49" s="58"/>
    </row>
    <row r="50" spans="1:10" x14ac:dyDescent="0.3">
      <c r="A50" s="708"/>
      <c r="B50" s="696"/>
      <c r="C50" s="697"/>
      <c r="D50" s="697"/>
      <c r="E50" s="697"/>
      <c r="F50" s="697"/>
      <c r="G50" s="697"/>
      <c r="H50" s="697"/>
      <c r="I50" s="697"/>
      <c r="J50" s="58"/>
    </row>
    <row r="51" spans="1:10" x14ac:dyDescent="0.3">
      <c r="A51" s="708"/>
      <c r="B51" s="696"/>
      <c r="C51" s="697"/>
      <c r="D51" s="697"/>
      <c r="E51" s="697"/>
      <c r="F51" s="697"/>
      <c r="G51" s="697"/>
      <c r="H51" s="697"/>
      <c r="I51" s="697"/>
      <c r="J51" s="58"/>
    </row>
    <row r="52" spans="1:10" ht="14.25" customHeight="1" x14ac:dyDescent="0.3">
      <c r="A52" s="708"/>
      <c r="B52" s="696"/>
      <c r="C52" s="697"/>
      <c r="D52" s="697"/>
      <c r="E52" s="697"/>
      <c r="F52" s="697"/>
      <c r="G52" s="697"/>
      <c r="H52" s="697"/>
      <c r="I52" s="697"/>
      <c r="J52" s="58"/>
    </row>
    <row r="53" spans="1:10" ht="12.75" customHeight="1" x14ac:dyDescent="0.3">
      <c r="A53" s="709"/>
      <c r="B53" s="712"/>
      <c r="C53" s="713"/>
      <c r="D53" s="713"/>
      <c r="E53" s="713"/>
      <c r="F53" s="713"/>
      <c r="G53" s="713"/>
      <c r="H53" s="713"/>
      <c r="I53" s="713"/>
      <c r="J53" s="58"/>
    </row>
    <row r="54" spans="1:10" ht="24.75" customHeight="1" x14ac:dyDescent="0.3">
      <c r="A54" s="714" t="s">
        <v>395</v>
      </c>
      <c r="B54" s="705"/>
      <c r="C54" s="705"/>
      <c r="D54" s="705" t="s">
        <v>975</v>
      </c>
      <c r="E54" s="705"/>
      <c r="F54" s="705"/>
      <c r="G54" s="705"/>
      <c r="H54" s="705"/>
      <c r="I54" s="706"/>
      <c r="J54" s="58"/>
    </row>
    <row r="55" spans="1:10" ht="45.75" customHeight="1" x14ac:dyDescent="0.3">
      <c r="A55" s="703" t="s">
        <v>397</v>
      </c>
      <c r="B55" s="704"/>
      <c r="C55" s="704"/>
      <c r="D55" s="704" t="s">
        <v>976</v>
      </c>
      <c r="E55" s="705"/>
      <c r="F55" s="705"/>
      <c r="G55" s="705"/>
      <c r="H55" s="705"/>
      <c r="I55" s="706"/>
      <c r="J55" s="58"/>
    </row>
    <row r="56" spans="1:10" x14ac:dyDescent="0.3">
      <c r="J56" s="58"/>
    </row>
    <row r="57" spans="1:10" x14ac:dyDescent="0.3">
      <c r="A57" s="1" t="s">
        <v>416</v>
      </c>
      <c r="J57" s="58"/>
    </row>
    <row r="58" spans="1:10" ht="72.75" customHeight="1" x14ac:dyDescent="0.3">
      <c r="A58" s="716" t="s">
        <v>417</v>
      </c>
      <c r="B58" s="714"/>
      <c r="C58" s="675" t="s">
        <v>977</v>
      </c>
      <c r="D58" s="674"/>
      <c r="E58" s="674"/>
      <c r="F58" s="674"/>
      <c r="G58" s="674"/>
      <c r="H58" s="674"/>
      <c r="I58" s="674"/>
      <c r="J58" s="58"/>
    </row>
    <row r="59" spans="1:10" ht="50.25" customHeight="1" x14ac:dyDescent="0.3">
      <c r="A59" s="716" t="s">
        <v>419</v>
      </c>
      <c r="B59" s="714"/>
      <c r="C59" s="675" t="s">
        <v>978</v>
      </c>
      <c r="D59" s="674"/>
      <c r="E59" s="674"/>
      <c r="F59" s="674"/>
      <c r="G59" s="674"/>
      <c r="H59" s="674"/>
      <c r="I59" s="674"/>
      <c r="J59" s="58"/>
    </row>
    <row r="60" spans="1:10" x14ac:dyDescent="0.3">
      <c r="J60" s="58"/>
    </row>
    <row r="61" spans="1:10" x14ac:dyDescent="0.3">
      <c r="A61" s="8" t="s">
        <v>421</v>
      </c>
      <c r="B61" s="314"/>
      <c r="C61" s="314"/>
      <c r="D61" s="314"/>
      <c r="E61" s="314"/>
      <c r="F61" s="314"/>
      <c r="G61" s="314"/>
      <c r="J61" s="58"/>
    </row>
    <row r="62" spans="1:10" ht="15" customHeight="1" x14ac:dyDescent="0.3">
      <c r="A62" s="717" t="s">
        <v>422</v>
      </c>
      <c r="B62" s="717"/>
      <c r="C62" s="717"/>
      <c r="D62" s="717"/>
      <c r="E62" s="717"/>
      <c r="F62" s="717"/>
      <c r="G62" s="717"/>
      <c r="H62" s="10">
        <v>3</v>
      </c>
      <c r="I62" s="11" t="s">
        <v>423</v>
      </c>
      <c r="J62" s="58"/>
    </row>
    <row r="63" spans="1:10" ht="30.75" customHeight="1" x14ac:dyDescent="0.3">
      <c r="A63" s="718" t="s">
        <v>484</v>
      </c>
      <c r="B63" s="718"/>
      <c r="C63" s="718"/>
      <c r="D63" s="718"/>
      <c r="E63" s="718"/>
      <c r="F63" s="718"/>
      <c r="G63" s="718"/>
      <c r="H63" s="12">
        <v>3</v>
      </c>
      <c r="I63" s="11" t="s">
        <v>423</v>
      </c>
      <c r="J63" s="58"/>
    </row>
    <row r="64" spans="1:10" ht="15" customHeight="1" x14ac:dyDescent="0.3">
      <c r="A64" s="717" t="s">
        <v>426</v>
      </c>
      <c r="B64" s="717"/>
      <c r="C64" s="717"/>
      <c r="D64" s="717"/>
      <c r="E64" s="717"/>
      <c r="F64" s="717"/>
      <c r="G64" s="717"/>
      <c r="H64" s="12" t="s">
        <v>425</v>
      </c>
      <c r="I64" s="11" t="s">
        <v>423</v>
      </c>
      <c r="J64" s="58"/>
    </row>
    <row r="65" spans="1:10" ht="15" customHeight="1" x14ac:dyDescent="0.3">
      <c r="A65" s="292"/>
      <c r="B65" s="292"/>
      <c r="C65" s="292"/>
      <c r="D65" s="292"/>
      <c r="E65" s="292"/>
      <c r="F65" s="292"/>
      <c r="G65" s="292"/>
      <c r="H65" s="12"/>
      <c r="I65" s="13"/>
      <c r="J65" s="58"/>
    </row>
    <row r="66" spans="1:10" x14ac:dyDescent="0.3">
      <c r="A66" s="719" t="s">
        <v>427</v>
      </c>
      <c r="B66" s="719"/>
      <c r="C66" s="719"/>
      <c r="D66" s="719"/>
      <c r="E66" s="719"/>
      <c r="F66" s="719"/>
      <c r="G66" s="719"/>
      <c r="H66" s="32"/>
      <c r="I66" s="29"/>
      <c r="J66" s="58"/>
    </row>
    <row r="67" spans="1:10" ht="17.7" customHeight="1" x14ac:dyDescent="0.3">
      <c r="A67" s="674" t="s">
        <v>428</v>
      </c>
      <c r="B67" s="674"/>
      <c r="C67" s="674"/>
      <c r="D67" s="674"/>
      <c r="E67" s="674"/>
      <c r="F67" s="16">
        <f>SUM(F68:F73)</f>
        <v>75</v>
      </c>
      <c r="G67" s="16" t="s">
        <v>378</v>
      </c>
      <c r="H67" s="17">
        <v>3</v>
      </c>
      <c r="I67" s="11" t="s">
        <v>423</v>
      </c>
      <c r="J67" s="58"/>
    </row>
    <row r="68" spans="1:10" ht="17.7" customHeight="1" x14ac:dyDescent="0.3">
      <c r="A68" s="18" t="s">
        <v>159</v>
      </c>
      <c r="B68" s="715" t="s">
        <v>161</v>
      </c>
      <c r="C68" s="715"/>
      <c r="D68" s="715"/>
      <c r="E68" s="715"/>
      <c r="F68" s="16">
        <v>15</v>
      </c>
      <c r="G68" s="16" t="s">
        <v>378</v>
      </c>
      <c r="H68" s="19"/>
      <c r="I68" s="20"/>
      <c r="J68" s="58"/>
    </row>
    <row r="69" spans="1:10" ht="17.7" customHeight="1" x14ac:dyDescent="0.3">
      <c r="B69" s="715" t="s">
        <v>429</v>
      </c>
      <c r="C69" s="715"/>
      <c r="D69" s="715"/>
      <c r="E69" s="715"/>
      <c r="F69" s="16">
        <v>30</v>
      </c>
      <c r="G69" s="16" t="s">
        <v>378</v>
      </c>
      <c r="H69" s="27"/>
      <c r="I69" s="30"/>
      <c r="J69" s="58"/>
    </row>
    <row r="70" spans="1:10" ht="17.7" customHeight="1" x14ac:dyDescent="0.3">
      <c r="B70" s="715" t="s">
        <v>430</v>
      </c>
      <c r="C70" s="715"/>
      <c r="D70" s="715"/>
      <c r="E70" s="715"/>
      <c r="F70" s="16">
        <v>20</v>
      </c>
      <c r="G70" s="16" t="s">
        <v>378</v>
      </c>
      <c r="H70" s="27"/>
      <c r="I70" s="30"/>
      <c r="J70" s="58"/>
    </row>
    <row r="71" spans="1:10" ht="17.7" customHeight="1" x14ac:dyDescent="0.3">
      <c r="B71" s="715" t="s">
        <v>431</v>
      </c>
      <c r="C71" s="715"/>
      <c r="D71" s="715"/>
      <c r="E71" s="715"/>
      <c r="F71" s="16" t="s">
        <v>425</v>
      </c>
      <c r="G71" s="16" t="s">
        <v>378</v>
      </c>
      <c r="H71" s="27"/>
      <c r="I71" s="30"/>
      <c r="J71" s="58"/>
    </row>
    <row r="72" spans="1:10" ht="17.7" customHeight="1" x14ac:dyDescent="0.3">
      <c r="B72" s="715" t="s">
        <v>432</v>
      </c>
      <c r="C72" s="715"/>
      <c r="D72" s="715"/>
      <c r="E72" s="715"/>
      <c r="F72" s="16" t="s">
        <v>425</v>
      </c>
      <c r="G72" s="16" t="s">
        <v>378</v>
      </c>
      <c r="H72" s="27"/>
      <c r="I72" s="30"/>
      <c r="J72" s="58"/>
    </row>
    <row r="73" spans="1:10" ht="17.7" customHeight="1" x14ac:dyDescent="0.3">
      <c r="B73" s="715" t="s">
        <v>433</v>
      </c>
      <c r="C73" s="715"/>
      <c r="D73" s="715"/>
      <c r="E73" s="715"/>
      <c r="F73" s="16">
        <v>10</v>
      </c>
      <c r="G73" s="16" t="s">
        <v>378</v>
      </c>
      <c r="H73" s="306"/>
      <c r="I73" s="318"/>
      <c r="J73" s="58"/>
    </row>
    <row r="74" spans="1:10" ht="31.2" customHeight="1" x14ac:dyDescent="0.3">
      <c r="A74" s="674" t="s">
        <v>434</v>
      </c>
      <c r="B74" s="674"/>
      <c r="C74" s="674"/>
      <c r="D74" s="674"/>
      <c r="E74" s="674"/>
      <c r="F74" s="16" t="s">
        <v>425</v>
      </c>
      <c r="G74" s="16" t="s">
        <v>378</v>
      </c>
      <c r="H74" s="16" t="s">
        <v>186</v>
      </c>
      <c r="I74" s="11" t="s">
        <v>423</v>
      </c>
      <c r="J74" s="58"/>
    </row>
    <row r="75" spans="1:10" ht="17.7" customHeight="1" x14ac:dyDescent="0.3">
      <c r="A75" s="715" t="s">
        <v>435</v>
      </c>
      <c r="B75" s="715"/>
      <c r="C75" s="715"/>
      <c r="D75" s="715"/>
      <c r="E75" s="715"/>
      <c r="F75" s="16">
        <v>75</v>
      </c>
      <c r="G75" s="16" t="s">
        <v>378</v>
      </c>
      <c r="H75" s="17">
        <v>3</v>
      </c>
      <c r="I75" s="11" t="s">
        <v>423</v>
      </c>
      <c r="J75" s="58"/>
    </row>
    <row r="76" spans="1:10" x14ac:dyDescent="0.3">
      <c r="A76" s="26" t="s">
        <v>550</v>
      </c>
    </row>
  </sheetData>
  <mergeCells count="72">
    <mergeCell ref="B71:E71"/>
    <mergeCell ref="B72:E72"/>
    <mergeCell ref="B73:E73"/>
    <mergeCell ref="A74:E74"/>
    <mergeCell ref="A75:E75"/>
    <mergeCell ref="B70:E70"/>
    <mergeCell ref="A58:B58"/>
    <mergeCell ref="C58:I58"/>
    <mergeCell ref="A59:B59"/>
    <mergeCell ref="C59:I59"/>
    <mergeCell ref="A62:G62"/>
    <mergeCell ref="A63:G63"/>
    <mergeCell ref="A64:G64"/>
    <mergeCell ref="A66:G66"/>
    <mergeCell ref="A67:E67"/>
    <mergeCell ref="B68:E68"/>
    <mergeCell ref="B69:E69"/>
    <mergeCell ref="A44:A53"/>
    <mergeCell ref="B44:I53"/>
    <mergeCell ref="A54:C54"/>
    <mergeCell ref="D54:I54"/>
    <mergeCell ref="A55:C55"/>
    <mergeCell ref="D55:I55"/>
    <mergeCell ref="A43:G43"/>
    <mergeCell ref="B29:G29"/>
    <mergeCell ref="A32:G32"/>
    <mergeCell ref="A33:A40"/>
    <mergeCell ref="B33:I33"/>
    <mergeCell ref="B34:I34"/>
    <mergeCell ref="B35:I35"/>
    <mergeCell ref="B36:I36"/>
    <mergeCell ref="B37:I37"/>
    <mergeCell ref="B38:I38"/>
    <mergeCell ref="B39:I39"/>
    <mergeCell ref="B40:I40"/>
    <mergeCell ref="A41:C41"/>
    <mergeCell ref="D41:I41"/>
    <mergeCell ref="A42:C42"/>
    <mergeCell ref="D42:I42"/>
    <mergeCell ref="A28:I28"/>
    <mergeCell ref="A18:D18"/>
    <mergeCell ref="A19:A20"/>
    <mergeCell ref="B19:G20"/>
    <mergeCell ref="H19:I19"/>
    <mergeCell ref="A21:I21"/>
    <mergeCell ref="B22:G22"/>
    <mergeCell ref="B23:G23"/>
    <mergeCell ref="A24:I24"/>
    <mergeCell ref="B25:G25"/>
    <mergeCell ref="B26:G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zoomScaleNormal="100" workbookViewId="0"/>
  </sheetViews>
  <sheetFormatPr defaultColWidth="8.77734375" defaultRowHeight="13.8" x14ac:dyDescent="0.3"/>
  <cols>
    <col min="1" max="1" width="10.77734375" style="26" customWidth="1"/>
    <col min="2" max="2" width="9.77734375" style="26" customWidth="1"/>
    <col min="3" max="3" width="8"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1903</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1324</v>
      </c>
      <c r="E5" s="671"/>
      <c r="F5" s="671"/>
      <c r="G5" s="671"/>
      <c r="H5" s="671"/>
      <c r="I5" s="672"/>
    </row>
    <row r="6" spans="1:9" ht="16.5" customHeight="1" x14ac:dyDescent="0.3">
      <c r="A6" s="670" t="s">
        <v>351</v>
      </c>
      <c r="B6" s="671"/>
      <c r="C6" s="671"/>
      <c r="D6" s="721" t="s">
        <v>1904</v>
      </c>
      <c r="E6" s="721"/>
      <c r="F6" s="721"/>
      <c r="G6" s="721"/>
      <c r="H6" s="721"/>
      <c r="I6" s="675"/>
    </row>
    <row r="8" spans="1:9" x14ac:dyDescent="0.3">
      <c r="A8" s="676" t="s">
        <v>353</v>
      </c>
      <c r="B8" s="676"/>
      <c r="C8" s="676"/>
      <c r="D8" s="676"/>
      <c r="E8" s="676"/>
      <c r="F8" s="676"/>
      <c r="G8" s="676"/>
      <c r="H8" s="676"/>
      <c r="I8" s="676"/>
    </row>
    <row r="9" spans="1:9" x14ac:dyDescent="0.3">
      <c r="A9" s="424" t="s">
        <v>2330</v>
      </c>
      <c r="B9" s="424"/>
      <c r="C9" s="424"/>
      <c r="D9" s="424"/>
      <c r="E9" s="424"/>
      <c r="F9" s="424"/>
      <c r="G9" s="424"/>
      <c r="H9" s="424"/>
      <c r="I9" s="424"/>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1026">
        <v>7</v>
      </c>
      <c r="G12" s="1026"/>
      <c r="H12" s="1026"/>
      <c r="I12" s="1027"/>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359</v>
      </c>
      <c r="D16" s="674"/>
      <c r="E16" s="674"/>
      <c r="F16" s="674"/>
      <c r="G16" s="674"/>
      <c r="H16" s="674"/>
      <c r="I16" s="674"/>
    </row>
    <row r="18" spans="1:13" x14ac:dyDescent="0.3">
      <c r="A18" s="680" t="s">
        <v>360</v>
      </c>
      <c r="B18" s="680"/>
      <c r="C18" s="680"/>
      <c r="D18" s="680"/>
    </row>
    <row r="19" spans="1:13" x14ac:dyDescent="0.3">
      <c r="A19" s="681" t="s">
        <v>33</v>
      </c>
      <c r="B19" s="682" t="s">
        <v>34</v>
      </c>
      <c r="C19" s="682"/>
      <c r="D19" s="682"/>
      <c r="E19" s="682"/>
      <c r="F19" s="682"/>
      <c r="G19" s="682"/>
      <c r="H19" s="682" t="s">
        <v>361</v>
      </c>
      <c r="I19" s="683"/>
    </row>
    <row r="20" spans="1:13" ht="27.6" x14ac:dyDescent="0.3">
      <c r="A20" s="681"/>
      <c r="B20" s="682"/>
      <c r="C20" s="682"/>
      <c r="D20" s="682"/>
      <c r="E20" s="682"/>
      <c r="F20" s="682"/>
      <c r="G20" s="682"/>
      <c r="H20" s="272" t="s">
        <v>362</v>
      </c>
      <c r="I20" s="273" t="s">
        <v>37</v>
      </c>
    </row>
    <row r="21" spans="1:13" s="8" customFormat="1" ht="17.7" customHeight="1" x14ac:dyDescent="0.3">
      <c r="A21" s="722" t="s">
        <v>38</v>
      </c>
      <c r="B21" s="723"/>
      <c r="C21" s="723"/>
      <c r="D21" s="723"/>
      <c r="E21" s="723"/>
      <c r="F21" s="723"/>
      <c r="G21" s="723"/>
      <c r="H21" s="723"/>
      <c r="I21" s="724"/>
      <c r="K21" s="314"/>
      <c r="L21" s="314"/>
      <c r="M21" s="314"/>
    </row>
    <row r="22" spans="1:13" ht="33" customHeight="1" x14ac:dyDescent="0.3">
      <c r="A22" s="271" t="s">
        <v>1851</v>
      </c>
      <c r="B22" s="721" t="s">
        <v>674</v>
      </c>
      <c r="C22" s="721" t="s">
        <v>674</v>
      </c>
      <c r="D22" s="721" t="s">
        <v>674</v>
      </c>
      <c r="E22" s="721" t="s">
        <v>674</v>
      </c>
      <c r="F22" s="721" t="s">
        <v>674</v>
      </c>
      <c r="G22" s="721" t="s">
        <v>674</v>
      </c>
      <c r="H22" s="272" t="s">
        <v>48</v>
      </c>
      <c r="I22" s="5" t="s">
        <v>42</v>
      </c>
      <c r="K22" s="58"/>
      <c r="L22" s="306"/>
      <c r="M22" s="58"/>
    </row>
    <row r="23" spans="1:13" ht="46.5" customHeight="1" x14ac:dyDescent="0.3">
      <c r="A23" s="271" t="s">
        <v>1852</v>
      </c>
      <c r="B23" s="721" t="s">
        <v>61</v>
      </c>
      <c r="C23" s="721" t="s">
        <v>61</v>
      </c>
      <c r="D23" s="721" t="s">
        <v>61</v>
      </c>
      <c r="E23" s="721" t="s">
        <v>61</v>
      </c>
      <c r="F23" s="721" t="s">
        <v>61</v>
      </c>
      <c r="G23" s="721" t="s">
        <v>61</v>
      </c>
      <c r="H23" s="272" t="s">
        <v>60</v>
      </c>
      <c r="I23" s="5" t="s">
        <v>59</v>
      </c>
      <c r="K23" s="58"/>
      <c r="L23" s="306"/>
      <c r="M23" s="58"/>
    </row>
    <row r="24" spans="1:13" ht="27" customHeight="1" x14ac:dyDescent="0.3">
      <c r="A24" s="271" t="s">
        <v>1853</v>
      </c>
      <c r="B24" s="721" t="s">
        <v>65</v>
      </c>
      <c r="C24" s="721" t="s">
        <v>65</v>
      </c>
      <c r="D24" s="721" t="s">
        <v>65</v>
      </c>
      <c r="E24" s="721" t="s">
        <v>65</v>
      </c>
      <c r="F24" s="721" t="s">
        <v>65</v>
      </c>
      <c r="G24" s="721" t="s">
        <v>65</v>
      </c>
      <c r="H24" s="272" t="s">
        <v>64</v>
      </c>
      <c r="I24" s="5" t="s">
        <v>42</v>
      </c>
      <c r="K24" s="58"/>
      <c r="L24" s="306"/>
      <c r="M24" s="58"/>
    </row>
    <row r="25" spans="1:13" s="8" customFormat="1" ht="17.7" customHeight="1" x14ac:dyDescent="0.3">
      <c r="A25" s="990" t="s">
        <v>139</v>
      </c>
      <c r="B25" s="991"/>
      <c r="C25" s="991"/>
      <c r="D25" s="991"/>
      <c r="E25" s="991"/>
      <c r="F25" s="991"/>
      <c r="G25" s="991"/>
      <c r="H25" s="991"/>
      <c r="I25" s="969"/>
      <c r="K25" s="314"/>
      <c r="L25" s="314"/>
      <c r="M25" s="314"/>
    </row>
    <row r="26" spans="1:13" ht="30" customHeight="1" x14ac:dyDescent="0.3">
      <c r="A26" s="271" t="s">
        <v>1854</v>
      </c>
      <c r="B26" s="721" t="s">
        <v>81</v>
      </c>
      <c r="C26" s="721" t="s">
        <v>81</v>
      </c>
      <c r="D26" s="721" t="s">
        <v>81</v>
      </c>
      <c r="E26" s="721" t="s">
        <v>81</v>
      </c>
      <c r="F26" s="721" t="s">
        <v>81</v>
      </c>
      <c r="G26" s="721" t="s">
        <v>81</v>
      </c>
      <c r="H26" s="272" t="s">
        <v>80</v>
      </c>
      <c r="I26" s="5" t="s">
        <v>59</v>
      </c>
      <c r="K26" s="58"/>
      <c r="L26" s="306"/>
      <c r="M26" s="58"/>
    </row>
    <row r="27" spans="1:13" ht="45" customHeight="1" x14ac:dyDescent="0.3">
      <c r="A27" s="271" t="s">
        <v>1855</v>
      </c>
      <c r="B27" s="721" t="s">
        <v>109</v>
      </c>
      <c r="C27" s="721" t="s">
        <v>109</v>
      </c>
      <c r="D27" s="721" t="s">
        <v>109</v>
      </c>
      <c r="E27" s="721" t="s">
        <v>109</v>
      </c>
      <c r="F27" s="721" t="s">
        <v>109</v>
      </c>
      <c r="G27" s="721" t="s">
        <v>109</v>
      </c>
      <c r="H27" s="272" t="s">
        <v>1856</v>
      </c>
      <c r="I27" s="5" t="s">
        <v>59</v>
      </c>
      <c r="K27" s="58"/>
      <c r="L27" s="306"/>
      <c r="M27" s="58"/>
    </row>
    <row r="28" spans="1:13" ht="34.5" customHeight="1" x14ac:dyDescent="0.3">
      <c r="A28" s="271" t="s">
        <v>1857</v>
      </c>
      <c r="B28" s="721" t="s">
        <v>1858</v>
      </c>
      <c r="C28" s="721" t="s">
        <v>1858</v>
      </c>
      <c r="D28" s="721" t="s">
        <v>1858</v>
      </c>
      <c r="E28" s="721" t="s">
        <v>1858</v>
      </c>
      <c r="F28" s="721" t="s">
        <v>1858</v>
      </c>
      <c r="G28" s="721" t="s">
        <v>1858</v>
      </c>
      <c r="H28" s="272" t="s">
        <v>113</v>
      </c>
      <c r="I28" s="5" t="s">
        <v>59</v>
      </c>
      <c r="K28" s="58"/>
      <c r="L28" s="306"/>
      <c r="M28" s="58"/>
    </row>
    <row r="29" spans="1:13" s="8" customFormat="1" ht="17.7" customHeight="1" x14ac:dyDescent="0.3">
      <c r="A29" s="990" t="s">
        <v>373</v>
      </c>
      <c r="B29" s="991"/>
      <c r="C29" s="991"/>
      <c r="D29" s="991"/>
      <c r="E29" s="991"/>
      <c r="F29" s="991"/>
      <c r="G29" s="991"/>
      <c r="H29" s="991"/>
      <c r="I29" s="969"/>
      <c r="K29" s="314"/>
      <c r="L29" s="314"/>
      <c r="M29" s="314"/>
    </row>
    <row r="30" spans="1:13" ht="27" customHeight="1" x14ac:dyDescent="0.3">
      <c r="A30" s="271" t="s">
        <v>1859</v>
      </c>
      <c r="B30" s="721" t="s">
        <v>1860</v>
      </c>
      <c r="C30" s="721" t="s">
        <v>1860</v>
      </c>
      <c r="D30" s="721" t="s">
        <v>1860</v>
      </c>
      <c r="E30" s="721" t="s">
        <v>1860</v>
      </c>
      <c r="F30" s="721" t="s">
        <v>1860</v>
      </c>
      <c r="G30" s="721" t="s">
        <v>1860</v>
      </c>
      <c r="H30" s="272" t="s">
        <v>121</v>
      </c>
      <c r="I30" s="5" t="s">
        <v>59</v>
      </c>
      <c r="K30" s="58"/>
      <c r="L30" s="306"/>
      <c r="M30" s="58"/>
    </row>
    <row r="31" spans="1:13" ht="33.75" customHeight="1" x14ac:dyDescent="0.3">
      <c r="A31" s="271" t="s">
        <v>1861</v>
      </c>
      <c r="B31" s="721" t="s">
        <v>1862</v>
      </c>
      <c r="C31" s="721" t="s">
        <v>129</v>
      </c>
      <c r="D31" s="721" t="s">
        <v>129</v>
      </c>
      <c r="E31" s="721" t="s">
        <v>129</v>
      </c>
      <c r="F31" s="721" t="s">
        <v>129</v>
      </c>
      <c r="G31" s="721" t="s">
        <v>129</v>
      </c>
      <c r="H31" s="272" t="s">
        <v>1863</v>
      </c>
      <c r="I31" s="5" t="s">
        <v>59</v>
      </c>
      <c r="K31" s="58"/>
      <c r="L31" s="306"/>
      <c r="M31" s="58"/>
    </row>
    <row r="32" spans="1:13" x14ac:dyDescent="0.3">
      <c r="K32" s="58"/>
      <c r="L32" s="58"/>
      <c r="M32" s="58"/>
    </row>
    <row r="33" spans="1:19" x14ac:dyDescent="0.3">
      <c r="A33" s="1" t="s">
        <v>376</v>
      </c>
    </row>
    <row r="34" spans="1:19" s="8" customFormat="1" ht="17.7" customHeight="1" x14ac:dyDescent="0.3">
      <c r="A34" s="834" t="s">
        <v>377</v>
      </c>
      <c r="B34" s="816"/>
      <c r="C34" s="816"/>
      <c r="D34" s="816"/>
      <c r="E34" s="816"/>
      <c r="F34" s="816"/>
      <c r="G34" s="816"/>
      <c r="H34" s="40">
        <v>20</v>
      </c>
      <c r="I34" s="41" t="s">
        <v>378</v>
      </c>
      <c r="K34" s="314"/>
      <c r="L34" s="314"/>
      <c r="M34" s="314"/>
      <c r="N34" s="314"/>
      <c r="O34" s="314"/>
      <c r="P34" s="314"/>
      <c r="Q34" s="314"/>
    </row>
    <row r="35" spans="1:19" ht="21" customHeight="1" x14ac:dyDescent="0.3">
      <c r="A35" s="708" t="s">
        <v>379</v>
      </c>
      <c r="B35" s="1044" t="s">
        <v>1905</v>
      </c>
      <c r="C35" s="1045" t="s">
        <v>1906</v>
      </c>
      <c r="D35" s="1045" t="s">
        <v>1906</v>
      </c>
      <c r="E35" s="1045" t="s">
        <v>1906</v>
      </c>
      <c r="F35" s="1045" t="s">
        <v>1906</v>
      </c>
      <c r="G35" s="1045" t="s">
        <v>1906</v>
      </c>
      <c r="H35" s="1045" t="s">
        <v>1906</v>
      </c>
      <c r="I35" s="1045" t="s">
        <v>1906</v>
      </c>
      <c r="K35" s="139"/>
      <c r="L35" s="58"/>
      <c r="M35" s="58"/>
      <c r="N35" s="58"/>
      <c r="O35" s="58"/>
      <c r="P35" s="58"/>
      <c r="Q35" s="58"/>
    </row>
    <row r="36" spans="1:19" ht="18" customHeight="1" x14ac:dyDescent="0.3">
      <c r="A36" s="708"/>
      <c r="B36" s="1046" t="s">
        <v>1907</v>
      </c>
      <c r="C36" s="1047" t="s">
        <v>1908</v>
      </c>
      <c r="D36" s="1047" t="s">
        <v>1908</v>
      </c>
      <c r="E36" s="1047" t="s">
        <v>1908</v>
      </c>
      <c r="F36" s="1047" t="s">
        <v>1908</v>
      </c>
      <c r="G36" s="1047" t="s">
        <v>1908</v>
      </c>
      <c r="H36" s="1047" t="s">
        <v>1908</v>
      </c>
      <c r="I36" s="1047" t="s">
        <v>1908</v>
      </c>
      <c r="K36" s="139"/>
      <c r="L36" s="58"/>
      <c r="M36" s="58"/>
      <c r="N36" s="58"/>
      <c r="O36" s="58"/>
      <c r="P36" s="58"/>
      <c r="Q36" s="58"/>
    </row>
    <row r="37" spans="1:19" ht="16.5" customHeight="1" x14ac:dyDescent="0.3">
      <c r="A37" s="708"/>
      <c r="B37" s="1046" t="s">
        <v>1909</v>
      </c>
      <c r="C37" s="1047" t="s">
        <v>1910</v>
      </c>
      <c r="D37" s="1047" t="s">
        <v>1910</v>
      </c>
      <c r="E37" s="1047" t="s">
        <v>1910</v>
      </c>
      <c r="F37" s="1047" t="s">
        <v>1910</v>
      </c>
      <c r="G37" s="1047" t="s">
        <v>1910</v>
      </c>
      <c r="H37" s="1047" t="s">
        <v>1910</v>
      </c>
      <c r="I37" s="1047" t="s">
        <v>1910</v>
      </c>
      <c r="K37" s="139"/>
      <c r="L37" s="58"/>
      <c r="M37" s="58"/>
      <c r="N37" s="58"/>
      <c r="O37" s="58"/>
      <c r="P37" s="58"/>
      <c r="Q37" s="58"/>
    </row>
    <row r="38" spans="1:19" ht="29.25" customHeight="1" x14ac:dyDescent="0.3">
      <c r="A38" s="708"/>
      <c r="B38" s="1046" t="s">
        <v>1911</v>
      </c>
      <c r="C38" s="1047" t="s">
        <v>1912</v>
      </c>
      <c r="D38" s="1047" t="s">
        <v>1912</v>
      </c>
      <c r="E38" s="1047" t="s">
        <v>1912</v>
      </c>
      <c r="F38" s="1047" t="s">
        <v>1912</v>
      </c>
      <c r="G38" s="1047" t="s">
        <v>1912</v>
      </c>
      <c r="H38" s="1047" t="s">
        <v>1912</v>
      </c>
      <c r="I38" s="1047" t="s">
        <v>1912</v>
      </c>
      <c r="K38" s="139"/>
      <c r="L38" s="58"/>
      <c r="M38" s="58"/>
      <c r="N38" s="58"/>
      <c r="O38" s="58"/>
      <c r="P38" s="58"/>
      <c r="Q38" s="58"/>
    </row>
    <row r="39" spans="1:19" ht="18" customHeight="1" x14ac:dyDescent="0.3">
      <c r="A39" s="708"/>
      <c r="B39" s="1046" t="s">
        <v>1913</v>
      </c>
      <c r="C39" s="1047" t="s">
        <v>1914</v>
      </c>
      <c r="D39" s="1047" t="s">
        <v>1914</v>
      </c>
      <c r="E39" s="1047" t="s">
        <v>1914</v>
      </c>
      <c r="F39" s="1047" t="s">
        <v>1914</v>
      </c>
      <c r="G39" s="1047" t="s">
        <v>1914</v>
      </c>
      <c r="H39" s="1047" t="s">
        <v>1914</v>
      </c>
      <c r="I39" s="1047" t="s">
        <v>1914</v>
      </c>
      <c r="K39" s="139"/>
      <c r="L39" s="58"/>
      <c r="M39" s="58"/>
      <c r="N39" s="58"/>
      <c r="O39" s="58"/>
      <c r="P39" s="58"/>
      <c r="Q39" s="58"/>
    </row>
    <row r="40" spans="1:19" ht="21.75" customHeight="1" x14ac:dyDescent="0.3">
      <c r="A40" s="725"/>
      <c r="B40" s="1048" t="s">
        <v>1915</v>
      </c>
      <c r="C40" s="1049" t="s">
        <v>1916</v>
      </c>
      <c r="D40" s="1049" t="s">
        <v>1916</v>
      </c>
      <c r="E40" s="1049" t="s">
        <v>1916</v>
      </c>
      <c r="F40" s="1049" t="s">
        <v>1916</v>
      </c>
      <c r="G40" s="1049" t="s">
        <v>1916</v>
      </c>
      <c r="H40" s="1049" t="s">
        <v>1916</v>
      </c>
      <c r="I40" s="1049" t="s">
        <v>1916</v>
      </c>
      <c r="K40" s="139"/>
      <c r="L40" s="58"/>
      <c r="M40" s="58"/>
      <c r="N40" s="58"/>
      <c r="O40" s="58"/>
      <c r="P40" s="58"/>
      <c r="Q40" s="58"/>
    </row>
    <row r="41" spans="1:19" ht="19.5" customHeight="1" x14ac:dyDescent="0.3">
      <c r="A41" s="700" t="s">
        <v>395</v>
      </c>
      <c r="B41" s="701"/>
      <c r="C41" s="701"/>
      <c r="D41" s="701" t="s">
        <v>1876</v>
      </c>
      <c r="E41" s="701"/>
      <c r="F41" s="701"/>
      <c r="G41" s="701"/>
      <c r="H41" s="701"/>
      <c r="I41" s="702"/>
    </row>
    <row r="42" spans="1:19" ht="40.950000000000003" customHeight="1" x14ac:dyDescent="0.3">
      <c r="A42" s="703" t="s">
        <v>397</v>
      </c>
      <c r="B42" s="704"/>
      <c r="C42" s="704"/>
      <c r="D42" s="704" t="s">
        <v>1917</v>
      </c>
      <c r="E42" s="705"/>
      <c r="F42" s="705"/>
      <c r="G42" s="705"/>
      <c r="H42" s="705"/>
      <c r="I42" s="706"/>
    </row>
    <row r="43" spans="1:19" s="8" customFormat="1" ht="17.7" customHeight="1" x14ac:dyDescent="0.3">
      <c r="A43" s="687" t="s">
        <v>506</v>
      </c>
      <c r="B43" s="816"/>
      <c r="C43" s="816"/>
      <c r="D43" s="816"/>
      <c r="E43" s="816"/>
      <c r="F43" s="816"/>
      <c r="G43" s="816"/>
      <c r="H43" s="40">
        <v>15</v>
      </c>
      <c r="I43" s="41" t="s">
        <v>378</v>
      </c>
      <c r="K43" s="314"/>
      <c r="L43" s="314"/>
      <c r="M43" s="314"/>
      <c r="N43" s="314"/>
      <c r="O43" s="314"/>
      <c r="P43" s="314"/>
      <c r="Q43" s="314"/>
      <c r="R43" s="314"/>
      <c r="S43" s="314"/>
    </row>
    <row r="44" spans="1:19" ht="20.100000000000001" customHeight="1" x14ac:dyDescent="0.3">
      <c r="A44" s="707" t="s">
        <v>379</v>
      </c>
      <c r="B44" s="1044" t="s">
        <v>1918</v>
      </c>
      <c r="C44" s="1045" t="s">
        <v>1919</v>
      </c>
      <c r="D44" s="1045" t="s">
        <v>1919</v>
      </c>
      <c r="E44" s="1045" t="s">
        <v>1919</v>
      </c>
      <c r="F44" s="1045" t="s">
        <v>1919</v>
      </c>
      <c r="G44" s="1045" t="s">
        <v>1919</v>
      </c>
      <c r="H44" s="1045" t="s">
        <v>1919</v>
      </c>
      <c r="I44" s="1045" t="s">
        <v>1919</v>
      </c>
      <c r="K44" s="139"/>
      <c r="L44" s="58"/>
      <c r="M44" s="58"/>
      <c r="N44" s="58"/>
      <c r="O44" s="58"/>
      <c r="P44" s="58"/>
      <c r="Q44" s="58"/>
      <c r="R44" s="58"/>
      <c r="S44" s="58"/>
    </row>
    <row r="45" spans="1:19" ht="20.100000000000001" customHeight="1" x14ac:dyDescent="0.3">
      <c r="A45" s="708"/>
      <c r="B45" s="1046" t="s">
        <v>1920</v>
      </c>
      <c r="C45" s="1047" t="s">
        <v>1921</v>
      </c>
      <c r="D45" s="1047" t="s">
        <v>1921</v>
      </c>
      <c r="E45" s="1047" t="s">
        <v>1921</v>
      </c>
      <c r="F45" s="1047" t="s">
        <v>1921</v>
      </c>
      <c r="G45" s="1047" t="s">
        <v>1921</v>
      </c>
      <c r="H45" s="1047" t="s">
        <v>1921</v>
      </c>
      <c r="I45" s="1047" t="s">
        <v>1921</v>
      </c>
      <c r="K45" s="139"/>
      <c r="L45" s="58"/>
      <c r="M45" s="58"/>
      <c r="N45" s="58"/>
      <c r="O45" s="58"/>
      <c r="P45" s="58"/>
      <c r="Q45" s="58"/>
      <c r="R45" s="58"/>
      <c r="S45" s="58"/>
    </row>
    <row r="46" spans="1:19" ht="20.100000000000001" customHeight="1" x14ac:dyDescent="0.3">
      <c r="A46" s="725"/>
      <c r="B46" s="1048" t="s">
        <v>1922</v>
      </c>
      <c r="C46" s="1049" t="s">
        <v>1923</v>
      </c>
      <c r="D46" s="1049" t="s">
        <v>1923</v>
      </c>
      <c r="E46" s="1049" t="s">
        <v>1923</v>
      </c>
      <c r="F46" s="1049" t="s">
        <v>1923</v>
      </c>
      <c r="G46" s="1049" t="s">
        <v>1923</v>
      </c>
      <c r="H46" s="1049" t="s">
        <v>1923</v>
      </c>
      <c r="I46" s="1049" t="s">
        <v>1923</v>
      </c>
      <c r="K46" s="139"/>
      <c r="L46" s="58"/>
      <c r="M46" s="58"/>
      <c r="N46" s="58"/>
      <c r="O46" s="58"/>
      <c r="P46" s="58"/>
      <c r="Q46" s="58"/>
      <c r="R46" s="58"/>
      <c r="S46" s="58"/>
    </row>
    <row r="47" spans="1:19" ht="19.5" customHeight="1" x14ac:dyDescent="0.3">
      <c r="A47" s="700" t="s">
        <v>395</v>
      </c>
      <c r="B47" s="701"/>
      <c r="C47" s="701"/>
      <c r="D47" s="701" t="s">
        <v>1889</v>
      </c>
      <c r="E47" s="701"/>
      <c r="F47" s="701"/>
      <c r="G47" s="701"/>
      <c r="H47" s="701"/>
      <c r="I47" s="702"/>
      <c r="K47" s="58"/>
      <c r="L47" s="58"/>
      <c r="M47" s="58"/>
      <c r="N47" s="58"/>
      <c r="O47" s="58"/>
      <c r="P47" s="58"/>
      <c r="Q47" s="58"/>
      <c r="R47" s="58"/>
      <c r="S47" s="58"/>
    </row>
    <row r="48" spans="1:19" ht="35.549999999999997" customHeight="1" x14ac:dyDescent="0.3">
      <c r="A48" s="707" t="s">
        <v>397</v>
      </c>
      <c r="B48" s="1028"/>
      <c r="C48" s="1028"/>
      <c r="D48" s="1050" t="s">
        <v>1777</v>
      </c>
      <c r="E48" s="1051"/>
      <c r="F48" s="1051"/>
      <c r="G48" s="1051"/>
      <c r="H48" s="1051"/>
      <c r="I48" s="1052"/>
      <c r="K48" s="58"/>
      <c r="L48" s="58"/>
      <c r="M48" s="58"/>
      <c r="N48" s="58"/>
      <c r="O48" s="58"/>
      <c r="P48" s="58"/>
      <c r="Q48" s="58"/>
      <c r="R48" s="58"/>
      <c r="S48" s="58"/>
    </row>
    <row r="49" spans="1:19" s="8" customFormat="1" ht="17.7" customHeight="1" x14ac:dyDescent="0.3">
      <c r="A49" s="1053" t="s">
        <v>502</v>
      </c>
      <c r="B49" s="1054"/>
      <c r="C49" s="1054"/>
      <c r="D49" s="677"/>
      <c r="E49" s="677"/>
      <c r="F49" s="677"/>
      <c r="G49" s="677"/>
      <c r="H49" s="140">
        <v>5</v>
      </c>
      <c r="I49" s="270" t="s">
        <v>378</v>
      </c>
      <c r="K49" s="314"/>
      <c r="L49" s="314"/>
      <c r="M49" s="314"/>
      <c r="N49" s="314"/>
      <c r="O49" s="314"/>
      <c r="P49" s="314"/>
      <c r="Q49" s="314"/>
      <c r="R49" s="314"/>
      <c r="S49" s="314"/>
    </row>
    <row r="50" spans="1:19" s="8" customFormat="1" ht="25.5" customHeight="1" x14ac:dyDescent="0.3">
      <c r="A50" s="863" t="s">
        <v>379</v>
      </c>
      <c r="B50" s="1056" t="s">
        <v>1924</v>
      </c>
      <c r="C50" s="1057" t="s">
        <v>1925</v>
      </c>
      <c r="D50" s="1057" t="s">
        <v>1925</v>
      </c>
      <c r="E50" s="1057" t="s">
        <v>1925</v>
      </c>
      <c r="F50" s="1057" t="s">
        <v>1925</v>
      </c>
      <c r="G50" s="1057" t="s">
        <v>1925</v>
      </c>
      <c r="H50" s="1057" t="s">
        <v>1925</v>
      </c>
      <c r="I50" s="1057" t="s">
        <v>1925</v>
      </c>
      <c r="K50" s="314"/>
      <c r="L50" s="314"/>
      <c r="M50" s="314"/>
      <c r="N50" s="314"/>
      <c r="O50" s="314"/>
      <c r="P50" s="314"/>
      <c r="Q50" s="314"/>
      <c r="R50" s="314"/>
      <c r="S50" s="314"/>
    </row>
    <row r="51" spans="1:19" ht="16.5" customHeight="1" x14ac:dyDescent="0.3">
      <c r="A51" s="1055"/>
      <c r="B51" s="1058" t="s">
        <v>1926</v>
      </c>
      <c r="C51" s="1059" t="s">
        <v>1927</v>
      </c>
      <c r="D51" s="1059" t="s">
        <v>1927</v>
      </c>
      <c r="E51" s="1059" t="s">
        <v>1927</v>
      </c>
      <c r="F51" s="1059" t="s">
        <v>1927</v>
      </c>
      <c r="G51" s="1059" t="s">
        <v>1927</v>
      </c>
      <c r="H51" s="1059" t="s">
        <v>1927</v>
      </c>
      <c r="I51" s="1059" t="s">
        <v>1927</v>
      </c>
      <c r="K51" s="139"/>
      <c r="L51" s="58"/>
      <c r="M51" s="58"/>
      <c r="N51" s="58"/>
      <c r="O51" s="58"/>
      <c r="P51" s="58"/>
      <c r="Q51" s="58"/>
      <c r="R51" s="58"/>
      <c r="S51" s="58"/>
    </row>
    <row r="52" spans="1:19" ht="20.25" customHeight="1" x14ac:dyDescent="0.3">
      <c r="A52" s="700" t="s">
        <v>395</v>
      </c>
      <c r="B52" s="701"/>
      <c r="C52" s="701"/>
      <c r="D52" s="701" t="s">
        <v>1889</v>
      </c>
      <c r="E52" s="701"/>
      <c r="F52" s="701"/>
      <c r="G52" s="701"/>
      <c r="H52" s="701"/>
      <c r="I52" s="702"/>
      <c r="K52" s="58"/>
      <c r="L52" s="58"/>
      <c r="M52" s="58"/>
      <c r="N52" s="58"/>
      <c r="O52" s="58"/>
      <c r="P52" s="58"/>
      <c r="Q52" s="58"/>
      <c r="R52" s="58"/>
      <c r="S52" s="58"/>
    </row>
    <row r="53" spans="1:19" ht="37.5" customHeight="1" x14ac:dyDescent="0.3">
      <c r="A53" s="703" t="s">
        <v>397</v>
      </c>
      <c r="B53" s="704"/>
      <c r="C53" s="704"/>
      <c r="D53" s="734" t="s">
        <v>1928</v>
      </c>
      <c r="E53" s="747"/>
      <c r="F53" s="747"/>
      <c r="G53" s="747"/>
      <c r="H53" s="747"/>
      <c r="I53" s="747"/>
      <c r="K53" s="58"/>
      <c r="L53" s="58"/>
      <c r="M53" s="58"/>
      <c r="N53" s="58"/>
      <c r="O53" s="58"/>
      <c r="P53" s="58"/>
      <c r="Q53" s="58"/>
      <c r="R53" s="58"/>
      <c r="S53" s="58"/>
    </row>
    <row r="54" spans="1:19" ht="27.6" customHeight="1" x14ac:dyDescent="0.3">
      <c r="A54" s="687" t="s">
        <v>399</v>
      </c>
      <c r="B54" s="816"/>
      <c r="C54" s="816"/>
      <c r="D54" s="816"/>
      <c r="E54" s="816"/>
      <c r="F54" s="816"/>
      <c r="G54" s="816"/>
      <c r="H54" s="40">
        <v>5</v>
      </c>
      <c r="I54" s="41" t="s">
        <v>378</v>
      </c>
      <c r="K54" s="58"/>
      <c r="L54" s="58"/>
      <c r="M54" s="58"/>
      <c r="N54" s="58"/>
      <c r="O54" s="58"/>
      <c r="P54" s="58"/>
      <c r="Q54" s="58"/>
      <c r="R54" s="58"/>
      <c r="S54" s="58"/>
    </row>
    <row r="55" spans="1:19" ht="17.25" customHeight="1" x14ac:dyDescent="0.3">
      <c r="A55" s="707" t="s">
        <v>379</v>
      </c>
      <c r="B55" s="1044" t="s">
        <v>1929</v>
      </c>
      <c r="C55" s="1045" t="s">
        <v>1930</v>
      </c>
      <c r="D55" s="1045" t="s">
        <v>1930</v>
      </c>
      <c r="E55" s="1045" t="s">
        <v>1930</v>
      </c>
      <c r="F55" s="1045" t="s">
        <v>1930</v>
      </c>
      <c r="G55" s="1045" t="s">
        <v>1930</v>
      </c>
      <c r="H55" s="1045" t="s">
        <v>1930</v>
      </c>
      <c r="I55" s="1045" t="s">
        <v>1930</v>
      </c>
      <c r="K55" s="139"/>
      <c r="L55" s="58"/>
      <c r="M55" s="58"/>
      <c r="N55" s="58"/>
      <c r="O55" s="58"/>
      <c r="P55" s="58"/>
      <c r="Q55" s="58"/>
      <c r="R55" s="58"/>
      <c r="S55" s="58"/>
    </row>
    <row r="56" spans="1:19" ht="18" customHeight="1" x14ac:dyDescent="0.3">
      <c r="A56" s="725"/>
      <c r="B56" s="1046" t="s">
        <v>1931</v>
      </c>
      <c r="C56" s="1047" t="s">
        <v>1932</v>
      </c>
      <c r="D56" s="1047" t="s">
        <v>1932</v>
      </c>
      <c r="E56" s="1047" t="s">
        <v>1932</v>
      </c>
      <c r="F56" s="1047" t="s">
        <v>1932</v>
      </c>
      <c r="G56" s="1047" t="s">
        <v>1932</v>
      </c>
      <c r="H56" s="1047" t="s">
        <v>1932</v>
      </c>
      <c r="I56" s="1047" t="s">
        <v>1932</v>
      </c>
      <c r="K56" s="139"/>
      <c r="L56" s="58"/>
      <c r="M56" s="58"/>
      <c r="N56" s="58"/>
      <c r="O56" s="58"/>
      <c r="P56" s="58"/>
      <c r="Q56" s="58"/>
      <c r="R56" s="58"/>
      <c r="S56" s="58"/>
    </row>
    <row r="57" spans="1:19" ht="27.6" customHeight="1" x14ac:dyDescent="0.3">
      <c r="A57" s="700" t="s">
        <v>395</v>
      </c>
      <c r="B57" s="705"/>
      <c r="C57" s="705"/>
      <c r="D57" s="705" t="s">
        <v>1889</v>
      </c>
      <c r="E57" s="705"/>
      <c r="F57" s="705"/>
      <c r="G57" s="705"/>
      <c r="H57" s="705"/>
      <c r="I57" s="706"/>
      <c r="K57" s="58"/>
      <c r="L57" s="58"/>
      <c r="M57" s="58"/>
      <c r="N57" s="58"/>
      <c r="O57" s="58"/>
      <c r="P57" s="58"/>
      <c r="Q57" s="58"/>
      <c r="R57" s="58"/>
      <c r="S57" s="58"/>
    </row>
    <row r="58" spans="1:19" ht="36" customHeight="1" x14ac:dyDescent="0.3">
      <c r="A58" s="703" t="s">
        <v>397</v>
      </c>
      <c r="B58" s="704"/>
      <c r="C58" s="704"/>
      <c r="D58" s="1060" t="s">
        <v>1933</v>
      </c>
      <c r="E58" s="1060"/>
      <c r="F58" s="1060"/>
      <c r="G58" s="1060"/>
      <c r="H58" s="1060"/>
      <c r="I58" s="1061"/>
    </row>
    <row r="60" spans="1:19" x14ac:dyDescent="0.3">
      <c r="A60" s="1" t="s">
        <v>416</v>
      </c>
    </row>
    <row r="61" spans="1:19" ht="51" customHeight="1" x14ac:dyDescent="0.3">
      <c r="A61" s="714" t="s">
        <v>417</v>
      </c>
      <c r="B61" s="705"/>
      <c r="C61" s="721" t="s">
        <v>1901</v>
      </c>
      <c r="D61" s="721"/>
      <c r="E61" s="721"/>
      <c r="F61" s="721"/>
      <c r="G61" s="721"/>
      <c r="H61" s="721"/>
      <c r="I61" s="675"/>
    </row>
    <row r="62" spans="1:19" ht="98.25" customHeight="1" x14ac:dyDescent="0.3">
      <c r="A62" s="714" t="s">
        <v>419</v>
      </c>
      <c r="B62" s="705"/>
      <c r="C62" s="721" t="s">
        <v>1902</v>
      </c>
      <c r="D62" s="721"/>
      <c r="E62" s="721"/>
      <c r="F62" s="721"/>
      <c r="G62" s="721"/>
      <c r="H62" s="721"/>
      <c r="I62" s="675"/>
    </row>
    <row r="64" spans="1:19" x14ac:dyDescent="0.3">
      <c r="A64" s="8" t="s">
        <v>421</v>
      </c>
      <c r="B64" s="314"/>
      <c r="C64" s="314"/>
      <c r="D64" s="314"/>
      <c r="E64" s="314"/>
      <c r="F64" s="314"/>
      <c r="G64" s="314"/>
    </row>
    <row r="65" spans="1:9" ht="15.6" x14ac:dyDescent="0.3">
      <c r="A65" s="717" t="s">
        <v>422</v>
      </c>
      <c r="B65" s="717"/>
      <c r="C65" s="717"/>
      <c r="D65" s="717"/>
      <c r="E65" s="717"/>
      <c r="F65" s="717"/>
      <c r="G65" s="717"/>
      <c r="H65" s="10">
        <v>2</v>
      </c>
      <c r="I65" s="11" t="s">
        <v>423</v>
      </c>
    </row>
    <row r="66" spans="1:9" ht="25.5" customHeight="1" x14ac:dyDescent="0.3">
      <c r="A66" s="718" t="s">
        <v>484</v>
      </c>
      <c r="B66" s="718"/>
      <c r="C66" s="718"/>
      <c r="D66" s="718"/>
      <c r="E66" s="718"/>
      <c r="F66" s="718"/>
      <c r="G66" s="718"/>
      <c r="H66" s="10">
        <v>1</v>
      </c>
      <c r="I66" s="11" t="s">
        <v>423</v>
      </c>
    </row>
    <row r="67" spans="1:9" ht="15.6" x14ac:dyDescent="0.3">
      <c r="A67" s="717" t="s">
        <v>426</v>
      </c>
      <c r="B67" s="717"/>
      <c r="C67" s="717"/>
      <c r="D67" s="717"/>
      <c r="E67" s="717"/>
      <c r="F67" s="717"/>
      <c r="G67" s="717"/>
      <c r="H67" s="12" t="s">
        <v>186</v>
      </c>
      <c r="I67" s="11" t="s">
        <v>423</v>
      </c>
    </row>
    <row r="68" spans="1:9" x14ac:dyDescent="0.3">
      <c r="A68" s="292"/>
      <c r="B68" s="292"/>
      <c r="C68" s="292"/>
      <c r="D68" s="292"/>
      <c r="E68" s="292"/>
      <c r="F68" s="292"/>
      <c r="G68" s="292"/>
      <c r="H68" s="28"/>
      <c r="I68" s="13"/>
    </row>
    <row r="69" spans="1:9" x14ac:dyDescent="0.3">
      <c r="A69" s="719" t="s">
        <v>427</v>
      </c>
      <c r="B69" s="719"/>
      <c r="C69" s="719"/>
      <c r="D69" s="719"/>
      <c r="E69" s="719"/>
      <c r="F69" s="719"/>
      <c r="G69" s="719"/>
      <c r="H69" s="289"/>
      <c r="I69" s="29"/>
    </row>
    <row r="70" spans="1:9" ht="17.7" customHeight="1" x14ac:dyDescent="0.3">
      <c r="A70" s="674" t="s">
        <v>428</v>
      </c>
      <c r="B70" s="674"/>
      <c r="C70" s="674"/>
      <c r="D70" s="674"/>
      <c r="E70" s="674"/>
      <c r="F70" s="16">
        <f>SUM(F71:F76)</f>
        <v>50</v>
      </c>
      <c r="G70" s="16" t="s">
        <v>378</v>
      </c>
      <c r="H70" s="17">
        <v>2</v>
      </c>
      <c r="I70" s="11" t="s">
        <v>423</v>
      </c>
    </row>
    <row r="71" spans="1:9" ht="17.7" customHeight="1" x14ac:dyDescent="0.3">
      <c r="A71" s="18" t="s">
        <v>159</v>
      </c>
      <c r="B71" s="715" t="s">
        <v>161</v>
      </c>
      <c r="C71" s="715"/>
      <c r="D71" s="715"/>
      <c r="E71" s="715"/>
      <c r="F71" s="16">
        <v>20</v>
      </c>
      <c r="G71" s="16" t="s">
        <v>378</v>
      </c>
      <c r="H71" s="19"/>
      <c r="I71" s="20"/>
    </row>
    <row r="72" spans="1:9" ht="17.7" customHeight="1" x14ac:dyDescent="0.3">
      <c r="B72" s="715" t="s">
        <v>429</v>
      </c>
      <c r="C72" s="715"/>
      <c r="D72" s="715"/>
      <c r="E72" s="715"/>
      <c r="F72" s="16">
        <v>25</v>
      </c>
      <c r="G72" s="16" t="s">
        <v>378</v>
      </c>
      <c r="H72" s="27"/>
      <c r="I72" s="30"/>
    </row>
    <row r="73" spans="1:9" ht="17.7" customHeight="1" x14ac:dyDescent="0.3">
      <c r="B73" s="715" t="s">
        <v>430</v>
      </c>
      <c r="C73" s="715"/>
      <c r="D73" s="715"/>
      <c r="E73" s="715"/>
      <c r="F73" s="16">
        <v>3</v>
      </c>
      <c r="G73" s="16" t="s">
        <v>378</v>
      </c>
      <c r="H73" s="27"/>
      <c r="I73" s="30"/>
    </row>
    <row r="74" spans="1:9" ht="17.7" customHeight="1" x14ac:dyDescent="0.3">
      <c r="B74" s="715" t="s">
        <v>431</v>
      </c>
      <c r="C74" s="715"/>
      <c r="D74" s="715"/>
      <c r="E74" s="715"/>
      <c r="F74" s="16" t="s">
        <v>186</v>
      </c>
      <c r="G74" s="16" t="s">
        <v>378</v>
      </c>
      <c r="H74" s="27"/>
      <c r="I74" s="30"/>
    </row>
    <row r="75" spans="1:9" ht="17.7" customHeight="1" x14ac:dyDescent="0.3">
      <c r="B75" s="715" t="s">
        <v>432</v>
      </c>
      <c r="C75" s="715"/>
      <c r="D75" s="715"/>
      <c r="E75" s="715"/>
      <c r="F75" s="16" t="s">
        <v>186</v>
      </c>
      <c r="G75" s="16" t="s">
        <v>378</v>
      </c>
      <c r="H75" s="27"/>
      <c r="I75" s="30"/>
    </row>
    <row r="76" spans="1:9" ht="17.7" customHeight="1" x14ac:dyDescent="0.3">
      <c r="B76" s="715" t="s">
        <v>433</v>
      </c>
      <c r="C76" s="715"/>
      <c r="D76" s="715"/>
      <c r="E76" s="715"/>
      <c r="F76" s="16">
        <v>2</v>
      </c>
      <c r="G76" s="16" t="s">
        <v>378</v>
      </c>
      <c r="H76" s="306"/>
      <c r="I76" s="318"/>
    </row>
    <row r="77" spans="1:9" ht="31.2" customHeight="1" x14ac:dyDescent="0.3">
      <c r="A77" s="674" t="s">
        <v>434</v>
      </c>
      <c r="B77" s="674"/>
      <c r="C77" s="674"/>
      <c r="D77" s="674"/>
      <c r="E77" s="674"/>
      <c r="F77" s="16" t="s">
        <v>186</v>
      </c>
      <c r="G77" s="16" t="s">
        <v>378</v>
      </c>
      <c r="H77" s="16" t="s">
        <v>186</v>
      </c>
      <c r="I77" s="11" t="s">
        <v>423</v>
      </c>
    </row>
    <row r="78" spans="1:9" ht="17.7" customHeight="1" x14ac:dyDescent="0.3">
      <c r="A78" s="715" t="s">
        <v>435</v>
      </c>
      <c r="B78" s="715"/>
      <c r="C78" s="715"/>
      <c r="D78" s="715"/>
      <c r="E78" s="715"/>
      <c r="F78" s="16">
        <v>25</v>
      </c>
      <c r="G78" s="16" t="s">
        <v>378</v>
      </c>
      <c r="H78" s="17">
        <v>1</v>
      </c>
      <c r="I78" s="11" t="s">
        <v>423</v>
      </c>
    </row>
  </sheetData>
  <mergeCells count="90">
    <mergeCell ref="B76:E76"/>
    <mergeCell ref="A77:E77"/>
    <mergeCell ref="A78:E78"/>
    <mergeCell ref="A70:E70"/>
    <mergeCell ref="B71:E71"/>
    <mergeCell ref="B72:E72"/>
    <mergeCell ref="B73:E73"/>
    <mergeCell ref="B74:E74"/>
    <mergeCell ref="B75:E75"/>
    <mergeCell ref="A69:G69"/>
    <mergeCell ref="A57:C57"/>
    <mergeCell ref="D57:I57"/>
    <mergeCell ref="A58:C58"/>
    <mergeCell ref="D58:I58"/>
    <mergeCell ref="A61:B61"/>
    <mergeCell ref="C61:I61"/>
    <mergeCell ref="A62:B62"/>
    <mergeCell ref="C62:I62"/>
    <mergeCell ref="A65:G65"/>
    <mergeCell ref="A66:G66"/>
    <mergeCell ref="A67:G67"/>
    <mergeCell ref="A55:A56"/>
    <mergeCell ref="B55:I55"/>
    <mergeCell ref="B56:I56"/>
    <mergeCell ref="A47:C47"/>
    <mergeCell ref="D47:I47"/>
    <mergeCell ref="A48:C48"/>
    <mergeCell ref="D48:I48"/>
    <mergeCell ref="A49:G49"/>
    <mergeCell ref="A50:A51"/>
    <mergeCell ref="B50:I50"/>
    <mergeCell ref="B51:I51"/>
    <mergeCell ref="A52:C52"/>
    <mergeCell ref="D52:I52"/>
    <mergeCell ref="A53:C53"/>
    <mergeCell ref="D53:I53"/>
    <mergeCell ref="A54:G54"/>
    <mergeCell ref="A44:A46"/>
    <mergeCell ref="B44:I44"/>
    <mergeCell ref="B45:I45"/>
    <mergeCell ref="B46:I46"/>
    <mergeCell ref="A35:A40"/>
    <mergeCell ref="B35:I35"/>
    <mergeCell ref="B36:I36"/>
    <mergeCell ref="B37:I37"/>
    <mergeCell ref="B38:I38"/>
    <mergeCell ref="B39:I39"/>
    <mergeCell ref="B40:I40"/>
    <mergeCell ref="A41:C41"/>
    <mergeCell ref="D41:I41"/>
    <mergeCell ref="A42:C42"/>
    <mergeCell ref="D42:I42"/>
    <mergeCell ref="A43:G43"/>
    <mergeCell ref="A34:G34"/>
    <mergeCell ref="A21:I21"/>
    <mergeCell ref="B22:G22"/>
    <mergeCell ref="B23:G23"/>
    <mergeCell ref="B24:G24"/>
    <mergeCell ref="A25:I25"/>
    <mergeCell ref="B26:G26"/>
    <mergeCell ref="B27:G27"/>
    <mergeCell ref="B28:G28"/>
    <mergeCell ref="A29:I29"/>
    <mergeCell ref="B30:G30"/>
    <mergeCell ref="B31:G31"/>
    <mergeCell ref="A15:I15"/>
    <mergeCell ref="A16:B16"/>
    <mergeCell ref="C16:I16"/>
    <mergeCell ref="A18:D18"/>
    <mergeCell ref="A19:A20"/>
    <mergeCell ref="B19:G20"/>
    <mergeCell ref="H19:I19"/>
    <mergeCell ref="A11:E11"/>
    <mergeCell ref="F11:I11"/>
    <mergeCell ref="A12:E12"/>
    <mergeCell ref="F12:I12"/>
    <mergeCell ref="A13:E13"/>
    <mergeCell ref="F13:I13"/>
    <mergeCell ref="A6:C6"/>
    <mergeCell ref="D6:I6"/>
    <mergeCell ref="A8:I8"/>
    <mergeCell ref="A10:E10"/>
    <mergeCell ref="F10:I10"/>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zoomScaleNormal="100" workbookViewId="0"/>
  </sheetViews>
  <sheetFormatPr defaultColWidth="8.77734375" defaultRowHeight="13.8" x14ac:dyDescent="0.3"/>
  <cols>
    <col min="1" max="1" width="10.77734375" style="26" customWidth="1"/>
    <col min="2" max="2" width="8.4414062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58" customWidth="1"/>
    <col min="11" max="16384" width="8.77734375" style="26"/>
  </cols>
  <sheetData>
    <row r="1" spans="1:22" s="8" customFormat="1" x14ac:dyDescent="0.3">
      <c r="A1" s="1" t="s">
        <v>348</v>
      </c>
      <c r="J1" s="422"/>
      <c r="K1" s="314"/>
      <c r="L1" s="314"/>
      <c r="M1" s="314"/>
      <c r="N1" s="314"/>
      <c r="O1" s="314"/>
      <c r="P1" s="314"/>
      <c r="Q1" s="314"/>
      <c r="R1" s="314"/>
      <c r="S1" s="314"/>
      <c r="T1" s="314"/>
      <c r="U1" s="314"/>
      <c r="V1" s="314"/>
    </row>
    <row r="2" spans="1:22" x14ac:dyDescent="0.3">
      <c r="A2" s="673" t="s">
        <v>1934</v>
      </c>
      <c r="B2" s="673"/>
      <c r="C2" s="673"/>
      <c r="D2" s="673"/>
      <c r="E2" s="673"/>
      <c r="F2" s="673"/>
      <c r="G2" s="673"/>
      <c r="H2" s="673"/>
      <c r="I2" s="673"/>
      <c r="K2" s="58"/>
      <c r="L2" s="58"/>
      <c r="M2" s="58"/>
      <c r="N2" s="58"/>
      <c r="O2" s="58"/>
      <c r="P2" s="58"/>
      <c r="Q2" s="58"/>
      <c r="R2" s="58"/>
      <c r="S2" s="58"/>
      <c r="T2" s="58"/>
      <c r="U2" s="58"/>
      <c r="V2" s="58"/>
    </row>
    <row r="3" spans="1:22" x14ac:dyDescent="0.3">
      <c r="A3" s="670" t="s">
        <v>157</v>
      </c>
      <c r="B3" s="671"/>
      <c r="C3" s="671"/>
      <c r="D3" s="671">
        <v>5</v>
      </c>
      <c r="E3" s="671"/>
      <c r="F3" s="671"/>
      <c r="G3" s="671"/>
      <c r="H3" s="671"/>
      <c r="I3" s="672"/>
      <c r="K3" s="58"/>
      <c r="L3" s="58"/>
      <c r="M3" s="58"/>
      <c r="N3" s="58"/>
      <c r="O3" s="58"/>
      <c r="P3" s="58"/>
      <c r="Q3" s="58"/>
      <c r="R3" s="58"/>
      <c r="S3" s="58"/>
      <c r="T3" s="58"/>
      <c r="U3" s="58"/>
      <c r="V3" s="58"/>
    </row>
    <row r="4" spans="1:22" x14ac:dyDescent="0.3">
      <c r="A4" s="670" t="s">
        <v>156</v>
      </c>
      <c r="B4" s="671"/>
      <c r="C4" s="671"/>
      <c r="D4" s="671" t="s">
        <v>486</v>
      </c>
      <c r="E4" s="671"/>
      <c r="F4" s="671"/>
      <c r="G4" s="671"/>
      <c r="H4" s="671"/>
      <c r="I4" s="672"/>
      <c r="K4" s="58"/>
      <c r="L4" s="58"/>
      <c r="M4" s="58"/>
      <c r="N4" s="58"/>
      <c r="O4" s="58"/>
      <c r="P4" s="58"/>
      <c r="Q4" s="58"/>
      <c r="R4" s="58"/>
      <c r="S4" s="58"/>
      <c r="T4" s="58"/>
      <c r="U4" s="58"/>
      <c r="V4" s="58"/>
    </row>
    <row r="5" spans="1:22" x14ac:dyDescent="0.3">
      <c r="A5" s="670" t="s">
        <v>160</v>
      </c>
      <c r="B5" s="671"/>
      <c r="C5" s="671"/>
      <c r="D5" s="671" t="s">
        <v>350</v>
      </c>
      <c r="E5" s="671"/>
      <c r="F5" s="671"/>
      <c r="G5" s="671"/>
      <c r="H5" s="671"/>
      <c r="I5" s="672"/>
      <c r="K5" s="58"/>
      <c r="L5" s="58"/>
      <c r="M5" s="58"/>
      <c r="N5" s="58"/>
      <c r="O5" s="58"/>
      <c r="P5" s="58"/>
      <c r="Q5" s="58"/>
      <c r="R5" s="58"/>
      <c r="S5" s="58"/>
      <c r="T5" s="58"/>
      <c r="U5" s="58"/>
      <c r="V5" s="58"/>
    </row>
    <row r="6" spans="1:22" ht="24" customHeight="1" x14ac:dyDescent="0.3">
      <c r="A6" s="670" t="s">
        <v>351</v>
      </c>
      <c r="B6" s="671"/>
      <c r="C6" s="671"/>
      <c r="D6" s="721" t="s">
        <v>1935</v>
      </c>
      <c r="E6" s="721"/>
      <c r="F6" s="721"/>
      <c r="G6" s="721"/>
      <c r="H6" s="721"/>
      <c r="I6" s="675"/>
      <c r="K6" s="58"/>
      <c r="L6" s="58"/>
      <c r="M6" s="58"/>
      <c r="N6" s="58"/>
      <c r="O6" s="58"/>
      <c r="P6" s="58"/>
      <c r="Q6" s="58"/>
      <c r="R6" s="58"/>
      <c r="S6" s="58"/>
      <c r="T6" s="58"/>
      <c r="U6" s="58"/>
      <c r="V6" s="58"/>
    </row>
    <row r="7" spans="1:22" x14ac:dyDescent="0.3">
      <c r="K7" s="58"/>
      <c r="L7" s="58"/>
      <c r="M7" s="58"/>
      <c r="N7" s="58"/>
      <c r="O7" s="58"/>
      <c r="P7" s="58"/>
      <c r="Q7" s="58"/>
      <c r="R7" s="58"/>
      <c r="S7" s="58"/>
      <c r="T7" s="58"/>
      <c r="U7" s="58"/>
      <c r="V7" s="58"/>
    </row>
    <row r="8" spans="1:22" x14ac:dyDescent="0.3">
      <c r="A8" s="676" t="s">
        <v>353</v>
      </c>
      <c r="B8" s="676"/>
      <c r="C8" s="676"/>
      <c r="D8" s="676"/>
      <c r="E8" s="676"/>
      <c r="F8" s="676"/>
      <c r="G8" s="676"/>
      <c r="H8" s="676"/>
      <c r="I8" s="676"/>
      <c r="K8" s="58"/>
      <c r="L8" s="58"/>
      <c r="M8" s="58"/>
      <c r="N8" s="58"/>
      <c r="O8" s="58"/>
      <c r="P8" s="58"/>
      <c r="Q8" s="58"/>
      <c r="R8" s="58"/>
      <c r="S8" s="58"/>
      <c r="T8" s="58"/>
      <c r="U8" s="58"/>
      <c r="V8" s="58"/>
    </row>
    <row r="9" spans="1:22" x14ac:dyDescent="0.3">
      <c r="A9" s="281" t="s">
        <v>2330</v>
      </c>
      <c r="B9" s="281"/>
      <c r="C9" s="281"/>
      <c r="D9" s="281"/>
      <c r="E9" s="281"/>
      <c r="F9" s="281"/>
      <c r="G9" s="281"/>
      <c r="H9" s="281"/>
      <c r="I9" s="281"/>
      <c r="K9" s="58"/>
      <c r="L9" s="58"/>
      <c r="M9" s="58"/>
      <c r="N9" s="58"/>
      <c r="O9" s="58"/>
      <c r="P9" s="58"/>
      <c r="Q9" s="58"/>
      <c r="R9" s="58"/>
      <c r="S9" s="58"/>
      <c r="T9" s="58"/>
      <c r="U9" s="58"/>
      <c r="V9" s="58"/>
    </row>
    <row r="10" spans="1:22" x14ac:dyDescent="0.3">
      <c r="A10" s="670" t="s">
        <v>11</v>
      </c>
      <c r="B10" s="671"/>
      <c r="C10" s="671"/>
      <c r="D10" s="671"/>
      <c r="E10" s="671"/>
      <c r="F10" s="671" t="s">
        <v>12</v>
      </c>
      <c r="G10" s="671"/>
      <c r="H10" s="671"/>
      <c r="I10" s="672"/>
      <c r="K10" s="58"/>
      <c r="L10" s="58"/>
      <c r="M10" s="58"/>
      <c r="N10" s="58"/>
      <c r="O10" s="58"/>
      <c r="P10" s="58"/>
      <c r="Q10" s="58"/>
      <c r="R10" s="58"/>
      <c r="S10" s="58"/>
      <c r="T10" s="58"/>
      <c r="U10" s="58"/>
      <c r="V10" s="58"/>
    </row>
    <row r="11" spans="1:22" x14ac:dyDescent="0.3">
      <c r="A11" s="670" t="s">
        <v>354</v>
      </c>
      <c r="B11" s="671"/>
      <c r="C11" s="671"/>
      <c r="D11" s="671"/>
      <c r="E11" s="671"/>
      <c r="F11" s="671" t="s">
        <v>355</v>
      </c>
      <c r="G11" s="671"/>
      <c r="H11" s="671"/>
      <c r="I11" s="672"/>
      <c r="K11" s="58"/>
      <c r="L11" s="58"/>
      <c r="M11" s="58"/>
      <c r="N11" s="58"/>
      <c r="O11" s="58"/>
      <c r="P11" s="58"/>
      <c r="Q11" s="58"/>
      <c r="R11" s="58"/>
      <c r="S11" s="58"/>
      <c r="T11" s="58"/>
      <c r="U11" s="58"/>
      <c r="V11" s="58"/>
    </row>
    <row r="12" spans="1:22" x14ac:dyDescent="0.3">
      <c r="A12" s="670" t="s">
        <v>356</v>
      </c>
      <c r="B12" s="671"/>
      <c r="C12" s="671"/>
      <c r="D12" s="671"/>
      <c r="E12" s="671"/>
      <c r="F12" s="671">
        <v>7</v>
      </c>
      <c r="G12" s="671"/>
      <c r="H12" s="671"/>
      <c r="I12" s="672"/>
      <c r="K12" s="58"/>
      <c r="L12" s="58"/>
      <c r="M12" s="58"/>
      <c r="N12" s="58"/>
      <c r="O12" s="58"/>
      <c r="P12" s="58"/>
      <c r="Q12" s="58"/>
      <c r="R12" s="58"/>
      <c r="S12" s="58"/>
      <c r="T12" s="58"/>
      <c r="U12" s="58"/>
      <c r="V12" s="58"/>
    </row>
    <row r="13" spans="1:22" x14ac:dyDescent="0.3">
      <c r="A13" s="670" t="s">
        <v>17</v>
      </c>
      <c r="B13" s="671"/>
      <c r="C13" s="671"/>
      <c r="D13" s="671"/>
      <c r="E13" s="671"/>
      <c r="F13" s="671" t="s">
        <v>18</v>
      </c>
      <c r="G13" s="671"/>
      <c r="H13" s="671"/>
      <c r="I13" s="672"/>
      <c r="K13" s="58"/>
      <c r="L13" s="58"/>
      <c r="M13" s="58"/>
      <c r="N13" s="58"/>
      <c r="O13" s="58"/>
      <c r="P13" s="58"/>
      <c r="Q13" s="58"/>
      <c r="R13" s="58"/>
      <c r="S13" s="58"/>
      <c r="T13" s="58"/>
      <c r="U13" s="58"/>
      <c r="V13" s="58"/>
    </row>
    <row r="14" spans="1:22" x14ac:dyDescent="0.3">
      <c r="K14" s="58"/>
      <c r="L14" s="58"/>
      <c r="M14" s="58"/>
      <c r="N14" s="58"/>
      <c r="O14" s="58"/>
      <c r="P14" s="58"/>
      <c r="Q14" s="58"/>
      <c r="R14" s="58"/>
      <c r="S14" s="58"/>
      <c r="T14" s="58"/>
      <c r="U14" s="58"/>
      <c r="V14" s="58"/>
    </row>
    <row r="15" spans="1:22" x14ac:dyDescent="0.3">
      <c r="A15" s="677" t="s">
        <v>357</v>
      </c>
      <c r="B15" s="677"/>
      <c r="C15" s="677"/>
      <c r="D15" s="677"/>
      <c r="E15" s="677"/>
      <c r="F15" s="677"/>
      <c r="G15" s="677"/>
      <c r="H15" s="677"/>
      <c r="I15" s="677"/>
      <c r="K15" s="58"/>
      <c r="L15" s="58"/>
      <c r="M15" s="58"/>
      <c r="N15" s="58"/>
      <c r="O15" s="58"/>
      <c r="P15" s="58"/>
      <c r="Q15" s="58"/>
      <c r="R15" s="58"/>
      <c r="S15" s="58"/>
      <c r="T15" s="58"/>
      <c r="U15" s="58"/>
      <c r="V15" s="58"/>
    </row>
    <row r="16" spans="1:22" ht="37.5" customHeight="1" x14ac:dyDescent="0.3">
      <c r="A16" s="674" t="s">
        <v>358</v>
      </c>
      <c r="B16" s="674"/>
      <c r="C16" s="675" t="s">
        <v>359</v>
      </c>
      <c r="D16" s="674"/>
      <c r="E16" s="674"/>
      <c r="F16" s="674"/>
      <c r="G16" s="674"/>
      <c r="H16" s="674"/>
      <c r="I16" s="674"/>
      <c r="K16" s="58"/>
      <c r="L16" s="58"/>
      <c r="M16" s="58"/>
      <c r="N16" s="58"/>
      <c r="O16" s="58"/>
      <c r="P16" s="58"/>
      <c r="Q16" s="58"/>
      <c r="R16" s="58"/>
      <c r="S16" s="58"/>
      <c r="T16" s="58"/>
      <c r="U16" s="58"/>
      <c r="V16" s="58"/>
    </row>
    <row r="17" spans="1:22" x14ac:dyDescent="0.3">
      <c r="K17" s="58"/>
      <c r="L17" s="58"/>
      <c r="M17" s="58"/>
      <c r="N17" s="58"/>
      <c r="O17" s="58"/>
      <c r="P17" s="58"/>
      <c r="Q17" s="58"/>
      <c r="R17" s="58"/>
      <c r="S17" s="58"/>
      <c r="T17" s="58"/>
      <c r="U17" s="58"/>
      <c r="V17" s="58"/>
    </row>
    <row r="18" spans="1:22" x14ac:dyDescent="0.3">
      <c r="A18" s="680" t="s">
        <v>360</v>
      </c>
      <c r="B18" s="680"/>
      <c r="C18" s="680"/>
      <c r="D18" s="680"/>
      <c r="K18" s="58"/>
      <c r="L18" s="58"/>
      <c r="M18" s="58"/>
      <c r="N18" s="58"/>
      <c r="O18" s="58"/>
      <c r="P18" s="58"/>
      <c r="Q18" s="58"/>
      <c r="R18" s="58"/>
      <c r="S18" s="58"/>
      <c r="T18" s="58"/>
      <c r="U18" s="58"/>
      <c r="V18" s="58"/>
    </row>
    <row r="19" spans="1:22" x14ac:dyDescent="0.3">
      <c r="A19" s="681" t="s">
        <v>33</v>
      </c>
      <c r="B19" s="682" t="s">
        <v>34</v>
      </c>
      <c r="C19" s="682"/>
      <c r="D19" s="682"/>
      <c r="E19" s="682"/>
      <c r="F19" s="682"/>
      <c r="G19" s="682"/>
      <c r="H19" s="682" t="s">
        <v>361</v>
      </c>
      <c r="I19" s="683"/>
      <c r="K19" s="58"/>
      <c r="L19" s="58"/>
      <c r="M19" s="58"/>
      <c r="N19" s="58"/>
      <c r="O19" s="58"/>
      <c r="P19" s="58"/>
      <c r="Q19" s="58"/>
      <c r="R19" s="58"/>
      <c r="S19" s="58"/>
      <c r="T19" s="58"/>
      <c r="U19" s="58"/>
      <c r="V19" s="58"/>
    </row>
    <row r="20" spans="1:22" ht="27.6" x14ac:dyDescent="0.3">
      <c r="A20" s="681"/>
      <c r="B20" s="682"/>
      <c r="C20" s="682"/>
      <c r="D20" s="682"/>
      <c r="E20" s="682"/>
      <c r="F20" s="682"/>
      <c r="G20" s="682"/>
      <c r="H20" s="272" t="s">
        <v>362</v>
      </c>
      <c r="I20" s="273" t="s">
        <v>37</v>
      </c>
      <c r="K20" s="58"/>
      <c r="L20" s="58"/>
      <c r="M20" s="58"/>
      <c r="N20" s="58"/>
      <c r="O20" s="58"/>
      <c r="P20" s="58"/>
      <c r="Q20" s="58"/>
      <c r="R20" s="58"/>
      <c r="S20" s="58"/>
      <c r="T20" s="58"/>
      <c r="U20" s="58"/>
      <c r="V20" s="58"/>
    </row>
    <row r="21" spans="1:22" s="8" customFormat="1" ht="17.7" customHeight="1" x14ac:dyDescent="0.3">
      <c r="A21" s="520" t="s">
        <v>38</v>
      </c>
      <c r="B21" s="678"/>
      <c r="C21" s="678"/>
      <c r="D21" s="678"/>
      <c r="E21" s="678"/>
      <c r="F21" s="678"/>
      <c r="G21" s="678"/>
      <c r="H21" s="678"/>
      <c r="I21" s="679"/>
      <c r="J21" s="422"/>
      <c r="K21" s="314"/>
      <c r="L21" s="314"/>
      <c r="M21" s="314"/>
      <c r="N21" s="314"/>
      <c r="O21" s="314"/>
      <c r="P21" s="314"/>
      <c r="Q21" s="314"/>
      <c r="R21" s="314"/>
      <c r="S21" s="314"/>
      <c r="T21" s="314"/>
      <c r="U21" s="314"/>
      <c r="V21" s="314"/>
    </row>
    <row r="22" spans="1:22" ht="24.75" customHeight="1" x14ac:dyDescent="0.3">
      <c r="A22" s="271" t="s">
        <v>1936</v>
      </c>
      <c r="B22" s="720" t="s">
        <v>1937</v>
      </c>
      <c r="C22" s="720"/>
      <c r="D22" s="720"/>
      <c r="E22" s="720"/>
      <c r="F22" s="720"/>
      <c r="G22" s="720"/>
      <c r="H22" s="272" t="s">
        <v>1938</v>
      </c>
      <c r="I22" s="5" t="s">
        <v>59</v>
      </c>
      <c r="K22" s="58"/>
      <c r="L22" s="58"/>
      <c r="M22" s="58"/>
      <c r="N22" s="58"/>
      <c r="O22" s="58"/>
      <c r="P22" s="58"/>
      <c r="Q22" s="58"/>
      <c r="R22" s="58"/>
      <c r="S22" s="58"/>
      <c r="T22" s="58"/>
      <c r="U22" s="58"/>
      <c r="V22" s="58"/>
    </row>
    <row r="23" spans="1:22" ht="30" customHeight="1" x14ac:dyDescent="0.3">
      <c r="A23" s="271" t="s">
        <v>1939</v>
      </c>
      <c r="B23" s="720" t="s">
        <v>1940</v>
      </c>
      <c r="C23" s="720"/>
      <c r="D23" s="720"/>
      <c r="E23" s="720"/>
      <c r="F23" s="720"/>
      <c r="G23" s="720"/>
      <c r="H23" s="272" t="s">
        <v>1941</v>
      </c>
      <c r="I23" s="5" t="s">
        <v>59</v>
      </c>
      <c r="K23" s="58"/>
      <c r="L23" s="58"/>
      <c r="M23" s="58"/>
      <c r="N23" s="58"/>
      <c r="O23" s="58"/>
      <c r="P23" s="58"/>
      <c r="Q23" s="58"/>
      <c r="R23" s="58"/>
      <c r="S23" s="58"/>
      <c r="T23" s="58"/>
      <c r="U23" s="58"/>
      <c r="V23" s="58"/>
    </row>
    <row r="24" spans="1:22" s="8" customFormat="1" ht="17.7" customHeight="1" x14ac:dyDescent="0.3">
      <c r="A24" s="990" t="s">
        <v>139</v>
      </c>
      <c r="B24" s="991"/>
      <c r="C24" s="991"/>
      <c r="D24" s="991"/>
      <c r="E24" s="991"/>
      <c r="F24" s="991"/>
      <c r="G24" s="991"/>
      <c r="H24" s="991"/>
      <c r="I24" s="969"/>
      <c r="J24" s="422"/>
      <c r="K24" s="314"/>
      <c r="L24" s="314"/>
      <c r="M24" s="314"/>
      <c r="N24" s="314"/>
      <c r="O24" s="314"/>
      <c r="P24" s="314"/>
      <c r="Q24" s="314"/>
      <c r="R24" s="314"/>
      <c r="S24" s="314"/>
      <c r="T24" s="314"/>
      <c r="U24" s="314"/>
      <c r="V24" s="314"/>
    </row>
    <row r="25" spans="1:22" ht="42" customHeight="1" x14ac:dyDescent="0.3">
      <c r="A25" s="271" t="s">
        <v>1942</v>
      </c>
      <c r="B25" s="704" t="s">
        <v>1943</v>
      </c>
      <c r="C25" s="704"/>
      <c r="D25" s="704"/>
      <c r="E25" s="704"/>
      <c r="F25" s="704"/>
      <c r="G25" s="704"/>
      <c r="H25" s="272" t="s">
        <v>93</v>
      </c>
      <c r="I25" s="5" t="s">
        <v>59</v>
      </c>
      <c r="K25" s="58"/>
      <c r="L25" s="58"/>
      <c r="M25" s="58"/>
      <c r="N25" s="58"/>
      <c r="O25" s="58"/>
      <c r="P25" s="58"/>
      <c r="Q25" s="58"/>
      <c r="R25" s="58"/>
      <c r="S25" s="58"/>
      <c r="T25" s="58"/>
      <c r="U25" s="58"/>
      <c r="V25" s="58"/>
    </row>
    <row r="26" spans="1:22" ht="42" customHeight="1" x14ac:dyDescent="0.3">
      <c r="A26" s="271" t="s">
        <v>1944</v>
      </c>
      <c r="B26" s="704" t="s">
        <v>1945</v>
      </c>
      <c r="C26" s="704"/>
      <c r="D26" s="704"/>
      <c r="E26" s="704"/>
      <c r="F26" s="704"/>
      <c r="G26" s="704"/>
      <c r="H26" s="272" t="s">
        <v>102</v>
      </c>
      <c r="I26" s="5" t="s">
        <v>42</v>
      </c>
      <c r="K26" s="58"/>
      <c r="L26" s="58"/>
      <c r="M26" s="58"/>
      <c r="N26" s="58"/>
      <c r="O26" s="58"/>
      <c r="P26" s="58"/>
      <c r="Q26" s="58"/>
      <c r="R26" s="58"/>
      <c r="S26" s="58"/>
      <c r="T26" s="58"/>
      <c r="U26" s="58"/>
      <c r="V26" s="58"/>
    </row>
    <row r="27" spans="1:22" s="8" customFormat="1" ht="17.7" customHeight="1" x14ac:dyDescent="0.3">
      <c r="A27" s="990" t="s">
        <v>373</v>
      </c>
      <c r="B27" s="991"/>
      <c r="C27" s="991"/>
      <c r="D27" s="991"/>
      <c r="E27" s="991"/>
      <c r="F27" s="991"/>
      <c r="G27" s="991"/>
      <c r="H27" s="991"/>
      <c r="I27" s="969"/>
      <c r="J27" s="422"/>
      <c r="K27" s="314"/>
      <c r="L27" s="314"/>
      <c r="M27" s="314"/>
      <c r="N27" s="314"/>
      <c r="O27" s="314"/>
      <c r="P27" s="314"/>
      <c r="Q27" s="314"/>
      <c r="R27" s="314"/>
      <c r="S27" s="314"/>
      <c r="T27" s="314"/>
      <c r="U27" s="314"/>
      <c r="V27" s="314"/>
    </row>
    <row r="28" spans="1:22" ht="42" customHeight="1" x14ac:dyDescent="0.3">
      <c r="A28" s="271" t="s">
        <v>1946</v>
      </c>
      <c r="B28" s="721" t="s">
        <v>122</v>
      </c>
      <c r="C28" s="721"/>
      <c r="D28" s="721"/>
      <c r="E28" s="721"/>
      <c r="F28" s="721"/>
      <c r="G28" s="721"/>
      <c r="H28" s="272" t="s">
        <v>121</v>
      </c>
      <c r="I28" s="5" t="s">
        <v>59</v>
      </c>
      <c r="K28" s="58"/>
      <c r="L28" s="58"/>
      <c r="M28" s="58"/>
      <c r="N28" s="58"/>
      <c r="O28" s="58"/>
      <c r="P28" s="58"/>
      <c r="Q28" s="58"/>
      <c r="R28" s="58"/>
      <c r="S28" s="58"/>
      <c r="T28" s="58"/>
      <c r="U28" s="58"/>
      <c r="V28" s="58"/>
    </row>
    <row r="29" spans="1:22" ht="33.75" customHeight="1" x14ac:dyDescent="0.3">
      <c r="A29" s="271" t="s">
        <v>1947</v>
      </c>
      <c r="B29" s="721" t="s">
        <v>1624</v>
      </c>
      <c r="C29" s="721"/>
      <c r="D29" s="721"/>
      <c r="E29" s="721"/>
      <c r="F29" s="721"/>
      <c r="G29" s="721"/>
      <c r="H29" s="272" t="s">
        <v>123</v>
      </c>
      <c r="I29" s="5" t="s">
        <v>59</v>
      </c>
      <c r="K29" s="58"/>
      <c r="L29" s="58"/>
      <c r="M29" s="58"/>
      <c r="N29" s="58"/>
      <c r="O29" s="58"/>
      <c r="P29" s="58"/>
      <c r="Q29" s="58"/>
      <c r="R29" s="58"/>
      <c r="S29" s="58"/>
      <c r="T29" s="58"/>
      <c r="U29" s="58"/>
      <c r="V29" s="58"/>
    </row>
    <row r="30" spans="1:22" x14ac:dyDescent="0.3">
      <c r="K30" s="58"/>
      <c r="L30" s="58"/>
      <c r="M30" s="58"/>
      <c r="N30" s="58"/>
      <c r="O30" s="58"/>
      <c r="P30" s="58"/>
      <c r="Q30" s="58"/>
      <c r="R30" s="58"/>
      <c r="S30" s="58"/>
      <c r="T30" s="58"/>
      <c r="U30" s="58"/>
      <c r="V30" s="58"/>
    </row>
    <row r="31" spans="1:22" x14ac:dyDescent="0.3">
      <c r="A31" s="1" t="s">
        <v>376</v>
      </c>
      <c r="K31" s="58"/>
      <c r="L31" s="58"/>
      <c r="M31" s="58"/>
      <c r="N31" s="58"/>
      <c r="O31" s="58"/>
      <c r="P31" s="58"/>
      <c r="Q31" s="58"/>
      <c r="R31" s="58"/>
      <c r="S31" s="58"/>
      <c r="T31" s="58"/>
      <c r="U31" s="58"/>
      <c r="V31" s="58"/>
    </row>
    <row r="32" spans="1:22" s="8" customFormat="1" ht="17.7" customHeight="1" x14ac:dyDescent="0.3">
      <c r="A32" s="687" t="s">
        <v>377</v>
      </c>
      <c r="B32" s="687"/>
      <c r="C32" s="687"/>
      <c r="D32" s="687"/>
      <c r="E32" s="687"/>
      <c r="F32" s="687"/>
      <c r="G32" s="687"/>
      <c r="H32" s="261">
        <v>20</v>
      </c>
      <c r="I32" s="313" t="s">
        <v>378</v>
      </c>
      <c r="J32" s="422"/>
      <c r="K32" s="314"/>
      <c r="L32" s="314"/>
      <c r="M32" s="314"/>
      <c r="N32" s="314"/>
      <c r="O32" s="314"/>
      <c r="P32" s="314"/>
      <c r="Q32" s="314"/>
      <c r="R32" s="314"/>
      <c r="S32" s="314"/>
      <c r="T32" s="314"/>
      <c r="U32" s="314"/>
      <c r="V32" s="314"/>
    </row>
    <row r="33" spans="1:22" ht="27.75" customHeight="1" x14ac:dyDescent="0.3">
      <c r="A33" s="707" t="s">
        <v>379</v>
      </c>
      <c r="B33" s="1028" t="s">
        <v>1948</v>
      </c>
      <c r="C33" s="1028" t="s">
        <v>1949</v>
      </c>
      <c r="D33" s="1028" t="s">
        <v>1949</v>
      </c>
      <c r="E33" s="1028" t="s">
        <v>1949</v>
      </c>
      <c r="F33" s="1028" t="s">
        <v>1949</v>
      </c>
      <c r="G33" s="1028" t="s">
        <v>1949</v>
      </c>
      <c r="H33" s="1028" t="s">
        <v>1949</v>
      </c>
      <c r="I33" s="1029" t="s">
        <v>1949</v>
      </c>
      <c r="K33" s="141"/>
      <c r="L33" s="58"/>
      <c r="M33" s="58"/>
      <c r="N33" s="58"/>
      <c r="O33" s="58"/>
      <c r="P33" s="58"/>
      <c r="Q33" s="58"/>
      <c r="R33" s="58"/>
      <c r="S33" s="58"/>
      <c r="T33" s="58"/>
      <c r="U33" s="58"/>
      <c r="V33" s="58"/>
    </row>
    <row r="34" spans="1:22" ht="27.75" customHeight="1" x14ac:dyDescent="0.3">
      <c r="A34" s="708"/>
      <c r="B34" s="858" t="s">
        <v>1950</v>
      </c>
      <c r="C34" s="762" t="s">
        <v>1951</v>
      </c>
      <c r="D34" s="762" t="s">
        <v>1951</v>
      </c>
      <c r="E34" s="762" t="s">
        <v>1951</v>
      </c>
      <c r="F34" s="762" t="s">
        <v>1951</v>
      </c>
      <c r="G34" s="762" t="s">
        <v>1951</v>
      </c>
      <c r="H34" s="762" t="s">
        <v>1951</v>
      </c>
      <c r="I34" s="762" t="s">
        <v>1951</v>
      </c>
      <c r="K34" s="141"/>
      <c r="L34" s="58"/>
      <c r="M34" s="58"/>
      <c r="N34" s="58"/>
      <c r="O34" s="58"/>
      <c r="P34" s="58"/>
      <c r="Q34" s="58"/>
      <c r="R34" s="58"/>
      <c r="S34" s="58"/>
      <c r="T34" s="58"/>
      <c r="U34" s="58"/>
      <c r="V34" s="58"/>
    </row>
    <row r="35" spans="1:22" ht="27.75" customHeight="1" x14ac:dyDescent="0.3">
      <c r="A35" s="708"/>
      <c r="B35" s="858" t="s">
        <v>1952</v>
      </c>
      <c r="C35" s="762" t="s">
        <v>1953</v>
      </c>
      <c r="D35" s="762" t="s">
        <v>1953</v>
      </c>
      <c r="E35" s="762" t="s">
        <v>1953</v>
      </c>
      <c r="F35" s="762" t="s">
        <v>1953</v>
      </c>
      <c r="G35" s="762" t="s">
        <v>1953</v>
      </c>
      <c r="H35" s="762" t="s">
        <v>1953</v>
      </c>
      <c r="I35" s="762" t="s">
        <v>1953</v>
      </c>
      <c r="K35" s="141"/>
      <c r="L35" s="58"/>
      <c r="M35" s="58"/>
      <c r="N35" s="58"/>
      <c r="O35" s="58"/>
      <c r="P35" s="58"/>
      <c r="Q35" s="58"/>
      <c r="R35" s="58"/>
      <c r="S35" s="58"/>
      <c r="T35" s="58"/>
      <c r="U35" s="58"/>
      <c r="V35" s="58"/>
    </row>
    <row r="36" spans="1:22" ht="27.75" customHeight="1" x14ac:dyDescent="0.3">
      <c r="A36" s="708"/>
      <c r="B36" s="858" t="s">
        <v>1954</v>
      </c>
      <c r="C36" s="762" t="s">
        <v>1955</v>
      </c>
      <c r="D36" s="762" t="s">
        <v>1955</v>
      </c>
      <c r="E36" s="762" t="s">
        <v>1955</v>
      </c>
      <c r="F36" s="762" t="s">
        <v>1955</v>
      </c>
      <c r="G36" s="762" t="s">
        <v>1955</v>
      </c>
      <c r="H36" s="762" t="s">
        <v>1955</v>
      </c>
      <c r="I36" s="762" t="s">
        <v>1955</v>
      </c>
      <c r="K36" s="141"/>
      <c r="L36" s="58"/>
      <c r="M36" s="58"/>
      <c r="N36" s="58"/>
      <c r="O36" s="58"/>
      <c r="P36" s="58"/>
      <c r="Q36" s="58"/>
      <c r="R36" s="58"/>
      <c r="S36" s="58"/>
      <c r="T36" s="58"/>
      <c r="U36" s="58"/>
      <c r="V36" s="58"/>
    </row>
    <row r="37" spans="1:22" ht="27.75" customHeight="1" x14ac:dyDescent="0.3">
      <c r="A37" s="708"/>
      <c r="B37" s="858" t="s">
        <v>1956</v>
      </c>
      <c r="C37" s="762" t="s">
        <v>1957</v>
      </c>
      <c r="D37" s="762" t="s">
        <v>1957</v>
      </c>
      <c r="E37" s="762" t="s">
        <v>1957</v>
      </c>
      <c r="F37" s="762" t="s">
        <v>1957</v>
      </c>
      <c r="G37" s="762" t="s">
        <v>1957</v>
      </c>
      <c r="H37" s="762" t="s">
        <v>1957</v>
      </c>
      <c r="I37" s="762" t="s">
        <v>1957</v>
      </c>
      <c r="K37" s="141"/>
      <c r="L37" s="58"/>
      <c r="M37" s="58"/>
      <c r="N37" s="58"/>
      <c r="O37" s="58"/>
      <c r="P37" s="58"/>
      <c r="Q37" s="58"/>
      <c r="R37" s="58"/>
      <c r="S37" s="58"/>
      <c r="T37" s="58"/>
      <c r="U37" s="58"/>
      <c r="V37" s="58"/>
    </row>
    <row r="38" spans="1:22" ht="33" customHeight="1" x14ac:dyDescent="0.3">
      <c r="A38" s="708"/>
      <c r="B38" s="858" t="s">
        <v>1958</v>
      </c>
      <c r="C38" s="762" t="s">
        <v>1959</v>
      </c>
      <c r="D38" s="762" t="s">
        <v>1959</v>
      </c>
      <c r="E38" s="762" t="s">
        <v>1959</v>
      </c>
      <c r="F38" s="762" t="s">
        <v>1959</v>
      </c>
      <c r="G38" s="762" t="s">
        <v>1959</v>
      </c>
      <c r="H38" s="762" t="s">
        <v>1959</v>
      </c>
      <c r="I38" s="762" t="s">
        <v>1959</v>
      </c>
      <c r="K38" s="141"/>
      <c r="L38" s="58"/>
      <c r="M38" s="58"/>
      <c r="N38" s="58"/>
      <c r="O38" s="58"/>
      <c r="P38" s="58"/>
      <c r="Q38" s="58"/>
      <c r="R38" s="58"/>
      <c r="S38" s="58"/>
      <c r="T38" s="58"/>
      <c r="U38" s="58"/>
      <c r="V38" s="58"/>
    </row>
    <row r="39" spans="1:22" ht="23.25" customHeight="1" x14ac:dyDescent="0.3">
      <c r="A39" s="725"/>
      <c r="B39" s="1025" t="s">
        <v>1960</v>
      </c>
      <c r="C39" s="1030" t="s">
        <v>1961</v>
      </c>
      <c r="D39" s="1030" t="s">
        <v>1961</v>
      </c>
      <c r="E39" s="1030" t="s">
        <v>1961</v>
      </c>
      <c r="F39" s="1030" t="s">
        <v>1961</v>
      </c>
      <c r="G39" s="1030" t="s">
        <v>1961</v>
      </c>
      <c r="H39" s="1030" t="s">
        <v>1961</v>
      </c>
      <c r="I39" s="1030" t="s">
        <v>1961</v>
      </c>
      <c r="K39" s="141"/>
      <c r="L39" s="58"/>
      <c r="M39" s="58"/>
      <c r="N39" s="58"/>
      <c r="O39" s="58"/>
      <c r="P39" s="58"/>
      <c r="Q39" s="58"/>
      <c r="R39" s="58"/>
      <c r="S39" s="58"/>
      <c r="T39" s="58"/>
      <c r="U39" s="58"/>
      <c r="V39" s="58"/>
    </row>
    <row r="40" spans="1:22" x14ac:dyDescent="0.3">
      <c r="A40" s="700" t="s">
        <v>395</v>
      </c>
      <c r="B40" s="701"/>
      <c r="C40" s="701"/>
      <c r="D40" s="701" t="s">
        <v>1962</v>
      </c>
      <c r="E40" s="701"/>
      <c r="F40" s="701"/>
      <c r="G40" s="701"/>
      <c r="H40" s="701"/>
      <c r="I40" s="702"/>
      <c r="K40" s="58"/>
      <c r="L40" s="58"/>
      <c r="M40" s="58"/>
      <c r="N40" s="58"/>
      <c r="O40" s="58"/>
      <c r="P40" s="58"/>
      <c r="Q40" s="58"/>
      <c r="R40" s="58"/>
      <c r="S40" s="58"/>
      <c r="T40" s="58"/>
      <c r="U40" s="58"/>
      <c r="V40" s="58"/>
    </row>
    <row r="41" spans="1:22" ht="40.950000000000003" customHeight="1" x14ac:dyDescent="0.3">
      <c r="A41" s="703" t="s">
        <v>397</v>
      </c>
      <c r="B41" s="704"/>
      <c r="C41" s="704"/>
      <c r="D41" s="705" t="s">
        <v>1963</v>
      </c>
      <c r="E41" s="705"/>
      <c r="F41" s="705"/>
      <c r="G41" s="705"/>
      <c r="H41" s="705"/>
      <c r="I41" s="706"/>
      <c r="K41" s="58"/>
      <c r="L41" s="58"/>
      <c r="M41" s="58"/>
      <c r="N41" s="58"/>
      <c r="O41" s="58"/>
      <c r="P41" s="58"/>
      <c r="Q41" s="58"/>
      <c r="R41" s="58"/>
      <c r="S41" s="58"/>
      <c r="T41" s="58"/>
      <c r="U41" s="58"/>
      <c r="V41" s="58"/>
    </row>
    <row r="42" spans="1:22" s="8" customFormat="1" ht="17.7" customHeight="1" x14ac:dyDescent="0.3">
      <c r="A42" s="687" t="s">
        <v>506</v>
      </c>
      <c r="B42" s="687"/>
      <c r="C42" s="687"/>
      <c r="D42" s="687"/>
      <c r="E42" s="687"/>
      <c r="F42" s="687"/>
      <c r="G42" s="687"/>
      <c r="H42" s="261">
        <v>15</v>
      </c>
      <c r="I42" s="313" t="s">
        <v>378</v>
      </c>
      <c r="J42" s="422"/>
      <c r="K42" s="314"/>
      <c r="L42" s="314"/>
      <c r="M42" s="314"/>
      <c r="N42" s="314"/>
      <c r="O42" s="314"/>
      <c r="P42" s="314"/>
      <c r="Q42" s="314"/>
      <c r="R42" s="314"/>
      <c r="S42" s="314"/>
      <c r="T42" s="314"/>
      <c r="U42" s="314"/>
      <c r="V42" s="314"/>
    </row>
    <row r="43" spans="1:22" ht="27" customHeight="1" x14ac:dyDescent="0.3">
      <c r="A43" s="707" t="s">
        <v>379</v>
      </c>
      <c r="B43" s="710" t="s">
        <v>1964</v>
      </c>
      <c r="C43" s="711" t="s">
        <v>1965</v>
      </c>
      <c r="D43" s="711" t="s">
        <v>1965</v>
      </c>
      <c r="E43" s="711" t="s">
        <v>1965</v>
      </c>
      <c r="F43" s="711" t="s">
        <v>1965</v>
      </c>
      <c r="G43" s="711" t="s">
        <v>1965</v>
      </c>
      <c r="H43" s="711" t="s">
        <v>1965</v>
      </c>
      <c r="I43" s="711" t="s">
        <v>1965</v>
      </c>
      <c r="K43" s="141"/>
      <c r="L43" s="58"/>
      <c r="M43" s="58"/>
      <c r="N43" s="58"/>
      <c r="O43" s="58"/>
      <c r="P43" s="58"/>
      <c r="Q43" s="58"/>
      <c r="R43" s="58"/>
      <c r="S43" s="58"/>
      <c r="T43" s="58"/>
      <c r="U43" s="58"/>
      <c r="V43" s="58"/>
    </row>
    <row r="44" spans="1:22" ht="28.5" customHeight="1" x14ac:dyDescent="0.3">
      <c r="A44" s="708"/>
      <c r="B44" s="696" t="s">
        <v>1966</v>
      </c>
      <c r="C44" s="697" t="s">
        <v>1967</v>
      </c>
      <c r="D44" s="697" t="s">
        <v>1967</v>
      </c>
      <c r="E44" s="697" t="s">
        <v>1967</v>
      </c>
      <c r="F44" s="697" t="s">
        <v>1967</v>
      </c>
      <c r="G44" s="697" t="s">
        <v>1967</v>
      </c>
      <c r="H44" s="697" t="s">
        <v>1967</v>
      </c>
      <c r="I44" s="697" t="s">
        <v>1967</v>
      </c>
      <c r="K44" s="141"/>
      <c r="L44" s="58"/>
      <c r="M44" s="58"/>
      <c r="N44" s="58"/>
      <c r="O44" s="58"/>
      <c r="P44" s="58"/>
      <c r="Q44" s="58"/>
      <c r="R44" s="58"/>
      <c r="S44" s="58"/>
      <c r="T44" s="58"/>
      <c r="U44" s="58"/>
      <c r="V44" s="58"/>
    </row>
    <row r="45" spans="1:22" ht="17.25" customHeight="1" x14ac:dyDescent="0.3">
      <c r="A45" s="708"/>
      <c r="B45" s="696" t="s">
        <v>1968</v>
      </c>
      <c r="C45" s="697" t="s">
        <v>1969</v>
      </c>
      <c r="D45" s="697" t="s">
        <v>1969</v>
      </c>
      <c r="E45" s="697" t="s">
        <v>1969</v>
      </c>
      <c r="F45" s="697" t="s">
        <v>1969</v>
      </c>
      <c r="G45" s="697" t="s">
        <v>1969</v>
      </c>
      <c r="H45" s="697" t="s">
        <v>1969</v>
      </c>
      <c r="I45" s="697" t="s">
        <v>1969</v>
      </c>
      <c r="K45" s="141"/>
      <c r="L45" s="58"/>
      <c r="M45" s="58"/>
      <c r="N45" s="58"/>
      <c r="O45" s="58"/>
      <c r="P45" s="58"/>
      <c r="Q45" s="58"/>
      <c r="R45" s="58"/>
      <c r="S45" s="58"/>
      <c r="T45" s="58"/>
      <c r="U45" s="58"/>
      <c r="V45" s="58"/>
    </row>
    <row r="46" spans="1:22" ht="17.25" customHeight="1" x14ac:dyDescent="0.3">
      <c r="A46" s="708"/>
      <c r="B46" s="696" t="s">
        <v>1970</v>
      </c>
      <c r="C46" s="697" t="s">
        <v>1971</v>
      </c>
      <c r="D46" s="697" t="s">
        <v>1971</v>
      </c>
      <c r="E46" s="697" t="s">
        <v>1971</v>
      </c>
      <c r="F46" s="697" t="s">
        <v>1971</v>
      </c>
      <c r="G46" s="697" t="s">
        <v>1971</v>
      </c>
      <c r="H46" s="697" t="s">
        <v>1971</v>
      </c>
      <c r="I46" s="697" t="s">
        <v>1971</v>
      </c>
      <c r="K46" s="141"/>
      <c r="L46" s="58"/>
      <c r="M46" s="58"/>
      <c r="N46" s="58"/>
      <c r="O46" s="58"/>
      <c r="P46" s="58"/>
      <c r="Q46" s="58"/>
      <c r="R46" s="58"/>
      <c r="S46" s="58"/>
      <c r="T46" s="58"/>
      <c r="U46" s="58"/>
      <c r="V46" s="58"/>
    </row>
    <row r="47" spans="1:22" ht="23.25" customHeight="1" x14ac:dyDescent="0.3">
      <c r="A47" s="725"/>
      <c r="B47" s="712" t="s">
        <v>1972</v>
      </c>
      <c r="C47" s="713" t="s">
        <v>1973</v>
      </c>
      <c r="D47" s="713" t="s">
        <v>1973</v>
      </c>
      <c r="E47" s="713" t="s">
        <v>1973</v>
      </c>
      <c r="F47" s="713" t="s">
        <v>1973</v>
      </c>
      <c r="G47" s="713" t="s">
        <v>1973</v>
      </c>
      <c r="H47" s="713" t="s">
        <v>1973</v>
      </c>
      <c r="I47" s="713" t="s">
        <v>1973</v>
      </c>
      <c r="K47" s="141"/>
      <c r="L47" s="58"/>
      <c r="M47" s="58"/>
      <c r="N47" s="58"/>
      <c r="O47" s="58"/>
      <c r="P47" s="58"/>
      <c r="Q47" s="58"/>
      <c r="R47" s="58"/>
      <c r="S47" s="58"/>
      <c r="T47" s="58"/>
      <c r="U47" s="58"/>
      <c r="V47" s="58"/>
    </row>
    <row r="48" spans="1:22" x14ac:dyDescent="0.3">
      <c r="A48" s="700" t="s">
        <v>395</v>
      </c>
      <c r="B48" s="705"/>
      <c r="C48" s="705"/>
      <c r="D48" s="705" t="s">
        <v>1974</v>
      </c>
      <c r="E48" s="705"/>
      <c r="F48" s="705"/>
      <c r="G48" s="705"/>
      <c r="H48" s="705"/>
      <c r="I48" s="706"/>
      <c r="K48" s="58"/>
      <c r="L48" s="58"/>
      <c r="M48" s="58"/>
      <c r="N48" s="58"/>
      <c r="O48" s="58"/>
      <c r="P48" s="58"/>
      <c r="Q48" s="58"/>
      <c r="R48" s="58"/>
      <c r="S48" s="58"/>
      <c r="T48" s="58"/>
      <c r="U48" s="58"/>
      <c r="V48" s="58"/>
    </row>
    <row r="49" spans="1:22" ht="35.549999999999997" customHeight="1" x14ac:dyDescent="0.3">
      <c r="A49" s="703" t="s">
        <v>397</v>
      </c>
      <c r="B49" s="704"/>
      <c r="C49" s="704"/>
      <c r="D49" s="705" t="s">
        <v>1975</v>
      </c>
      <c r="E49" s="705"/>
      <c r="F49" s="705"/>
      <c r="G49" s="705"/>
      <c r="H49" s="705"/>
      <c r="I49" s="706"/>
      <c r="K49" s="58"/>
      <c r="L49" s="58"/>
      <c r="M49" s="58"/>
      <c r="N49" s="58"/>
      <c r="O49" s="58"/>
      <c r="P49" s="58"/>
      <c r="Q49" s="58"/>
      <c r="R49" s="58"/>
      <c r="S49" s="58"/>
      <c r="T49" s="58"/>
      <c r="U49" s="58"/>
      <c r="V49" s="58"/>
    </row>
    <row r="50" spans="1:22" ht="18" customHeight="1" x14ac:dyDescent="0.3">
      <c r="A50" s="687" t="s">
        <v>502</v>
      </c>
      <c r="B50" s="687"/>
      <c r="C50" s="687"/>
      <c r="D50" s="687"/>
      <c r="E50" s="687"/>
      <c r="F50" s="687"/>
      <c r="G50" s="687"/>
      <c r="H50" s="261">
        <v>15</v>
      </c>
      <c r="I50" s="313" t="s">
        <v>378</v>
      </c>
      <c r="K50" s="58"/>
      <c r="L50" s="58"/>
      <c r="M50" s="58"/>
      <c r="N50" s="58"/>
      <c r="O50" s="58"/>
      <c r="P50" s="58"/>
      <c r="Q50" s="58"/>
      <c r="R50" s="58"/>
      <c r="S50" s="58"/>
      <c r="T50" s="58"/>
      <c r="U50" s="58"/>
      <c r="V50" s="58"/>
    </row>
    <row r="51" spans="1:22" ht="15" customHeight="1" x14ac:dyDescent="0.3">
      <c r="A51" s="707" t="s">
        <v>379</v>
      </c>
      <c r="B51" s="710" t="s">
        <v>1976</v>
      </c>
      <c r="C51" s="711" t="s">
        <v>1977</v>
      </c>
      <c r="D51" s="711" t="s">
        <v>1977</v>
      </c>
      <c r="E51" s="711" t="s">
        <v>1977</v>
      </c>
      <c r="F51" s="711" t="s">
        <v>1977</v>
      </c>
      <c r="G51" s="711" t="s">
        <v>1977</v>
      </c>
      <c r="H51" s="711" t="s">
        <v>1977</v>
      </c>
      <c r="I51" s="711" t="s">
        <v>1977</v>
      </c>
      <c r="K51" s="142"/>
      <c r="L51" s="58"/>
      <c r="M51" s="58"/>
      <c r="N51" s="58"/>
      <c r="O51" s="58"/>
      <c r="P51" s="58"/>
      <c r="Q51" s="58"/>
      <c r="R51" s="58"/>
      <c r="S51" s="58"/>
      <c r="T51" s="58"/>
      <c r="U51" s="58"/>
      <c r="V51" s="58"/>
    </row>
    <row r="52" spans="1:22" ht="21.75" customHeight="1" x14ac:dyDescent="0.3">
      <c r="A52" s="708"/>
      <c r="B52" s="696" t="s">
        <v>1978</v>
      </c>
      <c r="C52" s="697" t="s">
        <v>1979</v>
      </c>
      <c r="D52" s="697" t="s">
        <v>1979</v>
      </c>
      <c r="E52" s="697" t="s">
        <v>1979</v>
      </c>
      <c r="F52" s="697" t="s">
        <v>1979</v>
      </c>
      <c r="G52" s="697" t="s">
        <v>1979</v>
      </c>
      <c r="H52" s="697" t="s">
        <v>1979</v>
      </c>
      <c r="I52" s="697" t="s">
        <v>1979</v>
      </c>
      <c r="K52" s="142"/>
      <c r="L52" s="58"/>
      <c r="M52" s="58"/>
      <c r="N52" s="58"/>
      <c r="O52" s="58"/>
      <c r="P52" s="58"/>
      <c r="Q52" s="58"/>
      <c r="R52" s="58"/>
      <c r="S52" s="58"/>
      <c r="T52" s="58"/>
      <c r="U52" s="58"/>
      <c r="V52" s="58"/>
    </row>
    <row r="53" spans="1:22" ht="18" customHeight="1" x14ac:dyDescent="0.3">
      <c r="A53" s="708"/>
      <c r="B53" s="696" t="s">
        <v>1980</v>
      </c>
      <c r="C53" s="697" t="s">
        <v>1981</v>
      </c>
      <c r="D53" s="697" t="s">
        <v>1981</v>
      </c>
      <c r="E53" s="697" t="s">
        <v>1981</v>
      </c>
      <c r="F53" s="697" t="s">
        <v>1981</v>
      </c>
      <c r="G53" s="697" t="s">
        <v>1981</v>
      </c>
      <c r="H53" s="697" t="s">
        <v>1981</v>
      </c>
      <c r="I53" s="697" t="s">
        <v>1981</v>
      </c>
      <c r="K53" s="142"/>
      <c r="L53" s="58"/>
      <c r="M53" s="58"/>
      <c r="N53" s="58"/>
      <c r="O53" s="58"/>
      <c r="P53" s="58"/>
      <c r="Q53" s="58"/>
      <c r="R53" s="58"/>
      <c r="S53" s="58"/>
      <c r="T53" s="58"/>
      <c r="U53" s="58"/>
      <c r="V53" s="58"/>
    </row>
    <row r="54" spans="1:22" ht="17.25" customHeight="1" x14ac:dyDescent="0.3">
      <c r="A54" s="725"/>
      <c r="B54" s="727" t="s">
        <v>1982</v>
      </c>
      <c r="C54" s="728" t="s">
        <v>1983</v>
      </c>
      <c r="D54" s="728" t="s">
        <v>1983</v>
      </c>
      <c r="E54" s="728" t="s">
        <v>1983</v>
      </c>
      <c r="F54" s="728" t="s">
        <v>1983</v>
      </c>
      <c r="G54" s="728" t="s">
        <v>1983</v>
      </c>
      <c r="H54" s="728" t="s">
        <v>1983</v>
      </c>
      <c r="I54" s="728" t="s">
        <v>1983</v>
      </c>
      <c r="K54" s="142"/>
      <c r="L54" s="58"/>
      <c r="M54" s="58"/>
      <c r="N54" s="58"/>
      <c r="O54" s="58"/>
      <c r="P54" s="58"/>
      <c r="Q54" s="58"/>
      <c r="R54" s="58"/>
      <c r="S54" s="58"/>
      <c r="T54" s="58"/>
      <c r="U54" s="58"/>
      <c r="V54" s="58"/>
    </row>
    <row r="55" spans="1:22" ht="13.5" customHeight="1" x14ac:dyDescent="0.3">
      <c r="A55" s="700" t="s">
        <v>395</v>
      </c>
      <c r="B55" s="701"/>
      <c r="C55" s="701"/>
      <c r="D55" s="701" t="s">
        <v>1974</v>
      </c>
      <c r="E55" s="701"/>
      <c r="F55" s="701"/>
      <c r="G55" s="701"/>
      <c r="H55" s="701"/>
      <c r="I55" s="702"/>
    </row>
    <row r="56" spans="1:22" ht="35.549999999999997" customHeight="1" x14ac:dyDescent="0.3">
      <c r="A56" s="703" t="s">
        <v>397</v>
      </c>
      <c r="B56" s="704"/>
      <c r="C56" s="704"/>
      <c r="D56" s="705" t="s">
        <v>1984</v>
      </c>
      <c r="E56" s="705"/>
      <c r="F56" s="705"/>
      <c r="G56" s="705"/>
      <c r="H56" s="705"/>
      <c r="I56" s="706"/>
      <c r="K56" s="58"/>
      <c r="L56" s="58"/>
      <c r="M56" s="58"/>
      <c r="N56" s="58"/>
      <c r="O56" s="58"/>
      <c r="P56" s="58"/>
      <c r="Q56" s="58"/>
      <c r="R56" s="58"/>
      <c r="S56" s="58"/>
    </row>
    <row r="57" spans="1:22" s="8" customFormat="1" ht="17.7" customHeight="1" x14ac:dyDescent="0.3">
      <c r="A57" s="687" t="s">
        <v>399</v>
      </c>
      <c r="B57" s="687"/>
      <c r="C57" s="687"/>
      <c r="D57" s="687"/>
      <c r="E57" s="687"/>
      <c r="F57" s="687"/>
      <c r="G57" s="687"/>
      <c r="H57" s="261">
        <v>15</v>
      </c>
      <c r="I57" s="313" t="s">
        <v>378</v>
      </c>
      <c r="J57" s="422"/>
      <c r="K57" s="314"/>
      <c r="L57" s="314"/>
      <c r="M57" s="314"/>
      <c r="N57" s="314"/>
      <c r="O57" s="314"/>
      <c r="P57" s="314"/>
      <c r="Q57" s="314"/>
      <c r="R57" s="314"/>
      <c r="S57" s="314"/>
    </row>
    <row r="58" spans="1:22" ht="20.100000000000001" customHeight="1" x14ac:dyDescent="0.3">
      <c r="A58" s="707" t="s">
        <v>379</v>
      </c>
      <c r="B58" s="726" t="s">
        <v>1985</v>
      </c>
      <c r="C58" s="726" t="s">
        <v>1986</v>
      </c>
      <c r="D58" s="726" t="s">
        <v>1986</v>
      </c>
      <c r="E58" s="726" t="s">
        <v>1986</v>
      </c>
      <c r="F58" s="726" t="s">
        <v>1986</v>
      </c>
      <c r="G58" s="726" t="s">
        <v>1986</v>
      </c>
      <c r="H58" s="726" t="s">
        <v>1986</v>
      </c>
      <c r="I58" s="710" t="s">
        <v>1986</v>
      </c>
      <c r="K58" s="141"/>
      <c r="L58" s="58"/>
      <c r="M58" s="58"/>
      <c r="N58" s="58"/>
      <c r="O58" s="58"/>
      <c r="P58" s="58"/>
      <c r="Q58" s="58"/>
      <c r="R58" s="58"/>
      <c r="S58" s="58"/>
    </row>
    <row r="59" spans="1:22" ht="20.100000000000001" customHeight="1" x14ac:dyDescent="0.3">
      <c r="A59" s="708"/>
      <c r="B59" s="696" t="s">
        <v>1987</v>
      </c>
      <c r="C59" s="697" t="s">
        <v>1988</v>
      </c>
      <c r="D59" s="697" t="s">
        <v>1988</v>
      </c>
      <c r="E59" s="697" t="s">
        <v>1988</v>
      </c>
      <c r="F59" s="697" t="s">
        <v>1988</v>
      </c>
      <c r="G59" s="697" t="s">
        <v>1988</v>
      </c>
      <c r="H59" s="697" t="s">
        <v>1988</v>
      </c>
      <c r="I59" s="697" t="s">
        <v>1988</v>
      </c>
      <c r="K59" s="141"/>
      <c r="L59" s="58"/>
      <c r="M59" s="58"/>
      <c r="N59" s="58"/>
      <c r="O59" s="58"/>
      <c r="P59" s="58"/>
      <c r="Q59" s="58"/>
      <c r="R59" s="58"/>
      <c r="S59" s="58"/>
    </row>
    <row r="60" spans="1:22" ht="20.100000000000001" customHeight="1" x14ac:dyDescent="0.3">
      <c r="A60" s="708"/>
      <c r="B60" s="696" t="s">
        <v>1989</v>
      </c>
      <c r="C60" s="697" t="s">
        <v>1990</v>
      </c>
      <c r="D60" s="697" t="s">
        <v>1990</v>
      </c>
      <c r="E60" s="697" t="s">
        <v>1990</v>
      </c>
      <c r="F60" s="697" t="s">
        <v>1990</v>
      </c>
      <c r="G60" s="697" t="s">
        <v>1990</v>
      </c>
      <c r="H60" s="697" t="s">
        <v>1990</v>
      </c>
      <c r="I60" s="697" t="s">
        <v>1990</v>
      </c>
      <c r="K60" s="141"/>
      <c r="L60" s="58"/>
      <c r="M60" s="58"/>
      <c r="N60" s="58"/>
      <c r="O60" s="58"/>
      <c r="P60" s="58"/>
      <c r="Q60" s="58"/>
      <c r="R60" s="58"/>
      <c r="S60" s="58"/>
    </row>
    <row r="61" spans="1:22" ht="20.100000000000001" customHeight="1" x14ac:dyDescent="0.3">
      <c r="A61" s="708"/>
      <c r="B61" s="696" t="s">
        <v>1991</v>
      </c>
      <c r="C61" s="837" t="s">
        <v>1992</v>
      </c>
      <c r="D61" s="837" t="s">
        <v>1992</v>
      </c>
      <c r="E61" s="837" t="s">
        <v>1992</v>
      </c>
      <c r="F61" s="837" t="s">
        <v>1992</v>
      </c>
      <c r="G61" s="837" t="s">
        <v>1992</v>
      </c>
      <c r="H61" s="837" t="s">
        <v>1992</v>
      </c>
      <c r="I61" s="837" t="s">
        <v>1992</v>
      </c>
      <c r="K61" s="141"/>
      <c r="L61" s="58"/>
      <c r="M61" s="58"/>
      <c r="N61" s="58"/>
      <c r="O61" s="58"/>
      <c r="P61" s="58"/>
      <c r="Q61" s="58"/>
      <c r="R61" s="58"/>
      <c r="S61" s="58"/>
    </row>
    <row r="62" spans="1:22" ht="20.100000000000001" customHeight="1" x14ac:dyDescent="0.3">
      <c r="A62" s="708"/>
      <c r="B62" s="696" t="s">
        <v>1993</v>
      </c>
      <c r="C62" s="697" t="s">
        <v>1994</v>
      </c>
      <c r="D62" s="697" t="s">
        <v>1994</v>
      </c>
      <c r="E62" s="697" t="s">
        <v>1994</v>
      </c>
      <c r="F62" s="697" t="s">
        <v>1994</v>
      </c>
      <c r="G62" s="697" t="s">
        <v>1994</v>
      </c>
      <c r="H62" s="697" t="s">
        <v>1994</v>
      </c>
      <c r="I62" s="697" t="s">
        <v>1994</v>
      </c>
      <c r="K62" s="141"/>
      <c r="L62" s="58"/>
      <c r="M62" s="58"/>
      <c r="N62" s="58"/>
      <c r="O62" s="58"/>
      <c r="P62" s="58"/>
      <c r="Q62" s="58"/>
      <c r="R62" s="58"/>
      <c r="S62" s="58"/>
    </row>
    <row r="63" spans="1:22" ht="20.100000000000001" customHeight="1" x14ac:dyDescent="0.3">
      <c r="A63" s="725"/>
      <c r="B63" s="727" t="s">
        <v>1995</v>
      </c>
      <c r="C63" s="728" t="s">
        <v>1996</v>
      </c>
      <c r="D63" s="728" t="s">
        <v>1996</v>
      </c>
      <c r="E63" s="728" t="s">
        <v>1996</v>
      </c>
      <c r="F63" s="728" t="s">
        <v>1996</v>
      </c>
      <c r="G63" s="728" t="s">
        <v>1996</v>
      </c>
      <c r="H63" s="728" t="s">
        <v>1996</v>
      </c>
      <c r="I63" s="728" t="s">
        <v>1996</v>
      </c>
      <c r="K63" s="141"/>
      <c r="L63" s="58"/>
      <c r="M63" s="58"/>
      <c r="N63" s="58"/>
      <c r="O63" s="58"/>
      <c r="P63" s="58"/>
      <c r="Q63" s="58"/>
      <c r="R63" s="58"/>
      <c r="S63" s="58"/>
    </row>
    <row r="64" spans="1:22" ht="15.75" customHeight="1" x14ac:dyDescent="0.3">
      <c r="A64" s="700" t="s">
        <v>395</v>
      </c>
      <c r="B64" s="701"/>
      <c r="C64" s="701"/>
      <c r="D64" s="701" t="s">
        <v>1997</v>
      </c>
      <c r="E64" s="701"/>
      <c r="F64" s="701"/>
      <c r="G64" s="701"/>
      <c r="H64" s="701"/>
      <c r="I64" s="702"/>
      <c r="K64" s="58"/>
      <c r="L64" s="58"/>
      <c r="M64" s="58"/>
      <c r="N64" s="58"/>
      <c r="O64" s="58"/>
      <c r="P64" s="58"/>
      <c r="Q64" s="58"/>
      <c r="R64" s="58"/>
      <c r="S64" s="58"/>
    </row>
    <row r="65" spans="1:19" ht="30" customHeight="1" x14ac:dyDescent="0.3">
      <c r="A65" s="703" t="s">
        <v>397</v>
      </c>
      <c r="B65" s="704"/>
      <c r="C65" s="704"/>
      <c r="D65" s="704" t="s">
        <v>1998</v>
      </c>
      <c r="E65" s="704"/>
      <c r="F65" s="704"/>
      <c r="G65" s="704"/>
      <c r="H65" s="704"/>
      <c r="I65" s="734"/>
      <c r="K65" s="58"/>
      <c r="L65" s="58"/>
      <c r="M65" s="58"/>
      <c r="N65" s="58"/>
      <c r="O65" s="58"/>
      <c r="P65" s="58"/>
      <c r="Q65" s="58"/>
      <c r="R65" s="58"/>
      <c r="S65" s="58"/>
    </row>
    <row r="67" spans="1:19" x14ac:dyDescent="0.3">
      <c r="A67" s="1" t="s">
        <v>416</v>
      </c>
    </row>
    <row r="68" spans="1:19" ht="58.5" customHeight="1" x14ac:dyDescent="0.3">
      <c r="A68" s="714" t="s">
        <v>417</v>
      </c>
      <c r="B68" s="705"/>
      <c r="C68" s="721" t="s">
        <v>1999</v>
      </c>
      <c r="D68" s="721"/>
      <c r="E68" s="721"/>
      <c r="F68" s="721"/>
      <c r="G68" s="721"/>
      <c r="H68" s="721"/>
      <c r="I68" s="675"/>
    </row>
    <row r="69" spans="1:19" ht="64.5" customHeight="1" x14ac:dyDescent="0.3">
      <c r="A69" s="714" t="s">
        <v>419</v>
      </c>
      <c r="B69" s="705"/>
      <c r="C69" s="721" t="s">
        <v>2000</v>
      </c>
      <c r="D69" s="721"/>
      <c r="E69" s="721"/>
      <c r="F69" s="721"/>
      <c r="G69" s="721"/>
      <c r="H69" s="721"/>
      <c r="I69" s="675"/>
    </row>
    <row r="71" spans="1:19" x14ac:dyDescent="0.3">
      <c r="A71" s="8" t="s">
        <v>421</v>
      </c>
      <c r="B71" s="314"/>
      <c r="C71" s="314"/>
      <c r="D71" s="314"/>
      <c r="E71" s="314"/>
      <c r="F71" s="314"/>
      <c r="G71" s="314"/>
    </row>
    <row r="72" spans="1:19" ht="15.6" x14ac:dyDescent="0.3">
      <c r="A72" s="717" t="s">
        <v>422</v>
      </c>
      <c r="B72" s="717"/>
      <c r="C72" s="717"/>
      <c r="D72" s="717"/>
      <c r="E72" s="717"/>
      <c r="F72" s="717"/>
      <c r="G72" s="717"/>
      <c r="H72" s="10">
        <v>3</v>
      </c>
      <c r="I72" s="11" t="s">
        <v>423</v>
      </c>
    </row>
    <row r="73" spans="1:19" ht="27" customHeight="1" x14ac:dyDescent="0.3">
      <c r="A73" s="718" t="s">
        <v>484</v>
      </c>
      <c r="B73" s="718"/>
      <c r="C73" s="718"/>
      <c r="D73" s="718"/>
      <c r="E73" s="718"/>
      <c r="F73" s="718"/>
      <c r="G73" s="718"/>
      <c r="H73" s="10">
        <v>2</v>
      </c>
      <c r="I73" s="11" t="s">
        <v>423</v>
      </c>
    </row>
    <row r="74" spans="1:19" ht="15.6" x14ac:dyDescent="0.3">
      <c r="A74" s="717" t="s">
        <v>426</v>
      </c>
      <c r="B74" s="717"/>
      <c r="C74" s="717"/>
      <c r="D74" s="717"/>
      <c r="E74" s="717"/>
      <c r="F74" s="717"/>
      <c r="G74" s="717"/>
      <c r="H74" s="12" t="s">
        <v>186</v>
      </c>
      <c r="I74" s="11" t="s">
        <v>423</v>
      </c>
    </row>
    <row r="75" spans="1:19" x14ac:dyDescent="0.3">
      <c r="A75" s="292"/>
      <c r="B75" s="292"/>
      <c r="C75" s="292"/>
      <c r="D75" s="292"/>
      <c r="E75" s="292"/>
      <c r="F75" s="292"/>
      <c r="G75" s="292"/>
      <c r="H75" s="12"/>
      <c r="I75" s="13"/>
    </row>
    <row r="76" spans="1:19" x14ac:dyDescent="0.3">
      <c r="A76" s="719" t="s">
        <v>427</v>
      </c>
      <c r="B76" s="719"/>
      <c r="C76" s="719"/>
      <c r="D76" s="719"/>
      <c r="E76" s="719"/>
      <c r="F76" s="719"/>
      <c r="G76" s="719"/>
      <c r="H76" s="32"/>
      <c r="I76" s="29"/>
    </row>
    <row r="77" spans="1:19" ht="17.7" customHeight="1" x14ac:dyDescent="0.3">
      <c r="A77" s="674" t="s">
        <v>428</v>
      </c>
      <c r="B77" s="674"/>
      <c r="C77" s="674"/>
      <c r="D77" s="674"/>
      <c r="E77" s="674"/>
      <c r="F77" s="16">
        <f>SUM(F78:F83)</f>
        <v>75</v>
      </c>
      <c r="G77" s="16" t="s">
        <v>378</v>
      </c>
      <c r="H77" s="17">
        <v>3</v>
      </c>
      <c r="I77" s="11" t="s">
        <v>423</v>
      </c>
    </row>
    <row r="78" spans="1:19" ht="17.7" customHeight="1" x14ac:dyDescent="0.3">
      <c r="A78" s="18" t="s">
        <v>159</v>
      </c>
      <c r="B78" s="715" t="s">
        <v>161</v>
      </c>
      <c r="C78" s="715"/>
      <c r="D78" s="715"/>
      <c r="E78" s="715"/>
      <c r="F78" s="16">
        <v>20</v>
      </c>
      <c r="G78" s="16" t="s">
        <v>378</v>
      </c>
      <c r="H78" s="19"/>
      <c r="I78" s="20"/>
    </row>
    <row r="79" spans="1:19" ht="17.7" customHeight="1" x14ac:dyDescent="0.3">
      <c r="B79" s="715" t="s">
        <v>429</v>
      </c>
      <c r="C79" s="715"/>
      <c r="D79" s="715"/>
      <c r="E79" s="715"/>
      <c r="F79" s="16">
        <v>45</v>
      </c>
      <c r="G79" s="16" t="s">
        <v>378</v>
      </c>
      <c r="H79" s="27"/>
      <c r="I79" s="30"/>
    </row>
    <row r="80" spans="1:19" ht="17.7" customHeight="1" x14ac:dyDescent="0.3">
      <c r="B80" s="715" t="s">
        <v>430</v>
      </c>
      <c r="C80" s="715"/>
      <c r="D80" s="715"/>
      <c r="E80" s="715"/>
      <c r="F80" s="16">
        <v>7</v>
      </c>
      <c r="G80" s="16" t="s">
        <v>378</v>
      </c>
      <c r="H80" s="27"/>
      <c r="I80" s="30"/>
    </row>
    <row r="81" spans="1:9" ht="17.7" customHeight="1" x14ac:dyDescent="0.3">
      <c r="B81" s="715" t="s">
        <v>431</v>
      </c>
      <c r="C81" s="715"/>
      <c r="D81" s="715"/>
      <c r="E81" s="715"/>
      <c r="F81" s="16" t="s">
        <v>425</v>
      </c>
      <c r="G81" s="16" t="s">
        <v>378</v>
      </c>
      <c r="H81" s="27"/>
      <c r="I81" s="30"/>
    </row>
    <row r="82" spans="1:9" ht="17.7" customHeight="1" x14ac:dyDescent="0.3">
      <c r="B82" s="715" t="s">
        <v>432</v>
      </c>
      <c r="C82" s="715"/>
      <c r="D82" s="715"/>
      <c r="E82" s="715"/>
      <c r="F82" s="16" t="s">
        <v>425</v>
      </c>
      <c r="G82" s="16" t="s">
        <v>378</v>
      </c>
      <c r="H82" s="27"/>
      <c r="I82" s="30"/>
    </row>
    <row r="83" spans="1:9" ht="17.7" customHeight="1" x14ac:dyDescent="0.3">
      <c r="B83" s="715" t="s">
        <v>433</v>
      </c>
      <c r="C83" s="715"/>
      <c r="D83" s="715"/>
      <c r="E83" s="715"/>
      <c r="F83" s="16">
        <v>3</v>
      </c>
      <c r="G83" s="16" t="s">
        <v>378</v>
      </c>
      <c r="H83" s="306"/>
      <c r="I83" s="318"/>
    </row>
    <row r="84" spans="1:9" ht="31.2" customHeight="1" x14ac:dyDescent="0.3">
      <c r="A84" s="674" t="s">
        <v>434</v>
      </c>
      <c r="B84" s="674"/>
      <c r="C84" s="674"/>
      <c r="D84" s="674"/>
      <c r="E84" s="674"/>
      <c r="F84" s="16" t="s">
        <v>425</v>
      </c>
      <c r="G84" s="16" t="s">
        <v>378</v>
      </c>
      <c r="H84" s="16" t="s">
        <v>186</v>
      </c>
      <c r="I84" s="11" t="s">
        <v>423</v>
      </c>
    </row>
    <row r="85" spans="1:9" ht="17.7" customHeight="1" x14ac:dyDescent="0.3">
      <c r="A85" s="715" t="s">
        <v>435</v>
      </c>
      <c r="B85" s="715"/>
      <c r="C85" s="715"/>
      <c r="D85" s="715"/>
      <c r="E85" s="715"/>
      <c r="F85" s="16">
        <v>50</v>
      </c>
      <c r="G85" s="16" t="s">
        <v>378</v>
      </c>
      <c r="H85" s="17">
        <v>2</v>
      </c>
      <c r="I85" s="11" t="s">
        <v>423</v>
      </c>
    </row>
  </sheetData>
  <mergeCells count="97">
    <mergeCell ref="B83:E83"/>
    <mergeCell ref="A84:E84"/>
    <mergeCell ref="A85:E85"/>
    <mergeCell ref="A77:E77"/>
    <mergeCell ref="B78:E78"/>
    <mergeCell ref="B79:E79"/>
    <mergeCell ref="B80:E80"/>
    <mergeCell ref="B81:E81"/>
    <mergeCell ref="B82:E82"/>
    <mergeCell ref="A76:G76"/>
    <mergeCell ref="A64:C64"/>
    <mergeCell ref="D64:I64"/>
    <mergeCell ref="A65:C65"/>
    <mergeCell ref="D65:I65"/>
    <mergeCell ref="A68:B68"/>
    <mergeCell ref="C68:I68"/>
    <mergeCell ref="A69:B69"/>
    <mergeCell ref="C69:I69"/>
    <mergeCell ref="A72:G72"/>
    <mergeCell ref="A73:G73"/>
    <mergeCell ref="A74:G74"/>
    <mergeCell ref="A58:A63"/>
    <mergeCell ref="B58:I58"/>
    <mergeCell ref="B59:I59"/>
    <mergeCell ref="B60:I60"/>
    <mergeCell ref="B61:I61"/>
    <mergeCell ref="B62:I62"/>
    <mergeCell ref="B63:I63"/>
    <mergeCell ref="B53:I53"/>
    <mergeCell ref="B54:I54"/>
    <mergeCell ref="A56:C56"/>
    <mergeCell ref="D56:I56"/>
    <mergeCell ref="A57:G57"/>
    <mergeCell ref="A55:C55"/>
    <mergeCell ref="D55:I55"/>
    <mergeCell ref="A51:A54"/>
    <mergeCell ref="B51:I51"/>
    <mergeCell ref="B52:I52"/>
    <mergeCell ref="A50:G50"/>
    <mergeCell ref="A43:A47"/>
    <mergeCell ref="B43:I43"/>
    <mergeCell ref="B44:I44"/>
    <mergeCell ref="B45:I45"/>
    <mergeCell ref="B46:I46"/>
    <mergeCell ref="B47:I47"/>
    <mergeCell ref="A48:C48"/>
    <mergeCell ref="D48:I48"/>
    <mergeCell ref="A49:C49"/>
    <mergeCell ref="D49:I49"/>
    <mergeCell ref="A40:C40"/>
    <mergeCell ref="D40:I40"/>
    <mergeCell ref="A41:C41"/>
    <mergeCell ref="D41:I41"/>
    <mergeCell ref="A42:G42"/>
    <mergeCell ref="B29:G29"/>
    <mergeCell ref="A32:G32"/>
    <mergeCell ref="A33:A39"/>
    <mergeCell ref="B33:I33"/>
    <mergeCell ref="B34:I34"/>
    <mergeCell ref="B35:I35"/>
    <mergeCell ref="B36:I36"/>
    <mergeCell ref="B37:I37"/>
    <mergeCell ref="B38:I38"/>
    <mergeCell ref="B39:I39"/>
    <mergeCell ref="B28:G28"/>
    <mergeCell ref="A18:D18"/>
    <mergeCell ref="A19:A20"/>
    <mergeCell ref="B19:G20"/>
    <mergeCell ref="H19:I19"/>
    <mergeCell ref="A21:I21"/>
    <mergeCell ref="B22:G22"/>
    <mergeCell ref="B23:G23"/>
    <mergeCell ref="A24:I24"/>
    <mergeCell ref="B25:G25"/>
    <mergeCell ref="B26:G26"/>
    <mergeCell ref="A27:I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workbookViewId="0"/>
  </sheetViews>
  <sheetFormatPr defaultColWidth="8.77734375" defaultRowHeight="13.8" x14ac:dyDescent="0.3"/>
  <cols>
    <col min="1" max="1" width="10.77734375" style="26" customWidth="1"/>
    <col min="2" max="2" width="9.77734375" style="26" customWidth="1"/>
    <col min="3" max="3" width="7.4414062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247</v>
      </c>
      <c r="B2" s="673"/>
      <c r="C2" s="673"/>
      <c r="D2" s="673"/>
      <c r="E2" s="673"/>
      <c r="F2" s="673"/>
      <c r="G2" s="673"/>
      <c r="H2" s="673"/>
      <c r="I2" s="673"/>
    </row>
    <row r="3" spans="1:9" x14ac:dyDescent="0.3">
      <c r="A3" s="670" t="s">
        <v>157</v>
      </c>
      <c r="B3" s="671"/>
      <c r="C3" s="671"/>
      <c r="D3" s="671">
        <v>5</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721" t="s">
        <v>1614</v>
      </c>
      <c r="E6" s="721"/>
      <c r="F6" s="721"/>
      <c r="G6" s="721"/>
      <c r="H6" s="721"/>
      <c r="I6" s="675"/>
    </row>
    <row r="8" spans="1:9" x14ac:dyDescent="0.3">
      <c r="A8" s="676" t="s">
        <v>353</v>
      </c>
      <c r="B8" s="676"/>
      <c r="C8" s="676"/>
      <c r="D8" s="676"/>
      <c r="E8" s="676"/>
      <c r="F8" s="676"/>
      <c r="G8" s="676"/>
      <c r="H8" s="676"/>
      <c r="I8" s="676"/>
    </row>
    <row r="9" spans="1:9" x14ac:dyDescent="0.3">
      <c r="A9" s="677" t="s">
        <v>2330</v>
      </c>
      <c r="B9" s="677"/>
      <c r="C9" s="677"/>
      <c r="D9" s="677"/>
      <c r="E9" s="677"/>
      <c r="F9" s="677"/>
      <c r="G9" s="677"/>
      <c r="H9" s="677"/>
      <c r="I9" s="677"/>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7</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43.5" customHeight="1" x14ac:dyDescent="0.3">
      <c r="A16" s="674" t="s">
        <v>358</v>
      </c>
      <c r="B16" s="674"/>
      <c r="C16" s="721" t="s">
        <v>1615</v>
      </c>
      <c r="D16" s="671"/>
      <c r="E16" s="671"/>
      <c r="F16" s="671"/>
      <c r="G16" s="671"/>
      <c r="H16" s="671"/>
      <c r="I16" s="672"/>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27.6" x14ac:dyDescent="0.3">
      <c r="A20" s="681"/>
      <c r="B20" s="682"/>
      <c r="C20" s="682"/>
      <c r="D20" s="682"/>
      <c r="E20" s="682"/>
      <c r="F20" s="682"/>
      <c r="G20" s="682"/>
      <c r="H20" s="272" t="s">
        <v>362</v>
      </c>
      <c r="I20" s="273" t="s">
        <v>37</v>
      </c>
    </row>
    <row r="21" spans="1:9" s="8" customFormat="1" ht="17.7" customHeight="1" x14ac:dyDescent="0.3">
      <c r="A21" s="722" t="s">
        <v>38</v>
      </c>
      <c r="B21" s="723"/>
      <c r="C21" s="723"/>
      <c r="D21" s="723"/>
      <c r="E21" s="723"/>
      <c r="F21" s="723"/>
      <c r="G21" s="723"/>
      <c r="H21" s="723"/>
      <c r="I21" s="724"/>
    </row>
    <row r="22" spans="1:9" ht="64.5" customHeight="1" x14ac:dyDescent="0.3">
      <c r="A22" s="271" t="s">
        <v>1616</v>
      </c>
      <c r="B22" s="720" t="s">
        <v>2336</v>
      </c>
      <c r="C22" s="720"/>
      <c r="D22" s="720"/>
      <c r="E22" s="720"/>
      <c r="F22" s="720"/>
      <c r="G22" s="720"/>
      <c r="H22" s="6" t="s">
        <v>55</v>
      </c>
      <c r="I22" s="5" t="s">
        <v>42</v>
      </c>
    </row>
    <row r="23" spans="1:9" ht="41.25" customHeight="1" x14ac:dyDescent="0.3">
      <c r="A23" s="271" t="s">
        <v>1617</v>
      </c>
      <c r="B23" s="720" t="s">
        <v>2337</v>
      </c>
      <c r="C23" s="720"/>
      <c r="D23" s="720"/>
      <c r="E23" s="720"/>
      <c r="F23" s="720"/>
      <c r="G23" s="720"/>
      <c r="H23" s="6" t="s">
        <v>66</v>
      </c>
      <c r="I23" s="5" t="s">
        <v>59</v>
      </c>
    </row>
    <row r="24" spans="1:9" s="8" customFormat="1" ht="17.7" customHeight="1" x14ac:dyDescent="0.3">
      <c r="A24" s="990" t="s">
        <v>139</v>
      </c>
      <c r="B24" s="991"/>
      <c r="C24" s="991"/>
      <c r="D24" s="991"/>
      <c r="E24" s="991"/>
      <c r="F24" s="991"/>
      <c r="G24" s="991"/>
      <c r="H24" s="991"/>
      <c r="I24" s="969"/>
    </row>
    <row r="25" spans="1:9" ht="51.75" customHeight="1" x14ac:dyDescent="0.3">
      <c r="A25" s="271" t="s">
        <v>1618</v>
      </c>
      <c r="B25" s="1060" t="s">
        <v>2340</v>
      </c>
      <c r="C25" s="1060"/>
      <c r="D25" s="1060"/>
      <c r="E25" s="1060"/>
      <c r="F25" s="1060"/>
      <c r="G25" s="1060"/>
      <c r="H25" s="316" t="s">
        <v>1619</v>
      </c>
      <c r="I25" s="5" t="s">
        <v>59</v>
      </c>
    </row>
    <row r="26" spans="1:9" ht="76.5" customHeight="1" x14ac:dyDescent="0.3">
      <c r="A26" s="271" t="s">
        <v>1620</v>
      </c>
      <c r="B26" s="704" t="s">
        <v>1621</v>
      </c>
      <c r="C26" s="704"/>
      <c r="D26" s="704"/>
      <c r="E26" s="704"/>
      <c r="F26" s="704"/>
      <c r="G26" s="704"/>
      <c r="H26" s="6" t="s">
        <v>1622</v>
      </c>
      <c r="I26" s="5" t="s">
        <v>59</v>
      </c>
    </row>
    <row r="27" spans="1:9" s="8" customFormat="1" ht="17.7" customHeight="1" x14ac:dyDescent="0.3">
      <c r="A27" s="990" t="s">
        <v>373</v>
      </c>
      <c r="B27" s="991"/>
      <c r="C27" s="991"/>
      <c r="D27" s="991"/>
      <c r="E27" s="991"/>
      <c r="F27" s="991"/>
      <c r="G27" s="991"/>
      <c r="H27" s="991"/>
      <c r="I27" s="969"/>
    </row>
    <row r="28" spans="1:9" ht="33" customHeight="1" x14ac:dyDescent="0.3">
      <c r="A28" s="271" t="s">
        <v>1623</v>
      </c>
      <c r="B28" s="721" t="s">
        <v>1624</v>
      </c>
      <c r="C28" s="721"/>
      <c r="D28" s="721"/>
      <c r="E28" s="721"/>
      <c r="F28" s="721"/>
      <c r="G28" s="721"/>
      <c r="H28" s="272" t="s">
        <v>123</v>
      </c>
      <c r="I28" s="5" t="s">
        <v>59</v>
      </c>
    </row>
    <row r="29" spans="1:9" ht="27" customHeight="1" x14ac:dyDescent="0.3">
      <c r="A29" s="271" t="s">
        <v>1625</v>
      </c>
      <c r="B29" s="721" t="s">
        <v>129</v>
      </c>
      <c r="C29" s="721"/>
      <c r="D29" s="721"/>
      <c r="E29" s="721"/>
      <c r="F29" s="721"/>
      <c r="G29" s="721"/>
      <c r="H29" s="272" t="s">
        <v>128</v>
      </c>
      <c r="I29" s="5" t="s">
        <v>59</v>
      </c>
    </row>
    <row r="30" spans="1:9" ht="15.45" customHeight="1" x14ac:dyDescent="0.3"/>
    <row r="31" spans="1:9" ht="15.75" customHeight="1" x14ac:dyDescent="0.3">
      <c r="A31" s="1" t="s">
        <v>376</v>
      </c>
    </row>
    <row r="32" spans="1:9" s="8" customFormat="1" ht="22.5" customHeight="1" x14ac:dyDescent="0.3">
      <c r="A32" s="687" t="s">
        <v>377</v>
      </c>
      <c r="B32" s="687"/>
      <c r="C32" s="687"/>
      <c r="D32" s="687"/>
      <c r="E32" s="687"/>
      <c r="F32" s="687"/>
      <c r="G32" s="687"/>
      <c r="H32" s="261">
        <v>30</v>
      </c>
      <c r="I32" s="313" t="s">
        <v>378</v>
      </c>
    </row>
    <row r="33" spans="1:9" ht="27.75" customHeight="1" x14ac:dyDescent="0.3">
      <c r="A33" s="707" t="s">
        <v>379</v>
      </c>
      <c r="B33" s="710" t="s">
        <v>1626</v>
      </c>
      <c r="C33" s="711"/>
      <c r="D33" s="711"/>
      <c r="E33" s="711"/>
      <c r="F33" s="711"/>
      <c r="G33" s="711"/>
      <c r="H33" s="711"/>
      <c r="I33" s="711"/>
    </row>
    <row r="34" spans="1:9" ht="14.25" customHeight="1" x14ac:dyDescent="0.3">
      <c r="A34" s="708"/>
      <c r="B34" s="696"/>
      <c r="C34" s="697"/>
      <c r="D34" s="697"/>
      <c r="E34" s="697"/>
      <c r="F34" s="697"/>
      <c r="G34" s="697"/>
      <c r="H34" s="697"/>
      <c r="I34" s="697"/>
    </row>
    <row r="35" spans="1:9" ht="14.25" customHeight="1" x14ac:dyDescent="0.3">
      <c r="A35" s="708"/>
      <c r="B35" s="696"/>
      <c r="C35" s="697"/>
      <c r="D35" s="697"/>
      <c r="E35" s="697"/>
      <c r="F35" s="697"/>
      <c r="G35" s="697"/>
      <c r="H35" s="697"/>
      <c r="I35" s="697"/>
    </row>
    <row r="36" spans="1:9" ht="14.25" customHeight="1" x14ac:dyDescent="0.3">
      <c r="A36" s="708"/>
      <c r="B36" s="696"/>
      <c r="C36" s="697"/>
      <c r="D36" s="697"/>
      <c r="E36" s="697"/>
      <c r="F36" s="697"/>
      <c r="G36" s="697"/>
      <c r="H36" s="697"/>
      <c r="I36" s="697"/>
    </row>
    <row r="37" spans="1:9" ht="14.25" customHeight="1" x14ac:dyDescent="0.3">
      <c r="A37" s="708"/>
      <c r="B37" s="696"/>
      <c r="C37" s="697"/>
      <c r="D37" s="697"/>
      <c r="E37" s="697"/>
      <c r="F37" s="697"/>
      <c r="G37" s="697"/>
      <c r="H37" s="697"/>
      <c r="I37" s="697"/>
    </row>
    <row r="38" spans="1:9" ht="14.25" customHeight="1" x14ac:dyDescent="0.3">
      <c r="A38" s="708"/>
      <c r="B38" s="696"/>
      <c r="C38" s="697"/>
      <c r="D38" s="697"/>
      <c r="E38" s="697"/>
      <c r="F38" s="697"/>
      <c r="G38" s="697"/>
      <c r="H38" s="697"/>
      <c r="I38" s="697"/>
    </row>
    <row r="39" spans="1:9" ht="14.25" customHeight="1" x14ac:dyDescent="0.3">
      <c r="A39" s="708"/>
      <c r="B39" s="696"/>
      <c r="C39" s="697"/>
      <c r="D39" s="697"/>
      <c r="E39" s="697"/>
      <c r="F39" s="697"/>
      <c r="G39" s="697"/>
      <c r="H39" s="697"/>
      <c r="I39" s="697"/>
    </row>
    <row r="40" spans="1:9" ht="14.25" customHeight="1" x14ac:dyDescent="0.3">
      <c r="A40" s="708"/>
      <c r="B40" s="696"/>
      <c r="C40" s="697"/>
      <c r="D40" s="697"/>
      <c r="E40" s="697"/>
      <c r="F40" s="697"/>
      <c r="G40" s="697"/>
      <c r="H40" s="697"/>
      <c r="I40" s="697"/>
    </row>
    <row r="41" spans="1:9" ht="30" customHeight="1" x14ac:dyDescent="0.3">
      <c r="A41" s="725"/>
      <c r="B41" s="727"/>
      <c r="C41" s="728"/>
      <c r="D41" s="728"/>
      <c r="E41" s="728"/>
      <c r="F41" s="728"/>
      <c r="G41" s="728"/>
      <c r="H41" s="728"/>
      <c r="I41" s="728"/>
    </row>
    <row r="42" spans="1:9" ht="18" customHeight="1" x14ac:dyDescent="0.3">
      <c r="A42" s="700" t="s">
        <v>395</v>
      </c>
      <c r="B42" s="701"/>
      <c r="C42" s="701"/>
      <c r="D42" s="701" t="s">
        <v>1627</v>
      </c>
      <c r="E42" s="701"/>
      <c r="F42" s="701"/>
      <c r="G42" s="701"/>
      <c r="H42" s="701"/>
      <c r="I42" s="702"/>
    </row>
    <row r="43" spans="1:9" ht="40.950000000000003" customHeight="1" x14ac:dyDescent="0.3">
      <c r="A43" s="703" t="s">
        <v>397</v>
      </c>
      <c r="B43" s="704"/>
      <c r="C43" s="704"/>
      <c r="D43" s="705" t="s">
        <v>1628</v>
      </c>
      <c r="E43" s="705"/>
      <c r="F43" s="705"/>
      <c r="G43" s="705"/>
      <c r="H43" s="705"/>
      <c r="I43" s="706"/>
    </row>
    <row r="44" spans="1:9" s="8" customFormat="1" ht="17.7" customHeight="1" x14ac:dyDescent="0.3">
      <c r="A44" s="687" t="s">
        <v>502</v>
      </c>
      <c r="B44" s="687"/>
      <c r="C44" s="687"/>
      <c r="D44" s="687"/>
      <c r="E44" s="687"/>
      <c r="F44" s="687"/>
      <c r="G44" s="687"/>
      <c r="H44" s="261">
        <v>25</v>
      </c>
      <c r="I44" s="313" t="s">
        <v>378</v>
      </c>
    </row>
    <row r="45" spans="1:9" ht="14.25" customHeight="1" x14ac:dyDescent="0.3">
      <c r="A45" s="707" t="s">
        <v>379</v>
      </c>
      <c r="B45" s="710" t="s">
        <v>2429</v>
      </c>
      <c r="C45" s="711"/>
      <c r="D45" s="711"/>
      <c r="E45" s="711"/>
      <c r="F45" s="711"/>
      <c r="G45" s="711"/>
      <c r="H45" s="711"/>
      <c r="I45" s="711"/>
    </row>
    <row r="46" spans="1:9" ht="14.25" customHeight="1" x14ac:dyDescent="0.3">
      <c r="A46" s="708"/>
      <c r="B46" s="696"/>
      <c r="C46" s="697"/>
      <c r="D46" s="697"/>
      <c r="E46" s="697"/>
      <c r="F46" s="697"/>
      <c r="G46" s="697"/>
      <c r="H46" s="697"/>
      <c r="I46" s="697"/>
    </row>
    <row r="47" spans="1:9" ht="14.25" customHeight="1" x14ac:dyDescent="0.3">
      <c r="A47" s="708"/>
      <c r="B47" s="696"/>
      <c r="C47" s="697"/>
      <c r="D47" s="697"/>
      <c r="E47" s="697"/>
      <c r="F47" s="697"/>
      <c r="G47" s="697"/>
      <c r="H47" s="697"/>
      <c r="I47" s="697"/>
    </row>
    <row r="48" spans="1:9" ht="14.25" customHeight="1" x14ac:dyDescent="0.3">
      <c r="A48" s="708"/>
      <c r="B48" s="696"/>
      <c r="C48" s="697"/>
      <c r="D48" s="697"/>
      <c r="E48" s="697"/>
      <c r="F48" s="697"/>
      <c r="G48" s="697"/>
      <c r="H48" s="697"/>
      <c r="I48" s="697"/>
    </row>
    <row r="49" spans="1:9" ht="188.25" customHeight="1" x14ac:dyDescent="0.3">
      <c r="A49" s="725"/>
      <c r="B49" s="712"/>
      <c r="C49" s="713"/>
      <c r="D49" s="713"/>
      <c r="E49" s="713"/>
      <c r="F49" s="713"/>
      <c r="G49" s="713"/>
      <c r="H49" s="713"/>
      <c r="I49" s="713"/>
    </row>
    <row r="50" spans="1:9" ht="22.5" customHeight="1" x14ac:dyDescent="0.3">
      <c r="A50" s="700" t="s">
        <v>395</v>
      </c>
      <c r="B50" s="705"/>
      <c r="C50" s="705"/>
      <c r="D50" s="705" t="s">
        <v>1629</v>
      </c>
      <c r="E50" s="705"/>
      <c r="F50" s="705"/>
      <c r="G50" s="705"/>
      <c r="H50" s="705"/>
      <c r="I50" s="706"/>
    </row>
    <row r="51" spans="1:9" ht="35.549999999999997" customHeight="1" x14ac:dyDescent="0.3">
      <c r="A51" s="703" t="s">
        <v>397</v>
      </c>
      <c r="B51" s="704"/>
      <c r="C51" s="704"/>
      <c r="D51" s="758" t="s">
        <v>2192</v>
      </c>
      <c r="E51" s="758"/>
      <c r="F51" s="758"/>
      <c r="G51" s="758"/>
      <c r="H51" s="758"/>
      <c r="I51" s="759"/>
    </row>
    <row r="52" spans="1:9" s="8" customFormat="1" ht="17.7" customHeight="1" x14ac:dyDescent="0.3">
      <c r="A52" s="687" t="s">
        <v>399</v>
      </c>
      <c r="B52" s="687"/>
      <c r="C52" s="687"/>
      <c r="D52" s="687"/>
      <c r="E52" s="687"/>
      <c r="F52" s="687"/>
      <c r="G52" s="687"/>
      <c r="H52" s="261">
        <v>10</v>
      </c>
      <c r="I52" s="313" t="s">
        <v>378</v>
      </c>
    </row>
    <row r="53" spans="1:9" ht="14.25" customHeight="1" x14ac:dyDescent="0.3">
      <c r="A53" s="707" t="s">
        <v>379</v>
      </c>
      <c r="B53" s="710" t="s">
        <v>2190</v>
      </c>
      <c r="C53" s="711"/>
      <c r="D53" s="711"/>
      <c r="E53" s="711"/>
      <c r="F53" s="711"/>
      <c r="G53" s="711"/>
      <c r="H53" s="711"/>
      <c r="I53" s="711"/>
    </row>
    <row r="54" spans="1:9" ht="14.25" customHeight="1" x14ac:dyDescent="0.3">
      <c r="A54" s="708"/>
      <c r="B54" s="696"/>
      <c r="C54" s="697"/>
      <c r="D54" s="697"/>
      <c r="E54" s="697"/>
      <c r="F54" s="697"/>
      <c r="G54" s="697"/>
      <c r="H54" s="697"/>
      <c r="I54" s="697"/>
    </row>
    <row r="55" spans="1:9" ht="14.25" customHeight="1" x14ac:dyDescent="0.3">
      <c r="A55" s="708"/>
      <c r="B55" s="696"/>
      <c r="C55" s="697"/>
      <c r="D55" s="697"/>
      <c r="E55" s="697"/>
      <c r="F55" s="697"/>
      <c r="G55" s="697"/>
      <c r="H55" s="697"/>
      <c r="I55" s="697"/>
    </row>
    <row r="56" spans="1:9" ht="14.25" customHeight="1" x14ac:dyDescent="0.3">
      <c r="A56" s="708"/>
      <c r="B56" s="696"/>
      <c r="C56" s="697"/>
      <c r="D56" s="697"/>
      <c r="E56" s="697"/>
      <c r="F56" s="697"/>
      <c r="G56" s="697"/>
      <c r="H56" s="697"/>
      <c r="I56" s="697"/>
    </row>
    <row r="57" spans="1:9" ht="26.25" customHeight="1" x14ac:dyDescent="0.3">
      <c r="A57" s="708"/>
      <c r="B57" s="712"/>
      <c r="C57" s="713"/>
      <c r="D57" s="713"/>
      <c r="E57" s="713"/>
      <c r="F57" s="713"/>
      <c r="G57" s="713"/>
      <c r="H57" s="713"/>
      <c r="I57" s="713"/>
    </row>
    <row r="58" spans="1:9" x14ac:dyDescent="0.3">
      <c r="A58" s="714" t="s">
        <v>395</v>
      </c>
      <c r="B58" s="705"/>
      <c r="C58" s="705"/>
      <c r="D58" s="705" t="s">
        <v>1629</v>
      </c>
      <c r="E58" s="705"/>
      <c r="F58" s="705"/>
      <c r="G58" s="705"/>
      <c r="H58" s="705"/>
      <c r="I58" s="706"/>
    </row>
    <row r="59" spans="1:9" ht="27.6" customHeight="1" x14ac:dyDescent="0.3">
      <c r="A59" s="703" t="s">
        <v>397</v>
      </c>
      <c r="B59" s="704"/>
      <c r="C59" s="704"/>
      <c r="D59" s="704" t="s">
        <v>2189</v>
      </c>
      <c r="E59" s="704"/>
      <c r="F59" s="704"/>
      <c r="G59" s="704"/>
      <c r="H59" s="704"/>
      <c r="I59" s="734"/>
    </row>
    <row r="61" spans="1:9" x14ac:dyDescent="0.3">
      <c r="A61" s="1" t="s">
        <v>416</v>
      </c>
    </row>
    <row r="62" spans="1:9" ht="63.75" customHeight="1" x14ac:dyDescent="0.3">
      <c r="A62" s="714" t="s">
        <v>417</v>
      </c>
      <c r="B62" s="705"/>
      <c r="C62" s="494" t="s">
        <v>2187</v>
      </c>
      <c r="D62" s="494"/>
      <c r="E62" s="494"/>
      <c r="F62" s="494"/>
      <c r="G62" s="494"/>
      <c r="H62" s="494"/>
      <c r="I62" s="761"/>
    </row>
    <row r="63" spans="1:9" ht="134.25" customHeight="1" x14ac:dyDescent="0.3">
      <c r="A63" s="714" t="s">
        <v>419</v>
      </c>
      <c r="B63" s="705"/>
      <c r="C63" s="494" t="s">
        <v>2188</v>
      </c>
      <c r="D63" s="494"/>
      <c r="E63" s="494"/>
      <c r="F63" s="494"/>
      <c r="G63" s="494"/>
      <c r="H63" s="494"/>
      <c r="I63" s="761"/>
    </row>
    <row r="65" spans="1:9" x14ac:dyDescent="0.3">
      <c r="A65" s="8" t="s">
        <v>421</v>
      </c>
      <c r="B65" s="314"/>
      <c r="C65" s="314"/>
      <c r="D65" s="314"/>
      <c r="E65" s="314"/>
      <c r="F65" s="314"/>
      <c r="G65" s="314"/>
    </row>
    <row r="66" spans="1:9" ht="15.6" x14ac:dyDescent="0.3">
      <c r="A66" s="312" t="s">
        <v>1630</v>
      </c>
      <c r="B66" s="312"/>
      <c r="C66" s="312"/>
      <c r="D66" s="312"/>
      <c r="E66" s="312"/>
      <c r="F66" s="312"/>
      <c r="G66" s="312"/>
      <c r="H66" s="10">
        <v>3</v>
      </c>
      <c r="I66" s="11" t="s">
        <v>423</v>
      </c>
    </row>
    <row r="67" spans="1:9" ht="25.5" customHeight="1" x14ac:dyDescent="0.3">
      <c r="A67" s="760" t="s">
        <v>484</v>
      </c>
      <c r="B67" s="760"/>
      <c r="C67" s="760"/>
      <c r="D67" s="760"/>
      <c r="E67" s="760"/>
      <c r="F67" s="760"/>
      <c r="G67" s="760"/>
      <c r="H67" s="10">
        <v>2</v>
      </c>
      <c r="I67" s="11" t="s">
        <v>423</v>
      </c>
    </row>
    <row r="68" spans="1:9" ht="15.6" x14ac:dyDescent="0.3">
      <c r="A68" s="1062" t="s">
        <v>426</v>
      </c>
      <c r="B68" s="1062"/>
      <c r="C68" s="1062"/>
      <c r="D68" s="1062"/>
      <c r="E68" s="1062"/>
      <c r="F68" s="1062"/>
      <c r="G68" s="1062"/>
      <c r="H68" s="10" t="s">
        <v>186</v>
      </c>
      <c r="I68" s="11" t="s">
        <v>423</v>
      </c>
    </row>
    <row r="69" spans="1:9" x14ac:dyDescent="0.3">
      <c r="A69" s="312"/>
      <c r="B69" s="312"/>
      <c r="C69" s="312"/>
      <c r="D69" s="312"/>
      <c r="E69" s="312"/>
      <c r="F69" s="312"/>
      <c r="G69" s="312"/>
      <c r="H69" s="31"/>
      <c r="I69" s="11"/>
    </row>
    <row r="70" spans="1:9" x14ac:dyDescent="0.3">
      <c r="A70" s="1063" t="s">
        <v>427</v>
      </c>
      <c r="B70" s="1063"/>
      <c r="C70" s="1063"/>
      <c r="D70" s="1063"/>
      <c r="E70" s="1063"/>
      <c r="F70" s="1063"/>
      <c r="G70" s="1063"/>
      <c r="H70" s="312"/>
      <c r="I70" s="31"/>
    </row>
    <row r="71" spans="1:9" ht="17.7" customHeight="1" x14ac:dyDescent="0.3">
      <c r="A71" s="674" t="s">
        <v>428</v>
      </c>
      <c r="B71" s="674"/>
      <c r="C71" s="674"/>
      <c r="D71" s="674"/>
      <c r="E71" s="674"/>
      <c r="F71" s="16">
        <f>SUM(F72:F77)</f>
        <v>75</v>
      </c>
      <c r="G71" s="16" t="s">
        <v>378</v>
      </c>
      <c r="H71" s="17">
        <v>3</v>
      </c>
      <c r="I71" s="11" t="s">
        <v>423</v>
      </c>
    </row>
    <row r="72" spans="1:9" ht="17.7" customHeight="1" x14ac:dyDescent="0.3">
      <c r="A72" s="18" t="s">
        <v>159</v>
      </c>
      <c r="B72" s="715" t="s">
        <v>161</v>
      </c>
      <c r="C72" s="715"/>
      <c r="D72" s="715"/>
      <c r="E72" s="715"/>
      <c r="F72" s="16">
        <v>30</v>
      </c>
      <c r="G72" s="16" t="s">
        <v>378</v>
      </c>
      <c r="H72" s="19"/>
      <c r="I72" s="20"/>
    </row>
    <row r="73" spans="1:9" ht="17.7" customHeight="1" x14ac:dyDescent="0.3">
      <c r="B73" s="715" t="s">
        <v>429</v>
      </c>
      <c r="C73" s="715"/>
      <c r="D73" s="715"/>
      <c r="E73" s="715"/>
      <c r="F73" s="16">
        <v>35</v>
      </c>
      <c r="G73" s="16" t="s">
        <v>378</v>
      </c>
      <c r="H73" s="27"/>
      <c r="I73" s="30"/>
    </row>
    <row r="74" spans="1:9" ht="17.7" customHeight="1" x14ac:dyDescent="0.3">
      <c r="B74" s="715" t="s">
        <v>430</v>
      </c>
      <c r="C74" s="715"/>
      <c r="D74" s="715"/>
      <c r="E74" s="715"/>
      <c r="F74" s="16">
        <v>8</v>
      </c>
      <c r="G74" s="16" t="s">
        <v>378</v>
      </c>
      <c r="H74" s="27"/>
      <c r="I74" s="30"/>
    </row>
    <row r="75" spans="1:9" ht="17.7" customHeight="1" x14ac:dyDescent="0.3">
      <c r="B75" s="715" t="s">
        <v>431</v>
      </c>
      <c r="C75" s="715"/>
      <c r="D75" s="715"/>
      <c r="E75" s="715"/>
      <c r="F75" s="16" t="s">
        <v>425</v>
      </c>
      <c r="G75" s="16" t="s">
        <v>378</v>
      </c>
      <c r="H75" s="27"/>
      <c r="I75" s="30"/>
    </row>
    <row r="76" spans="1:9" ht="17.7" customHeight="1" x14ac:dyDescent="0.3">
      <c r="B76" s="715" t="s">
        <v>432</v>
      </c>
      <c r="C76" s="715"/>
      <c r="D76" s="715"/>
      <c r="E76" s="715"/>
      <c r="F76" s="16" t="s">
        <v>425</v>
      </c>
      <c r="G76" s="16" t="s">
        <v>378</v>
      </c>
      <c r="H76" s="27"/>
      <c r="I76" s="30"/>
    </row>
    <row r="77" spans="1:9" ht="17.7" customHeight="1" x14ac:dyDescent="0.3">
      <c r="B77" s="715" t="s">
        <v>433</v>
      </c>
      <c r="C77" s="715"/>
      <c r="D77" s="715"/>
      <c r="E77" s="715"/>
      <c r="F77" s="16">
        <v>2</v>
      </c>
      <c r="G77" s="16" t="s">
        <v>378</v>
      </c>
      <c r="H77" s="306"/>
      <c r="I77" s="318"/>
    </row>
    <row r="78" spans="1:9" ht="31.2" customHeight="1" x14ac:dyDescent="0.3">
      <c r="A78" s="674" t="s">
        <v>434</v>
      </c>
      <c r="B78" s="674"/>
      <c r="C78" s="674"/>
      <c r="D78" s="674"/>
      <c r="E78" s="674"/>
      <c r="F78" s="16" t="s">
        <v>425</v>
      </c>
      <c r="G78" s="16" t="s">
        <v>378</v>
      </c>
      <c r="H78" s="16" t="s">
        <v>186</v>
      </c>
      <c r="I78" s="11" t="s">
        <v>423</v>
      </c>
    </row>
    <row r="79" spans="1:9" ht="17.7" customHeight="1" x14ac:dyDescent="0.3">
      <c r="A79" s="715" t="s">
        <v>435</v>
      </c>
      <c r="B79" s="715"/>
      <c r="C79" s="715"/>
      <c r="D79" s="715"/>
      <c r="E79" s="715"/>
      <c r="F79" s="16">
        <v>50</v>
      </c>
      <c r="G79" s="16" t="s">
        <v>378</v>
      </c>
      <c r="H79" s="17">
        <v>2</v>
      </c>
      <c r="I79" s="11" t="s">
        <v>423</v>
      </c>
    </row>
  </sheetData>
  <mergeCells count="72">
    <mergeCell ref="A78:E78"/>
    <mergeCell ref="A79:E79"/>
    <mergeCell ref="B72:E72"/>
    <mergeCell ref="B73:E73"/>
    <mergeCell ref="B74:E74"/>
    <mergeCell ref="B75:E75"/>
    <mergeCell ref="B76:E76"/>
    <mergeCell ref="B77:E77"/>
    <mergeCell ref="A71:E71"/>
    <mergeCell ref="A58:C58"/>
    <mergeCell ref="D58:I58"/>
    <mergeCell ref="A59:C59"/>
    <mergeCell ref="D59:I59"/>
    <mergeCell ref="A62:B62"/>
    <mergeCell ref="C62:I62"/>
    <mergeCell ref="A63:B63"/>
    <mergeCell ref="C63:I63"/>
    <mergeCell ref="A67:G67"/>
    <mergeCell ref="A68:G68"/>
    <mergeCell ref="A70:G70"/>
    <mergeCell ref="A53:A57"/>
    <mergeCell ref="B53:I57"/>
    <mergeCell ref="A42:C42"/>
    <mergeCell ref="D42:I42"/>
    <mergeCell ref="A43:C43"/>
    <mergeCell ref="D43:I43"/>
    <mergeCell ref="A44:G44"/>
    <mergeCell ref="A45:A49"/>
    <mergeCell ref="B45:I49"/>
    <mergeCell ref="A50:C50"/>
    <mergeCell ref="D50:I50"/>
    <mergeCell ref="A51:C51"/>
    <mergeCell ref="D51:I51"/>
    <mergeCell ref="A52:G52"/>
    <mergeCell ref="A27:I27"/>
    <mergeCell ref="B28:G28"/>
    <mergeCell ref="B29:G29"/>
    <mergeCell ref="A32:G32"/>
    <mergeCell ref="A33:A41"/>
    <mergeCell ref="B33:I41"/>
    <mergeCell ref="B26:G26"/>
    <mergeCell ref="A15:I15"/>
    <mergeCell ref="A16:B16"/>
    <mergeCell ref="C16:I16"/>
    <mergeCell ref="A18:D18"/>
    <mergeCell ref="A19:A20"/>
    <mergeCell ref="B19:G20"/>
    <mergeCell ref="H19:I19"/>
    <mergeCell ref="A21:I21"/>
    <mergeCell ref="B22:G22"/>
    <mergeCell ref="B23:G23"/>
    <mergeCell ref="A24:I24"/>
    <mergeCell ref="B25:G25"/>
    <mergeCell ref="A11:E11"/>
    <mergeCell ref="F11:I11"/>
    <mergeCell ref="A12:E12"/>
    <mergeCell ref="F12:I12"/>
    <mergeCell ref="A13:E13"/>
    <mergeCell ref="F13:I13"/>
    <mergeCell ref="A6:C6"/>
    <mergeCell ref="D6:I6"/>
    <mergeCell ref="A8:I8"/>
    <mergeCell ref="A9:I9"/>
    <mergeCell ref="A10:E10"/>
    <mergeCell ref="F10:I10"/>
    <mergeCell ref="A5:C5"/>
    <mergeCell ref="D5:I5"/>
    <mergeCell ref="A2:I2"/>
    <mergeCell ref="A3:C3"/>
    <mergeCell ref="D3:I3"/>
    <mergeCell ref="A4:C4"/>
    <mergeCell ref="D4:I4"/>
  </mergeCells>
  <pageMargins left="0.7" right="0.7" top="0.75" bottom="0.75" header="0.3" footer="0.3"/>
  <pageSetup paperSize="9" orientation="portrait" r:id="rId1"/>
  <rowBreaks count="1" manualBreakCount="1">
    <brk id="2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Normal="100" workbookViewId="0"/>
  </sheetViews>
  <sheetFormatPr defaultColWidth="8.77734375" defaultRowHeight="13.8" x14ac:dyDescent="0.3"/>
  <cols>
    <col min="1" max="1" width="10.77734375" style="26" customWidth="1"/>
    <col min="2" max="3" width="9"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248</v>
      </c>
      <c r="B2" s="673"/>
      <c r="C2" s="673"/>
      <c r="D2" s="673"/>
      <c r="E2" s="673"/>
      <c r="F2" s="673"/>
      <c r="G2" s="673"/>
      <c r="H2" s="673"/>
      <c r="I2" s="673"/>
    </row>
    <row r="3" spans="1:9" x14ac:dyDescent="0.3">
      <c r="A3" s="670" t="s">
        <v>157</v>
      </c>
      <c r="B3" s="671"/>
      <c r="C3" s="671"/>
      <c r="D3" s="671">
        <v>5</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487</v>
      </c>
      <c r="E5" s="671"/>
      <c r="F5" s="671"/>
      <c r="G5" s="671"/>
      <c r="H5" s="671"/>
      <c r="I5" s="672"/>
    </row>
    <row r="6" spans="1:9" ht="54.75" customHeight="1" x14ac:dyDescent="0.3">
      <c r="A6" s="670" t="s">
        <v>351</v>
      </c>
      <c r="B6" s="671"/>
      <c r="C6" s="671"/>
      <c r="D6" s="721" t="s">
        <v>551</v>
      </c>
      <c r="E6" s="721"/>
      <c r="F6" s="721"/>
      <c r="G6" s="721"/>
      <c r="H6" s="721"/>
      <c r="I6" s="675"/>
    </row>
    <row r="8" spans="1:9" x14ac:dyDescent="0.3">
      <c r="A8" s="676" t="s">
        <v>353</v>
      </c>
      <c r="B8" s="676"/>
      <c r="C8" s="676"/>
      <c r="D8" s="676"/>
      <c r="E8" s="676"/>
      <c r="F8" s="676"/>
      <c r="G8" s="676"/>
      <c r="H8" s="676"/>
      <c r="I8" s="676"/>
    </row>
    <row r="9" spans="1:9" x14ac:dyDescent="0.3">
      <c r="A9" s="269" t="s">
        <v>2330</v>
      </c>
      <c r="B9" s="269"/>
      <c r="C9" s="269"/>
      <c r="D9" s="269"/>
      <c r="E9" s="269"/>
      <c r="F9" s="269"/>
      <c r="G9" s="269"/>
      <c r="H9" s="269"/>
      <c r="I9" s="269"/>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7</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48" customHeight="1" x14ac:dyDescent="0.3">
      <c r="A16" s="674" t="s">
        <v>358</v>
      </c>
      <c r="B16" s="674"/>
      <c r="C16" s="675" t="s">
        <v>552</v>
      </c>
      <c r="D16" s="674"/>
      <c r="E16" s="674"/>
      <c r="F16" s="674"/>
      <c r="G16" s="674"/>
      <c r="H16" s="674"/>
      <c r="I16" s="674"/>
    </row>
    <row r="18" spans="1:9" x14ac:dyDescent="0.3">
      <c r="A18" s="680" t="s">
        <v>360</v>
      </c>
      <c r="B18" s="680"/>
      <c r="C18" s="680"/>
      <c r="D18" s="680"/>
    </row>
    <row r="19" spans="1:9" x14ac:dyDescent="0.3">
      <c r="A19" s="681" t="s">
        <v>33</v>
      </c>
      <c r="B19" s="682" t="s">
        <v>34</v>
      </c>
      <c r="C19" s="682"/>
      <c r="D19" s="682"/>
      <c r="E19" s="682"/>
      <c r="F19" s="682"/>
      <c r="G19" s="682"/>
      <c r="H19" s="682" t="s">
        <v>361</v>
      </c>
      <c r="I19" s="683"/>
    </row>
    <row r="20" spans="1:9" ht="30"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60" customHeight="1" x14ac:dyDescent="0.3">
      <c r="A22" s="271" t="s">
        <v>553</v>
      </c>
      <c r="B22" s="720" t="s">
        <v>554</v>
      </c>
      <c r="C22" s="720"/>
      <c r="D22" s="720"/>
      <c r="E22" s="720"/>
      <c r="F22" s="720"/>
      <c r="G22" s="738"/>
      <c r="H22" s="272" t="s">
        <v>52</v>
      </c>
      <c r="I22" s="31" t="s">
        <v>59</v>
      </c>
    </row>
    <row r="23" spans="1:9" ht="60" customHeight="1" x14ac:dyDescent="0.3">
      <c r="A23" s="271" t="s">
        <v>555</v>
      </c>
      <c r="B23" s="738" t="s">
        <v>556</v>
      </c>
      <c r="C23" s="739"/>
      <c r="D23" s="739"/>
      <c r="E23" s="739"/>
      <c r="F23" s="739"/>
      <c r="G23" s="739"/>
      <c r="H23" s="272" t="s">
        <v>70</v>
      </c>
      <c r="I23" s="31" t="s">
        <v>59</v>
      </c>
    </row>
    <row r="24" spans="1:9" ht="60" customHeight="1" x14ac:dyDescent="0.3">
      <c r="A24" s="271" t="s">
        <v>557</v>
      </c>
      <c r="B24" s="738" t="s">
        <v>558</v>
      </c>
      <c r="C24" s="739"/>
      <c r="D24" s="739"/>
      <c r="E24" s="739"/>
      <c r="F24" s="739"/>
      <c r="G24" s="739"/>
      <c r="H24" s="272" t="s">
        <v>75</v>
      </c>
      <c r="I24" s="31" t="s">
        <v>59</v>
      </c>
    </row>
    <row r="25" spans="1:9" s="8" customFormat="1" ht="17.7" customHeight="1" x14ac:dyDescent="0.3">
      <c r="A25" s="520" t="s">
        <v>139</v>
      </c>
      <c r="B25" s="678"/>
      <c r="C25" s="678"/>
      <c r="D25" s="678"/>
      <c r="E25" s="678"/>
      <c r="F25" s="678"/>
      <c r="G25" s="678"/>
      <c r="H25" s="523"/>
      <c r="I25" s="679"/>
    </row>
    <row r="26" spans="1:9" ht="66" customHeight="1" x14ac:dyDescent="0.3">
      <c r="A26" s="271" t="s">
        <v>559</v>
      </c>
      <c r="B26" s="704" t="s">
        <v>560</v>
      </c>
      <c r="C26" s="704"/>
      <c r="D26" s="704"/>
      <c r="E26" s="704"/>
      <c r="F26" s="704"/>
      <c r="G26" s="704"/>
      <c r="H26" s="6" t="s">
        <v>98</v>
      </c>
      <c r="I26" s="5" t="s">
        <v>59</v>
      </c>
    </row>
    <row r="27" spans="1:9" s="8" customFormat="1" ht="17.7" customHeight="1" x14ac:dyDescent="0.3">
      <c r="A27" s="722" t="s">
        <v>561</v>
      </c>
      <c r="B27" s="678"/>
      <c r="C27" s="678"/>
      <c r="D27" s="678"/>
      <c r="E27" s="678"/>
      <c r="F27" s="678"/>
      <c r="G27" s="678"/>
      <c r="H27" s="678"/>
      <c r="I27" s="679"/>
    </row>
    <row r="28" spans="1:9" ht="60" customHeight="1" x14ac:dyDescent="0.3">
      <c r="A28" s="271" t="s">
        <v>562</v>
      </c>
      <c r="B28" s="755" t="s">
        <v>563</v>
      </c>
      <c r="C28" s="721"/>
      <c r="D28" s="721"/>
      <c r="E28" s="721"/>
      <c r="F28" s="721"/>
      <c r="G28" s="721"/>
      <c r="H28" s="272" t="s">
        <v>128</v>
      </c>
      <c r="I28" s="5" t="s">
        <v>59</v>
      </c>
    </row>
    <row r="29" spans="1:9" ht="60" customHeight="1" x14ac:dyDescent="0.3">
      <c r="A29" s="271" t="s">
        <v>564</v>
      </c>
      <c r="B29" s="674" t="s">
        <v>565</v>
      </c>
      <c r="C29" s="674"/>
      <c r="D29" s="674"/>
      <c r="E29" s="674"/>
      <c r="F29" s="674"/>
      <c r="G29" s="755"/>
      <c r="H29" s="272" t="s">
        <v>130</v>
      </c>
      <c r="I29" s="5" t="s">
        <v>59</v>
      </c>
    </row>
    <row r="31" spans="1:9" x14ac:dyDescent="0.3">
      <c r="A31" s="1" t="s">
        <v>376</v>
      </c>
    </row>
    <row r="32" spans="1:9" s="8" customFormat="1" ht="17.7" customHeight="1" x14ac:dyDescent="0.3">
      <c r="A32" s="687" t="s">
        <v>377</v>
      </c>
      <c r="B32" s="687"/>
      <c r="C32" s="687"/>
      <c r="D32" s="687"/>
      <c r="E32" s="687"/>
      <c r="F32" s="687"/>
      <c r="G32" s="687"/>
      <c r="H32" s="261">
        <v>30</v>
      </c>
      <c r="I32" s="313" t="s">
        <v>378</v>
      </c>
    </row>
    <row r="33" spans="1:9" ht="57" customHeight="1" x14ac:dyDescent="0.3">
      <c r="A33" s="707" t="s">
        <v>379</v>
      </c>
      <c r="B33" s="750" t="s">
        <v>2222</v>
      </c>
      <c r="C33" s="750"/>
      <c r="D33" s="750"/>
      <c r="E33" s="750"/>
      <c r="F33" s="750"/>
      <c r="G33" s="750"/>
      <c r="H33" s="750"/>
      <c r="I33" s="751"/>
    </row>
    <row r="34" spans="1:9" ht="52.5" customHeight="1" x14ac:dyDescent="0.3">
      <c r="A34" s="708"/>
      <c r="B34" s="752" t="s">
        <v>566</v>
      </c>
      <c r="C34" s="497"/>
      <c r="D34" s="497"/>
      <c r="E34" s="497"/>
      <c r="F34" s="497"/>
      <c r="G34" s="497"/>
      <c r="H34" s="497"/>
      <c r="I34" s="497"/>
    </row>
    <row r="35" spans="1:9" ht="40.5" customHeight="1" x14ac:dyDescent="0.3">
      <c r="A35" s="708"/>
      <c r="B35" s="752" t="s">
        <v>2223</v>
      </c>
      <c r="C35" s="497"/>
      <c r="D35" s="497"/>
      <c r="E35" s="497"/>
      <c r="F35" s="497"/>
      <c r="G35" s="497"/>
      <c r="H35" s="497"/>
      <c r="I35" s="497"/>
    </row>
    <row r="36" spans="1:9" ht="36.75" customHeight="1" x14ac:dyDescent="0.3">
      <c r="A36" s="725"/>
      <c r="B36" s="727" t="s">
        <v>567</v>
      </c>
      <c r="C36" s="728"/>
      <c r="D36" s="728"/>
      <c r="E36" s="728"/>
      <c r="F36" s="728"/>
      <c r="G36" s="728"/>
      <c r="H36" s="728"/>
      <c r="I36" s="728"/>
    </row>
    <row r="37" spans="1:9" ht="18" customHeight="1" x14ac:dyDescent="0.3">
      <c r="A37" s="700" t="s">
        <v>395</v>
      </c>
      <c r="B37" s="701"/>
      <c r="C37" s="701"/>
      <c r="D37" s="701" t="s">
        <v>568</v>
      </c>
      <c r="E37" s="701"/>
      <c r="F37" s="701"/>
      <c r="G37" s="701"/>
      <c r="H37" s="701"/>
      <c r="I37" s="702"/>
    </row>
    <row r="38" spans="1:9" ht="40.950000000000003" customHeight="1" x14ac:dyDescent="0.3">
      <c r="A38" s="703" t="s">
        <v>397</v>
      </c>
      <c r="B38" s="704"/>
      <c r="C38" s="704"/>
      <c r="D38" s="705" t="s">
        <v>569</v>
      </c>
      <c r="E38" s="705"/>
      <c r="F38" s="705"/>
      <c r="G38" s="705"/>
      <c r="H38" s="705"/>
      <c r="I38" s="706"/>
    </row>
    <row r="39" spans="1:9" s="8" customFormat="1" ht="17.7" customHeight="1" x14ac:dyDescent="0.3">
      <c r="A39" s="687" t="s">
        <v>506</v>
      </c>
      <c r="B39" s="687"/>
      <c r="C39" s="687"/>
      <c r="D39" s="687"/>
      <c r="E39" s="687"/>
      <c r="F39" s="687"/>
      <c r="G39" s="687"/>
      <c r="H39" s="261">
        <v>15</v>
      </c>
      <c r="I39" s="313" t="s">
        <v>378</v>
      </c>
    </row>
    <row r="40" spans="1:9" ht="58.5" customHeight="1" x14ac:dyDescent="0.3">
      <c r="A40" s="442" t="s">
        <v>379</v>
      </c>
      <c r="B40" s="726" t="s">
        <v>2224</v>
      </c>
      <c r="C40" s="726"/>
      <c r="D40" s="726"/>
      <c r="E40" s="726"/>
      <c r="F40" s="726"/>
      <c r="G40" s="726"/>
      <c r="H40" s="726"/>
      <c r="I40" s="710"/>
    </row>
    <row r="41" spans="1:9" x14ac:dyDescent="0.3">
      <c r="A41" s="700" t="s">
        <v>395</v>
      </c>
      <c r="B41" s="701"/>
      <c r="C41" s="701"/>
      <c r="D41" s="701" t="s">
        <v>575</v>
      </c>
      <c r="E41" s="701"/>
      <c r="F41" s="701"/>
      <c r="G41" s="701"/>
      <c r="H41" s="701"/>
      <c r="I41" s="702"/>
    </row>
    <row r="42" spans="1:9" ht="35.549999999999997" customHeight="1" x14ac:dyDescent="0.3">
      <c r="A42" s="703" t="s">
        <v>397</v>
      </c>
      <c r="B42" s="704"/>
      <c r="C42" s="704"/>
      <c r="D42" s="685" t="s">
        <v>2225</v>
      </c>
      <c r="E42" s="685"/>
      <c r="F42" s="685"/>
      <c r="G42" s="685"/>
      <c r="H42" s="685"/>
      <c r="I42" s="805"/>
    </row>
    <row r="43" spans="1:9" s="8" customFormat="1" ht="17.7" customHeight="1" x14ac:dyDescent="0.3">
      <c r="A43" s="687" t="s">
        <v>502</v>
      </c>
      <c r="B43" s="687"/>
      <c r="C43" s="687"/>
      <c r="D43" s="687"/>
      <c r="E43" s="687"/>
      <c r="F43" s="687"/>
      <c r="G43" s="687"/>
      <c r="H43" s="261">
        <v>15</v>
      </c>
      <c r="I43" s="313" t="s">
        <v>378</v>
      </c>
    </row>
    <row r="44" spans="1:9" ht="49.5" customHeight="1" x14ac:dyDescent="0.3">
      <c r="A44" s="848" t="s">
        <v>379</v>
      </c>
      <c r="B44" s="696" t="s">
        <v>576</v>
      </c>
      <c r="C44" s="976"/>
      <c r="D44" s="976"/>
      <c r="E44" s="976"/>
      <c r="F44" s="976"/>
      <c r="G44" s="976"/>
      <c r="H44" s="976"/>
      <c r="I44" s="976"/>
    </row>
    <row r="45" spans="1:9" ht="31.5" customHeight="1" x14ac:dyDescent="0.3">
      <c r="A45" s="849"/>
      <c r="B45" s="752" t="s">
        <v>2226</v>
      </c>
      <c r="C45" s="753"/>
      <c r="D45" s="753"/>
      <c r="E45" s="753"/>
      <c r="F45" s="753"/>
      <c r="G45" s="753"/>
      <c r="H45" s="753"/>
      <c r="I45" s="753"/>
    </row>
    <row r="46" spans="1:9" ht="36" customHeight="1" x14ac:dyDescent="0.3">
      <c r="A46" s="849"/>
      <c r="B46" s="727" t="s">
        <v>577</v>
      </c>
      <c r="C46" s="728"/>
      <c r="D46" s="728"/>
      <c r="E46" s="728"/>
      <c r="F46" s="728"/>
      <c r="G46" s="728"/>
      <c r="H46" s="728"/>
      <c r="I46" s="728"/>
    </row>
    <row r="47" spans="1:9" ht="17.25" customHeight="1" x14ac:dyDescent="0.3">
      <c r="A47" s="700" t="s">
        <v>395</v>
      </c>
      <c r="B47" s="701"/>
      <c r="C47" s="701"/>
      <c r="D47" s="701" t="s">
        <v>578</v>
      </c>
      <c r="E47" s="701"/>
      <c r="F47" s="701"/>
      <c r="G47" s="701"/>
      <c r="H47" s="701"/>
      <c r="I47" s="702"/>
    </row>
    <row r="48" spans="1:9" ht="32.25" customHeight="1" x14ac:dyDescent="0.3">
      <c r="A48" s="703" t="s">
        <v>397</v>
      </c>
      <c r="B48" s="704"/>
      <c r="C48" s="704"/>
      <c r="D48" s="685" t="s">
        <v>2227</v>
      </c>
      <c r="E48" s="685"/>
      <c r="F48" s="685"/>
      <c r="G48" s="685"/>
      <c r="H48" s="685"/>
      <c r="I48" s="805"/>
    </row>
    <row r="50" spans="1:9" x14ac:dyDescent="0.3">
      <c r="A50" s="1" t="s">
        <v>416</v>
      </c>
    </row>
    <row r="51" spans="1:9" ht="95.25" customHeight="1" x14ac:dyDescent="0.3">
      <c r="A51" s="714" t="s">
        <v>417</v>
      </c>
      <c r="B51" s="705"/>
      <c r="C51" s="721" t="s">
        <v>579</v>
      </c>
      <c r="D51" s="721"/>
      <c r="E51" s="721"/>
      <c r="F51" s="721"/>
      <c r="G51" s="721"/>
      <c r="H51" s="721"/>
      <c r="I51" s="675"/>
    </row>
    <row r="52" spans="1:9" ht="98.25" customHeight="1" x14ac:dyDescent="0.3">
      <c r="A52" s="714" t="s">
        <v>419</v>
      </c>
      <c r="B52" s="705"/>
      <c r="C52" s="494" t="s">
        <v>2228</v>
      </c>
      <c r="D52" s="494"/>
      <c r="E52" s="494"/>
      <c r="F52" s="494"/>
      <c r="G52" s="494"/>
      <c r="H52" s="494"/>
      <c r="I52" s="761"/>
    </row>
    <row r="54" spans="1:9" x14ac:dyDescent="0.3">
      <c r="A54" s="8" t="s">
        <v>421</v>
      </c>
      <c r="B54" s="314"/>
      <c r="C54" s="314"/>
      <c r="D54" s="314"/>
      <c r="E54" s="314"/>
      <c r="F54" s="314"/>
      <c r="G54" s="314"/>
    </row>
    <row r="55" spans="1:9" ht="21.75" customHeight="1" x14ac:dyDescent="0.3">
      <c r="A55" s="717" t="s">
        <v>422</v>
      </c>
      <c r="B55" s="717"/>
      <c r="C55" s="717"/>
      <c r="D55" s="717"/>
      <c r="E55" s="717"/>
      <c r="F55" s="717"/>
      <c r="G55" s="717"/>
      <c r="H55" s="10">
        <v>2.5</v>
      </c>
      <c r="I55" s="11" t="s">
        <v>423</v>
      </c>
    </row>
    <row r="56" spans="1:9" ht="36" customHeight="1" x14ac:dyDescent="0.3">
      <c r="A56" s="718" t="s">
        <v>484</v>
      </c>
      <c r="B56" s="718"/>
      <c r="C56" s="718"/>
      <c r="D56" s="718"/>
      <c r="E56" s="718"/>
      <c r="F56" s="718"/>
      <c r="G56" s="718"/>
      <c r="H56" s="12">
        <v>2.5</v>
      </c>
      <c r="I56" s="13" t="s">
        <v>580</v>
      </c>
    </row>
    <row r="57" spans="1:9" ht="15.6" x14ac:dyDescent="0.3">
      <c r="A57" s="717" t="s">
        <v>426</v>
      </c>
      <c r="B57" s="717"/>
      <c r="C57" s="717"/>
      <c r="D57" s="717"/>
      <c r="E57" s="717"/>
      <c r="F57" s="717"/>
      <c r="G57" s="717"/>
      <c r="H57" s="12" t="s">
        <v>425</v>
      </c>
      <c r="I57" s="11" t="s">
        <v>423</v>
      </c>
    </row>
    <row r="58" spans="1:9" x14ac:dyDescent="0.3">
      <c r="A58" s="292"/>
      <c r="B58" s="292"/>
      <c r="C58" s="292"/>
      <c r="D58" s="292"/>
      <c r="E58" s="292"/>
      <c r="F58" s="292"/>
      <c r="G58" s="292"/>
      <c r="H58" s="12"/>
      <c r="I58" s="13"/>
    </row>
    <row r="59" spans="1:9" x14ac:dyDescent="0.3">
      <c r="A59" s="719" t="s">
        <v>427</v>
      </c>
      <c r="B59" s="719"/>
      <c r="C59" s="719"/>
      <c r="D59" s="719"/>
      <c r="E59" s="719"/>
      <c r="F59" s="719"/>
      <c r="G59" s="719"/>
      <c r="H59" s="32"/>
      <c r="I59" s="29"/>
    </row>
    <row r="60" spans="1:9" ht="17.7" customHeight="1" x14ac:dyDescent="0.3">
      <c r="A60" s="674" t="s">
        <v>428</v>
      </c>
      <c r="B60" s="674"/>
      <c r="C60" s="674"/>
      <c r="D60" s="674"/>
      <c r="E60" s="674"/>
      <c r="F60" s="16">
        <f>SUM(F61:F66)</f>
        <v>75</v>
      </c>
      <c r="G60" s="16" t="s">
        <v>378</v>
      </c>
      <c r="H60" s="17">
        <v>3</v>
      </c>
      <c r="I60" s="11" t="s">
        <v>423</v>
      </c>
    </row>
    <row r="61" spans="1:9" ht="17.7" customHeight="1" x14ac:dyDescent="0.3">
      <c r="A61" s="18" t="s">
        <v>159</v>
      </c>
      <c r="B61" s="715" t="s">
        <v>161</v>
      </c>
      <c r="C61" s="715"/>
      <c r="D61" s="715"/>
      <c r="E61" s="715"/>
      <c r="F61" s="16">
        <v>30</v>
      </c>
      <c r="G61" s="16" t="s">
        <v>378</v>
      </c>
      <c r="H61" s="33"/>
      <c r="I61" s="20"/>
    </row>
    <row r="62" spans="1:9" ht="17.7" customHeight="1" x14ac:dyDescent="0.3">
      <c r="B62" s="715" t="s">
        <v>429</v>
      </c>
      <c r="C62" s="715"/>
      <c r="D62" s="715"/>
      <c r="E62" s="715"/>
      <c r="F62" s="16">
        <v>30</v>
      </c>
      <c r="G62" s="16" t="s">
        <v>378</v>
      </c>
      <c r="H62" s="34"/>
      <c r="I62" s="30"/>
    </row>
    <row r="63" spans="1:9" ht="17.7" customHeight="1" x14ac:dyDescent="0.3">
      <c r="B63" s="715" t="s">
        <v>430</v>
      </c>
      <c r="C63" s="715"/>
      <c r="D63" s="715"/>
      <c r="E63" s="715"/>
      <c r="F63" s="16">
        <v>10</v>
      </c>
      <c r="G63" s="16" t="s">
        <v>378</v>
      </c>
      <c r="H63" s="34"/>
      <c r="I63" s="30"/>
    </row>
    <row r="64" spans="1:9" ht="17.7" customHeight="1" x14ac:dyDescent="0.3">
      <c r="B64" s="715" t="s">
        <v>431</v>
      </c>
      <c r="C64" s="715"/>
      <c r="D64" s="715"/>
      <c r="E64" s="715"/>
      <c r="F64" s="16" t="s">
        <v>425</v>
      </c>
      <c r="G64" s="16" t="s">
        <v>378</v>
      </c>
      <c r="H64" s="34"/>
      <c r="I64" s="30"/>
    </row>
    <row r="65" spans="1:9" ht="17.7" customHeight="1" x14ac:dyDescent="0.3">
      <c r="B65" s="715" t="s">
        <v>432</v>
      </c>
      <c r="C65" s="715"/>
      <c r="D65" s="715"/>
      <c r="E65" s="715"/>
      <c r="F65" s="16" t="s">
        <v>425</v>
      </c>
      <c r="G65" s="16" t="s">
        <v>378</v>
      </c>
      <c r="H65" s="34"/>
      <c r="I65" s="30"/>
    </row>
    <row r="66" spans="1:9" ht="17.7" customHeight="1" x14ac:dyDescent="0.3">
      <c r="B66" s="715" t="s">
        <v>433</v>
      </c>
      <c r="C66" s="715"/>
      <c r="D66" s="715"/>
      <c r="E66" s="715"/>
      <c r="F66" s="16">
        <v>5</v>
      </c>
      <c r="G66" s="16" t="s">
        <v>378</v>
      </c>
      <c r="H66" s="35"/>
      <c r="I66" s="318"/>
    </row>
    <row r="67" spans="1:9" ht="31.2" customHeight="1" x14ac:dyDescent="0.3">
      <c r="A67" s="674" t="s">
        <v>434</v>
      </c>
      <c r="B67" s="674"/>
      <c r="C67" s="674"/>
      <c r="D67" s="674"/>
      <c r="E67" s="674"/>
      <c r="F67" s="16" t="s">
        <v>425</v>
      </c>
      <c r="G67" s="16" t="s">
        <v>378</v>
      </c>
      <c r="H67" s="17" t="s">
        <v>186</v>
      </c>
      <c r="I67" s="11" t="s">
        <v>423</v>
      </c>
    </row>
    <row r="68" spans="1:9" ht="17.7" customHeight="1" x14ac:dyDescent="0.3">
      <c r="A68" s="715" t="s">
        <v>435</v>
      </c>
      <c r="B68" s="715"/>
      <c r="C68" s="715"/>
      <c r="D68" s="715"/>
      <c r="E68" s="715"/>
      <c r="F68" s="16">
        <v>50</v>
      </c>
      <c r="G68" s="16" t="s">
        <v>378</v>
      </c>
      <c r="H68" s="17">
        <v>2</v>
      </c>
      <c r="I68" s="11" t="s">
        <v>423</v>
      </c>
    </row>
    <row r="69" spans="1:9" x14ac:dyDescent="0.3">
      <c r="A69" s="26" t="s">
        <v>550</v>
      </c>
      <c r="H69" s="36"/>
    </row>
  </sheetData>
  <mergeCells count="76">
    <mergeCell ref="A47:C47"/>
    <mergeCell ref="D47:I47"/>
    <mergeCell ref="A68:E68"/>
    <mergeCell ref="B62:E62"/>
    <mergeCell ref="B63:E63"/>
    <mergeCell ref="B64:E64"/>
    <mergeCell ref="B65:E65"/>
    <mergeCell ref="B66:E66"/>
    <mergeCell ref="A67:E67"/>
    <mergeCell ref="B61:E61"/>
    <mergeCell ref="A48:C48"/>
    <mergeCell ref="D48:I48"/>
    <mergeCell ref="A51:B51"/>
    <mergeCell ref="C51:I51"/>
    <mergeCell ref="A52:B52"/>
    <mergeCell ref="C52:I52"/>
    <mergeCell ref="A55:G55"/>
    <mergeCell ref="A56:G56"/>
    <mergeCell ref="A57:G57"/>
    <mergeCell ref="A59:G59"/>
    <mergeCell ref="A60:E60"/>
    <mergeCell ref="D41:I41"/>
    <mergeCell ref="A42:C42"/>
    <mergeCell ref="D42:I42"/>
    <mergeCell ref="B46:I46"/>
    <mergeCell ref="A44:A46"/>
    <mergeCell ref="B44:I44"/>
    <mergeCell ref="B45:I45"/>
    <mergeCell ref="A43:G43"/>
    <mergeCell ref="A41:C41"/>
    <mergeCell ref="B40:I40"/>
    <mergeCell ref="B29:G29"/>
    <mergeCell ref="A32:G32"/>
    <mergeCell ref="A33:A36"/>
    <mergeCell ref="B36:I36"/>
    <mergeCell ref="B33:I33"/>
    <mergeCell ref="B34:I34"/>
    <mergeCell ref="B35:I35"/>
    <mergeCell ref="A37:C37"/>
    <mergeCell ref="D37:I37"/>
    <mergeCell ref="A38:C38"/>
    <mergeCell ref="D38:I38"/>
    <mergeCell ref="A39:G39"/>
    <mergeCell ref="B28:G28"/>
    <mergeCell ref="A18:D18"/>
    <mergeCell ref="A19:A20"/>
    <mergeCell ref="B19:G20"/>
    <mergeCell ref="H19:I19"/>
    <mergeCell ref="A21:I21"/>
    <mergeCell ref="B22:G22"/>
    <mergeCell ref="B23:G23"/>
    <mergeCell ref="B24:G24"/>
    <mergeCell ref="A25:I25"/>
    <mergeCell ref="B26:G26"/>
    <mergeCell ref="A27:I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rowBreaks count="1" manualBreakCount="1">
    <brk id="48"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1"/>
  <sheetViews>
    <sheetView zoomScaleNormal="100" workbookViewId="0">
      <selection activeCell="A2" sqref="A2"/>
    </sheetView>
  </sheetViews>
  <sheetFormatPr defaultColWidth="8.77734375" defaultRowHeight="13.8" x14ac:dyDescent="0.3"/>
  <cols>
    <col min="1" max="2" width="10.77734375" style="26" customWidth="1"/>
    <col min="3" max="6" width="8.77734375" style="26" customWidth="1"/>
    <col min="7" max="8" width="10.77734375" style="26" customWidth="1"/>
    <col min="9" max="9" width="8.21875" style="26" customWidth="1"/>
    <col min="10" max="10" width="2.77734375" style="26" customWidth="1"/>
    <col min="11" max="16384" width="8.77734375" style="26"/>
  </cols>
  <sheetData>
    <row r="2" spans="1:9" x14ac:dyDescent="0.3">
      <c r="A2" s="1" t="s">
        <v>348</v>
      </c>
      <c r="B2" s="8"/>
      <c r="C2" s="8"/>
      <c r="D2" s="8"/>
      <c r="E2" s="8"/>
      <c r="F2" s="8"/>
      <c r="G2" s="8"/>
      <c r="H2" s="8"/>
      <c r="I2" s="8"/>
    </row>
    <row r="3" spans="1:9" x14ac:dyDescent="0.3">
      <c r="A3" s="673" t="s">
        <v>243</v>
      </c>
      <c r="B3" s="673"/>
      <c r="C3" s="673"/>
      <c r="D3" s="673"/>
      <c r="E3" s="673"/>
      <c r="F3" s="673"/>
      <c r="G3" s="673"/>
      <c r="H3" s="673"/>
      <c r="I3" s="673"/>
    </row>
    <row r="4" spans="1:9" x14ac:dyDescent="0.3">
      <c r="A4" s="670" t="s">
        <v>157</v>
      </c>
      <c r="B4" s="671"/>
      <c r="C4" s="671"/>
      <c r="D4" s="672">
        <v>3</v>
      </c>
      <c r="E4" s="715"/>
      <c r="F4" s="715"/>
      <c r="G4" s="715"/>
      <c r="H4" s="715"/>
      <c r="I4" s="715"/>
    </row>
    <row r="5" spans="1:9" x14ac:dyDescent="0.3">
      <c r="A5" s="670" t="s">
        <v>156</v>
      </c>
      <c r="B5" s="671"/>
      <c r="C5" s="671"/>
      <c r="D5" s="672" t="s">
        <v>1585</v>
      </c>
      <c r="E5" s="672"/>
      <c r="F5" s="672"/>
      <c r="G5" s="672"/>
      <c r="H5" s="672"/>
      <c r="I5" s="672"/>
    </row>
    <row r="6" spans="1:9" x14ac:dyDescent="0.3">
      <c r="A6" s="670" t="s">
        <v>160</v>
      </c>
      <c r="B6" s="671"/>
      <c r="C6" s="671"/>
      <c r="D6" s="672" t="s">
        <v>487</v>
      </c>
      <c r="E6" s="715"/>
      <c r="F6" s="715"/>
      <c r="G6" s="715"/>
      <c r="H6" s="715"/>
      <c r="I6" s="715"/>
    </row>
    <row r="7" spans="1:9" x14ac:dyDescent="0.3">
      <c r="A7" s="670" t="s">
        <v>351</v>
      </c>
      <c r="B7" s="671"/>
      <c r="C7" s="671"/>
      <c r="D7" s="675" t="s">
        <v>1480</v>
      </c>
      <c r="E7" s="674"/>
      <c r="F7" s="674"/>
      <c r="G7" s="674"/>
      <c r="H7" s="674"/>
      <c r="I7" s="674"/>
    </row>
    <row r="9" spans="1:9" x14ac:dyDescent="0.3">
      <c r="A9" s="676" t="s">
        <v>3</v>
      </c>
      <c r="B9" s="676"/>
      <c r="C9" s="676"/>
      <c r="D9" s="676"/>
      <c r="E9" s="676"/>
      <c r="F9" s="676"/>
      <c r="G9" s="676"/>
      <c r="H9" s="676"/>
      <c r="I9" s="676"/>
    </row>
    <row r="10" spans="1:9" x14ac:dyDescent="0.3">
      <c r="A10" s="311" t="s">
        <v>2330</v>
      </c>
      <c r="B10" s="311"/>
      <c r="C10" s="311"/>
      <c r="D10" s="311"/>
      <c r="E10" s="311"/>
      <c r="F10" s="311"/>
      <c r="G10" s="311"/>
      <c r="H10" s="311"/>
      <c r="I10" s="311"/>
    </row>
    <row r="11" spans="1:9" x14ac:dyDescent="0.3">
      <c r="A11" s="670" t="s">
        <v>11</v>
      </c>
      <c r="B11" s="671"/>
      <c r="C11" s="671"/>
      <c r="D11" s="671"/>
      <c r="E11" s="671"/>
      <c r="F11" s="671" t="s">
        <v>12</v>
      </c>
      <c r="G11" s="671"/>
      <c r="H11" s="671"/>
      <c r="I11" s="672"/>
    </row>
    <row r="12" spans="1:9" x14ac:dyDescent="0.3">
      <c r="A12" s="670" t="s">
        <v>354</v>
      </c>
      <c r="B12" s="671"/>
      <c r="C12" s="671"/>
      <c r="D12" s="671"/>
      <c r="E12" s="671"/>
      <c r="F12" s="671" t="s">
        <v>355</v>
      </c>
      <c r="G12" s="671"/>
      <c r="H12" s="671"/>
      <c r="I12" s="672"/>
    </row>
    <row r="13" spans="1:9" x14ac:dyDescent="0.3">
      <c r="A13" s="670" t="s">
        <v>356</v>
      </c>
      <c r="B13" s="671"/>
      <c r="C13" s="671"/>
      <c r="D13" s="671"/>
      <c r="E13" s="671"/>
      <c r="F13" s="671">
        <v>7</v>
      </c>
      <c r="G13" s="671"/>
      <c r="H13" s="671"/>
      <c r="I13" s="672"/>
    </row>
    <row r="14" spans="1:9" x14ac:dyDescent="0.3">
      <c r="A14" s="670" t="s">
        <v>17</v>
      </c>
      <c r="B14" s="671"/>
      <c r="C14" s="671"/>
      <c r="D14" s="671"/>
      <c r="E14" s="671"/>
      <c r="F14" s="671" t="s">
        <v>18</v>
      </c>
      <c r="G14" s="671"/>
      <c r="H14" s="671"/>
      <c r="I14" s="672"/>
    </row>
    <row r="16" spans="1:9" x14ac:dyDescent="0.3">
      <c r="A16" s="677" t="s">
        <v>357</v>
      </c>
      <c r="B16" s="677"/>
      <c r="C16" s="677"/>
      <c r="D16" s="677"/>
      <c r="E16" s="677"/>
      <c r="F16" s="677"/>
      <c r="G16" s="677"/>
      <c r="H16" s="677"/>
      <c r="I16" s="677"/>
    </row>
    <row r="17" spans="1:12" ht="47.25" customHeight="1" x14ac:dyDescent="0.3">
      <c r="A17" s="711" t="s">
        <v>358</v>
      </c>
      <c r="B17" s="830"/>
      <c r="C17" s="710" t="s">
        <v>1559</v>
      </c>
      <c r="D17" s="711"/>
      <c r="E17" s="711"/>
      <c r="F17" s="711"/>
      <c r="G17" s="711"/>
      <c r="H17" s="711"/>
      <c r="I17" s="711"/>
    </row>
    <row r="18" spans="1:12" ht="21.75" customHeight="1" x14ac:dyDescent="0.3">
      <c r="A18" s="713"/>
      <c r="B18" s="842"/>
      <c r="C18" s="712" t="s">
        <v>2</v>
      </c>
      <c r="D18" s="800"/>
      <c r="E18" s="800"/>
      <c r="F18" s="800"/>
      <c r="G18" s="800"/>
      <c r="H18" s="800"/>
      <c r="I18" s="800"/>
    </row>
    <row r="20" spans="1:12" x14ac:dyDescent="0.3">
      <c r="A20" s="680" t="s">
        <v>360</v>
      </c>
      <c r="B20" s="680"/>
      <c r="C20" s="680"/>
      <c r="D20" s="680"/>
    </row>
    <row r="21" spans="1:12" x14ac:dyDescent="0.3">
      <c r="A21" s="681" t="s">
        <v>33</v>
      </c>
      <c r="B21" s="682" t="s">
        <v>34</v>
      </c>
      <c r="C21" s="682"/>
      <c r="D21" s="682"/>
      <c r="E21" s="682"/>
      <c r="F21" s="682"/>
      <c r="G21" s="682"/>
      <c r="H21" s="682" t="s">
        <v>361</v>
      </c>
      <c r="I21" s="683"/>
    </row>
    <row r="22" spans="1:12" ht="27.6" x14ac:dyDescent="0.3">
      <c r="A22" s="681"/>
      <c r="B22" s="682"/>
      <c r="C22" s="682"/>
      <c r="D22" s="682"/>
      <c r="E22" s="682"/>
      <c r="F22" s="682"/>
      <c r="G22" s="682"/>
      <c r="H22" s="272" t="s">
        <v>362</v>
      </c>
      <c r="I22" s="273" t="s">
        <v>37</v>
      </c>
    </row>
    <row r="23" spans="1:12" x14ac:dyDescent="0.3">
      <c r="A23" s="520" t="s">
        <v>38</v>
      </c>
      <c r="B23" s="678"/>
      <c r="C23" s="678"/>
      <c r="D23" s="678"/>
      <c r="E23" s="678"/>
      <c r="F23" s="678"/>
      <c r="G23" s="678"/>
      <c r="H23" s="678"/>
      <c r="I23" s="679"/>
    </row>
    <row r="24" spans="1:12" ht="30" customHeight="1" x14ac:dyDescent="0.3">
      <c r="A24" s="303" t="s">
        <v>1560</v>
      </c>
      <c r="B24" s="797" t="s">
        <v>44</v>
      </c>
      <c r="C24" s="797" t="s">
        <v>1346</v>
      </c>
      <c r="D24" s="797" t="s">
        <v>1346</v>
      </c>
      <c r="E24" s="797" t="s">
        <v>1346</v>
      </c>
      <c r="F24" s="797" t="s">
        <v>1346</v>
      </c>
      <c r="G24" s="797" t="s">
        <v>1346</v>
      </c>
      <c r="H24" s="95" t="s">
        <v>43</v>
      </c>
      <c r="I24" s="94" t="s">
        <v>88</v>
      </c>
      <c r="K24" s="188"/>
      <c r="L24" s="58"/>
    </row>
    <row r="25" spans="1:12" ht="30" customHeight="1" x14ac:dyDescent="0.3">
      <c r="A25" s="303" t="s">
        <v>1561</v>
      </c>
      <c r="B25" s="797" t="s">
        <v>1562</v>
      </c>
      <c r="C25" s="797" t="s">
        <v>1346</v>
      </c>
      <c r="D25" s="797" t="s">
        <v>1346</v>
      </c>
      <c r="E25" s="797" t="s">
        <v>1346</v>
      </c>
      <c r="F25" s="797" t="s">
        <v>1346</v>
      </c>
      <c r="G25" s="797" t="s">
        <v>1346</v>
      </c>
      <c r="H25" s="95" t="s">
        <v>55</v>
      </c>
      <c r="I25" s="94" t="s">
        <v>42</v>
      </c>
      <c r="K25" s="58"/>
      <c r="L25" s="58"/>
    </row>
    <row r="26" spans="1:12" ht="30" customHeight="1" x14ac:dyDescent="0.3">
      <c r="A26" s="744" t="s">
        <v>139</v>
      </c>
      <c r="B26" s="1041"/>
      <c r="C26" s="1041"/>
      <c r="D26" s="1041"/>
      <c r="E26" s="1041"/>
      <c r="F26" s="1041"/>
      <c r="G26" s="1041"/>
      <c r="H26" s="745"/>
      <c r="I26" s="746"/>
      <c r="K26" s="406"/>
      <c r="L26" s="58"/>
    </row>
    <row r="27" spans="1:12" ht="30" customHeight="1" x14ac:dyDescent="0.3">
      <c r="A27" s="303" t="s">
        <v>1563</v>
      </c>
      <c r="B27" s="494" t="s">
        <v>81</v>
      </c>
      <c r="C27" s="494"/>
      <c r="D27" s="494"/>
      <c r="E27" s="494"/>
      <c r="F27" s="494"/>
      <c r="G27" s="494"/>
      <c r="H27" s="95" t="s">
        <v>80</v>
      </c>
      <c r="I27" s="94" t="s">
        <v>59</v>
      </c>
      <c r="K27" s="58"/>
      <c r="L27" s="58"/>
    </row>
    <row r="28" spans="1:12" ht="30" customHeight="1" x14ac:dyDescent="0.3">
      <c r="A28" s="303" t="s">
        <v>1564</v>
      </c>
      <c r="B28" s="761" t="s">
        <v>84</v>
      </c>
      <c r="C28" s="808"/>
      <c r="D28" s="808"/>
      <c r="E28" s="808"/>
      <c r="F28" s="808"/>
      <c r="G28" s="493"/>
      <c r="H28" s="95" t="s">
        <v>83</v>
      </c>
      <c r="I28" s="94" t="s">
        <v>59</v>
      </c>
      <c r="K28" s="58"/>
      <c r="L28" s="58"/>
    </row>
    <row r="29" spans="1:12" ht="47.25" customHeight="1" x14ac:dyDescent="0.3">
      <c r="A29" s="303" t="s">
        <v>1565</v>
      </c>
      <c r="B29" s="761" t="s">
        <v>86</v>
      </c>
      <c r="C29" s="808"/>
      <c r="D29" s="808"/>
      <c r="E29" s="808"/>
      <c r="F29" s="808"/>
      <c r="G29" s="493"/>
      <c r="H29" s="95" t="s">
        <v>85</v>
      </c>
      <c r="I29" s="94" t="s">
        <v>88</v>
      </c>
      <c r="K29" s="58"/>
      <c r="L29" s="58"/>
    </row>
    <row r="30" spans="1:12" ht="36" customHeight="1" x14ac:dyDescent="0.3">
      <c r="A30" s="303" t="s">
        <v>1566</v>
      </c>
      <c r="B30" s="761" t="s">
        <v>90</v>
      </c>
      <c r="C30" s="808"/>
      <c r="D30" s="808"/>
      <c r="E30" s="808"/>
      <c r="F30" s="808"/>
      <c r="G30" s="493"/>
      <c r="H30" s="95" t="s">
        <v>89</v>
      </c>
      <c r="I30" s="94" t="s">
        <v>59</v>
      </c>
      <c r="K30" s="58"/>
      <c r="L30" s="58"/>
    </row>
    <row r="31" spans="1:12" ht="39" customHeight="1" x14ac:dyDescent="0.3">
      <c r="A31" s="303" t="s">
        <v>1567</v>
      </c>
      <c r="B31" s="761" t="s">
        <v>94</v>
      </c>
      <c r="C31" s="808"/>
      <c r="D31" s="808"/>
      <c r="E31" s="808"/>
      <c r="F31" s="808"/>
      <c r="G31" s="493"/>
      <c r="H31" s="95" t="s">
        <v>93</v>
      </c>
      <c r="I31" s="94" t="s">
        <v>59</v>
      </c>
      <c r="K31" s="58"/>
      <c r="L31" s="58"/>
    </row>
    <row r="32" spans="1:12" ht="36" customHeight="1" x14ac:dyDescent="0.3">
      <c r="A32" s="303" t="s">
        <v>1568</v>
      </c>
      <c r="B32" s="761" t="s">
        <v>1569</v>
      </c>
      <c r="C32" s="808"/>
      <c r="D32" s="808"/>
      <c r="E32" s="808"/>
      <c r="F32" s="808"/>
      <c r="G32" s="493"/>
      <c r="H32" s="95" t="s">
        <v>106</v>
      </c>
      <c r="I32" s="94" t="s">
        <v>88</v>
      </c>
      <c r="K32" s="58"/>
      <c r="L32" s="58"/>
    </row>
    <row r="33" spans="1:12" ht="38.25" customHeight="1" x14ac:dyDescent="0.3">
      <c r="A33" s="303" t="s">
        <v>1570</v>
      </c>
      <c r="B33" s="761" t="s">
        <v>111</v>
      </c>
      <c r="C33" s="808"/>
      <c r="D33" s="808"/>
      <c r="E33" s="808"/>
      <c r="F33" s="808"/>
      <c r="G33" s="493"/>
      <c r="H33" s="95" t="s">
        <v>110</v>
      </c>
      <c r="I33" s="94" t="s">
        <v>59</v>
      </c>
      <c r="K33" s="58"/>
      <c r="L33" s="58"/>
    </row>
    <row r="34" spans="1:12" x14ac:dyDescent="0.3">
      <c r="A34" s="744" t="s">
        <v>373</v>
      </c>
      <c r="B34" s="745"/>
      <c r="C34" s="745"/>
      <c r="D34" s="745"/>
      <c r="E34" s="745"/>
      <c r="F34" s="745"/>
      <c r="G34" s="745"/>
      <c r="H34" s="745"/>
      <c r="I34" s="746"/>
      <c r="K34" s="406"/>
      <c r="L34" s="58"/>
    </row>
    <row r="35" spans="1:12" ht="48" customHeight="1" x14ac:dyDescent="0.3">
      <c r="A35" s="303" t="s">
        <v>1571</v>
      </c>
      <c r="B35" s="494" t="s">
        <v>1572</v>
      </c>
      <c r="C35" s="494" t="s">
        <v>119</v>
      </c>
      <c r="D35" s="494" t="s">
        <v>119</v>
      </c>
      <c r="E35" s="494" t="s">
        <v>119</v>
      </c>
      <c r="F35" s="494" t="s">
        <v>119</v>
      </c>
      <c r="G35" s="494" t="s">
        <v>119</v>
      </c>
      <c r="H35" s="304" t="s">
        <v>1573</v>
      </c>
      <c r="I35" s="94" t="s">
        <v>59</v>
      </c>
      <c r="K35" s="58"/>
      <c r="L35" s="58"/>
    </row>
    <row r="37" spans="1:12" x14ac:dyDescent="0.3">
      <c r="A37" s="1" t="s">
        <v>376</v>
      </c>
    </row>
    <row r="38" spans="1:12" x14ac:dyDescent="0.3">
      <c r="A38" s="687" t="s">
        <v>1574</v>
      </c>
      <c r="B38" s="687"/>
      <c r="C38" s="687"/>
      <c r="D38" s="687"/>
      <c r="E38" s="687"/>
      <c r="F38" s="687"/>
      <c r="G38" s="687"/>
      <c r="H38" s="261">
        <v>30</v>
      </c>
      <c r="I38" s="313" t="s">
        <v>378</v>
      </c>
      <c r="K38" s="8"/>
    </row>
    <row r="39" spans="1:12" ht="20.100000000000001" customHeight="1" x14ac:dyDescent="0.3">
      <c r="A39" s="707" t="s">
        <v>379</v>
      </c>
      <c r="B39" s="726" t="s">
        <v>1575</v>
      </c>
      <c r="C39" s="726"/>
      <c r="D39" s="726"/>
      <c r="E39" s="726"/>
      <c r="F39" s="726"/>
      <c r="G39" s="726"/>
      <c r="H39" s="726"/>
      <c r="I39" s="710"/>
    </row>
    <row r="40" spans="1:12" ht="20.100000000000001" customHeight="1" x14ac:dyDescent="0.3">
      <c r="A40" s="708"/>
      <c r="B40" s="696" t="s">
        <v>1576</v>
      </c>
      <c r="C40" s="976"/>
      <c r="D40" s="976"/>
      <c r="E40" s="976"/>
      <c r="F40" s="976"/>
      <c r="G40" s="976"/>
      <c r="H40" s="976"/>
      <c r="I40" s="976"/>
    </row>
    <row r="41" spans="1:12" ht="20.100000000000001" customHeight="1" x14ac:dyDescent="0.3">
      <c r="A41" s="708"/>
      <c r="B41" s="696" t="s">
        <v>1577</v>
      </c>
      <c r="C41" s="976"/>
      <c r="D41" s="976"/>
      <c r="E41" s="976"/>
      <c r="F41" s="976"/>
      <c r="G41" s="976"/>
      <c r="H41" s="976"/>
      <c r="I41" s="976"/>
    </row>
    <row r="42" spans="1:12" ht="20.100000000000001" customHeight="1" x14ac:dyDescent="0.3">
      <c r="A42" s="725"/>
      <c r="B42" s="727" t="s">
        <v>1578</v>
      </c>
      <c r="C42" s="728"/>
      <c r="D42" s="728"/>
      <c r="E42" s="728"/>
      <c r="F42" s="728"/>
      <c r="G42" s="728"/>
      <c r="H42" s="728"/>
      <c r="I42" s="728"/>
    </row>
    <row r="43" spans="1:12" ht="36" customHeight="1" x14ac:dyDescent="0.3">
      <c r="A43" s="700" t="s">
        <v>395</v>
      </c>
      <c r="B43" s="701"/>
      <c r="C43" s="701"/>
      <c r="D43" s="1064" t="s">
        <v>1579</v>
      </c>
      <c r="E43" s="1064"/>
      <c r="F43" s="1064"/>
      <c r="G43" s="1064"/>
      <c r="H43" s="1064"/>
      <c r="I43" s="1065"/>
    </row>
    <row r="44" spans="1:12" ht="15.75" customHeight="1" x14ac:dyDescent="0.3">
      <c r="A44" s="711" t="s">
        <v>397</v>
      </c>
      <c r="B44" s="711"/>
      <c r="C44" s="830"/>
      <c r="D44" s="726" t="s">
        <v>1580</v>
      </c>
      <c r="E44" s="726"/>
      <c r="F44" s="726"/>
      <c r="G44" s="726"/>
      <c r="H44" s="726"/>
      <c r="I44" s="710"/>
    </row>
    <row r="45" spans="1:12" ht="15.75" customHeight="1" x14ac:dyDescent="0.3">
      <c r="A45" s="697"/>
      <c r="B45" s="697"/>
      <c r="C45" s="831"/>
      <c r="D45" s="1042" t="s">
        <v>1581</v>
      </c>
      <c r="E45" s="1042"/>
      <c r="F45" s="1042"/>
      <c r="G45" s="1042"/>
      <c r="H45" s="1042"/>
      <c r="I45" s="858"/>
    </row>
    <row r="46" spans="1:12" ht="20.25" customHeight="1" x14ac:dyDescent="0.3">
      <c r="A46" s="697"/>
      <c r="B46" s="697"/>
      <c r="C46" s="831"/>
      <c r="D46" s="1042" t="s">
        <v>1582</v>
      </c>
      <c r="E46" s="1042"/>
      <c r="F46" s="1042"/>
      <c r="G46" s="1042"/>
      <c r="H46" s="1042"/>
      <c r="I46" s="858"/>
    </row>
    <row r="47" spans="1:12" ht="18.75" customHeight="1" x14ac:dyDescent="0.3">
      <c r="A47" s="697"/>
      <c r="B47" s="697"/>
      <c r="C47" s="831"/>
      <c r="D47" s="1042" t="s">
        <v>1583</v>
      </c>
      <c r="E47" s="1042"/>
      <c r="F47" s="1042"/>
      <c r="G47" s="1042"/>
      <c r="H47" s="1042"/>
      <c r="I47" s="858"/>
    </row>
    <row r="48" spans="1:12" ht="32.25" customHeight="1" x14ac:dyDescent="0.3">
      <c r="A48" s="713"/>
      <c r="B48" s="713"/>
      <c r="C48" s="842"/>
      <c r="D48" s="733" t="s">
        <v>1584</v>
      </c>
      <c r="E48" s="733"/>
      <c r="F48" s="733"/>
      <c r="G48" s="733"/>
      <c r="H48" s="733"/>
      <c r="I48" s="820"/>
    </row>
    <row r="49" spans="1:9" x14ac:dyDescent="0.3">
      <c r="A49" s="306"/>
      <c r="B49" s="306"/>
      <c r="C49" s="306"/>
      <c r="D49" s="97"/>
      <c r="E49" s="97"/>
      <c r="F49" s="97"/>
      <c r="G49" s="97"/>
      <c r="H49" s="97"/>
      <c r="I49" s="97"/>
    </row>
    <row r="50" spans="1:9" x14ac:dyDescent="0.3">
      <c r="A50" s="1" t="s">
        <v>416</v>
      </c>
    </row>
    <row r="51" spans="1:9" ht="30" customHeight="1" x14ac:dyDescent="0.3">
      <c r="A51" s="735" t="s">
        <v>417</v>
      </c>
      <c r="B51" s="851"/>
      <c r="C51" s="726" t="s">
        <v>1371</v>
      </c>
      <c r="D51" s="726"/>
      <c r="E51" s="726"/>
      <c r="F51" s="726"/>
      <c r="G51" s="726"/>
      <c r="H51" s="726"/>
      <c r="I51" s="710"/>
    </row>
    <row r="52" spans="1:9" ht="30" customHeight="1" x14ac:dyDescent="0.3">
      <c r="A52" s="737"/>
      <c r="B52" s="853"/>
      <c r="C52" s="799" t="s">
        <v>1372</v>
      </c>
      <c r="D52" s="799"/>
      <c r="E52" s="799"/>
      <c r="F52" s="799"/>
      <c r="G52" s="799"/>
      <c r="H52" s="799"/>
      <c r="I52" s="712"/>
    </row>
    <row r="53" spans="1:9" ht="30" customHeight="1" x14ac:dyDescent="0.3">
      <c r="A53" s="735" t="s">
        <v>419</v>
      </c>
      <c r="B53" s="851"/>
      <c r="C53" s="923" t="s">
        <v>1373</v>
      </c>
      <c r="D53" s="750"/>
      <c r="E53" s="750"/>
      <c r="F53" s="750"/>
      <c r="G53" s="750"/>
      <c r="H53" s="750"/>
      <c r="I53" s="751"/>
    </row>
    <row r="54" spans="1:9" ht="30" customHeight="1" x14ac:dyDescent="0.3">
      <c r="A54" s="695"/>
      <c r="B54" s="852"/>
      <c r="C54" s="920" t="s">
        <v>1374</v>
      </c>
      <c r="D54" s="920"/>
      <c r="E54" s="920"/>
      <c r="F54" s="920"/>
      <c r="G54" s="920"/>
      <c r="H54" s="920"/>
      <c r="I54" s="752"/>
    </row>
    <row r="55" spans="1:9" ht="30" customHeight="1" x14ac:dyDescent="0.3">
      <c r="A55" s="737"/>
      <c r="B55" s="853"/>
      <c r="C55" s="799" t="s">
        <v>1375</v>
      </c>
      <c r="D55" s="799"/>
      <c r="E55" s="799"/>
      <c r="F55" s="799"/>
      <c r="G55" s="799"/>
      <c r="H55" s="799"/>
      <c r="I55" s="712"/>
    </row>
    <row r="57" spans="1:9" x14ac:dyDescent="0.3">
      <c r="A57" s="8" t="s">
        <v>421</v>
      </c>
      <c r="B57" s="314"/>
      <c r="C57" s="314"/>
      <c r="D57" s="314"/>
      <c r="E57" s="314"/>
      <c r="F57" s="314"/>
      <c r="G57" s="314"/>
    </row>
    <row r="58" spans="1:9" ht="15.6" x14ac:dyDescent="0.3">
      <c r="A58" s="717" t="s">
        <v>422</v>
      </c>
      <c r="B58" s="717"/>
      <c r="C58" s="717"/>
      <c r="D58" s="717"/>
      <c r="E58" s="717"/>
      <c r="F58" s="717"/>
      <c r="G58" s="717"/>
      <c r="H58" s="31">
        <v>1.3</v>
      </c>
      <c r="I58" s="11" t="s">
        <v>423</v>
      </c>
    </row>
    <row r="59" spans="1:9" ht="27.75" customHeight="1" x14ac:dyDescent="0.3">
      <c r="A59" s="718" t="s">
        <v>484</v>
      </c>
      <c r="B59" s="718"/>
      <c r="C59" s="718"/>
      <c r="D59" s="718"/>
      <c r="E59" s="718"/>
      <c r="F59" s="718"/>
      <c r="G59" s="718"/>
      <c r="H59" s="31">
        <v>1.4</v>
      </c>
      <c r="I59" s="11" t="s">
        <v>423</v>
      </c>
    </row>
    <row r="60" spans="1:9" ht="15.6" x14ac:dyDescent="0.3">
      <c r="A60" s="717" t="s">
        <v>485</v>
      </c>
      <c r="B60" s="717"/>
      <c r="C60" s="717"/>
      <c r="D60" s="717"/>
      <c r="E60" s="717"/>
      <c r="F60" s="717"/>
      <c r="G60" s="717"/>
      <c r="H60" s="31">
        <v>0.3</v>
      </c>
      <c r="I60" s="11" t="s">
        <v>423</v>
      </c>
    </row>
    <row r="61" spans="1:9" x14ac:dyDescent="0.3">
      <c r="H61" s="28"/>
      <c r="I61" s="13"/>
    </row>
    <row r="62" spans="1:9" x14ac:dyDescent="0.3">
      <c r="A62" s="719" t="s">
        <v>427</v>
      </c>
      <c r="B62" s="719"/>
      <c r="C62" s="719"/>
      <c r="D62" s="719"/>
      <c r="E62" s="719"/>
      <c r="F62" s="719"/>
      <c r="G62" s="719"/>
      <c r="H62" s="32"/>
      <c r="I62" s="29"/>
    </row>
    <row r="63" spans="1:9" x14ac:dyDescent="0.3">
      <c r="A63" s="674" t="s">
        <v>428</v>
      </c>
      <c r="B63" s="674"/>
      <c r="C63" s="674"/>
      <c r="D63" s="674"/>
      <c r="E63" s="674"/>
      <c r="F63" s="16">
        <f>SUM(F64:F69)</f>
        <v>40</v>
      </c>
      <c r="G63" s="16" t="s">
        <v>378</v>
      </c>
      <c r="H63" s="17">
        <f>F63/25</f>
        <v>1.6</v>
      </c>
      <c r="I63" s="11" t="s">
        <v>804</v>
      </c>
    </row>
    <row r="64" spans="1:9" x14ac:dyDescent="0.3">
      <c r="A64" s="18" t="s">
        <v>159</v>
      </c>
      <c r="B64" s="715" t="s">
        <v>161</v>
      </c>
      <c r="C64" s="715"/>
      <c r="D64" s="715"/>
      <c r="E64" s="715"/>
      <c r="F64" s="16" t="s">
        <v>186</v>
      </c>
      <c r="G64" s="16" t="s">
        <v>378</v>
      </c>
      <c r="H64" s="33"/>
      <c r="I64" s="20"/>
    </row>
    <row r="65" spans="1:9" x14ac:dyDescent="0.3">
      <c r="B65" s="715" t="s">
        <v>429</v>
      </c>
      <c r="C65" s="715"/>
      <c r="D65" s="715"/>
      <c r="E65" s="715"/>
      <c r="F65" s="16">
        <v>30</v>
      </c>
      <c r="G65" s="16" t="s">
        <v>378</v>
      </c>
      <c r="H65" s="34"/>
      <c r="I65" s="30"/>
    </row>
    <row r="66" spans="1:9" x14ac:dyDescent="0.3">
      <c r="B66" s="715" t="s">
        <v>430</v>
      </c>
      <c r="C66" s="715"/>
      <c r="D66" s="715"/>
      <c r="E66" s="715"/>
      <c r="F66" s="16">
        <v>10</v>
      </c>
      <c r="G66" s="16" t="s">
        <v>378</v>
      </c>
      <c r="H66" s="34"/>
      <c r="I66" s="30"/>
    </row>
    <row r="67" spans="1:9" x14ac:dyDescent="0.3">
      <c r="B67" s="715" t="s">
        <v>431</v>
      </c>
      <c r="C67" s="715"/>
      <c r="D67" s="715"/>
      <c r="E67" s="715"/>
      <c r="F67" s="16" t="s">
        <v>186</v>
      </c>
      <c r="G67" s="16" t="s">
        <v>378</v>
      </c>
      <c r="H67" s="34"/>
      <c r="I67" s="30"/>
    </row>
    <row r="68" spans="1:9" x14ac:dyDescent="0.3">
      <c r="B68" s="715" t="s">
        <v>432</v>
      </c>
      <c r="C68" s="715"/>
      <c r="D68" s="715"/>
      <c r="E68" s="715"/>
      <c r="F68" s="16" t="s">
        <v>186</v>
      </c>
      <c r="G68" s="16" t="s">
        <v>378</v>
      </c>
      <c r="H68" s="34"/>
      <c r="I68" s="30"/>
    </row>
    <row r="69" spans="1:9" x14ac:dyDescent="0.3">
      <c r="B69" s="715" t="s">
        <v>433</v>
      </c>
      <c r="C69" s="715"/>
      <c r="D69" s="715"/>
      <c r="E69" s="715"/>
      <c r="F69" s="16" t="s">
        <v>186</v>
      </c>
      <c r="G69" s="16" t="s">
        <v>378</v>
      </c>
      <c r="H69" s="35"/>
      <c r="I69" s="318"/>
    </row>
    <row r="70" spans="1:9" x14ac:dyDescent="0.3">
      <c r="A70" s="674" t="s">
        <v>434</v>
      </c>
      <c r="B70" s="674"/>
      <c r="C70" s="674"/>
      <c r="D70" s="674"/>
      <c r="E70" s="674"/>
      <c r="F70" s="16" t="s">
        <v>186</v>
      </c>
      <c r="G70" s="16" t="s">
        <v>378</v>
      </c>
      <c r="H70" s="16" t="s">
        <v>186</v>
      </c>
      <c r="I70" s="11" t="s">
        <v>804</v>
      </c>
    </row>
    <row r="71" spans="1:9" x14ac:dyDescent="0.3">
      <c r="A71" s="715" t="s">
        <v>435</v>
      </c>
      <c r="B71" s="715"/>
      <c r="C71" s="715"/>
      <c r="D71" s="715"/>
      <c r="E71" s="715"/>
      <c r="F71" s="16">
        <v>35</v>
      </c>
      <c r="G71" s="16" t="s">
        <v>378</v>
      </c>
      <c r="H71" s="17">
        <f>F71/25</f>
        <v>1.4</v>
      </c>
      <c r="I71" s="11" t="s">
        <v>804</v>
      </c>
    </row>
  </sheetData>
  <mergeCells count="73">
    <mergeCell ref="A71:E71"/>
    <mergeCell ref="B65:E65"/>
    <mergeCell ref="B66:E66"/>
    <mergeCell ref="B67:E67"/>
    <mergeCell ref="B68:E68"/>
    <mergeCell ref="B69:E69"/>
    <mergeCell ref="A70:E70"/>
    <mergeCell ref="B64:E64"/>
    <mergeCell ref="A51:B52"/>
    <mergeCell ref="C51:I51"/>
    <mergeCell ref="C52:I52"/>
    <mergeCell ref="A53:B55"/>
    <mergeCell ref="C53:I53"/>
    <mergeCell ref="C54:I54"/>
    <mergeCell ref="C55:I55"/>
    <mergeCell ref="A58:G58"/>
    <mergeCell ref="A59:G59"/>
    <mergeCell ref="A60:G60"/>
    <mergeCell ref="A62:G62"/>
    <mergeCell ref="A63:E63"/>
    <mergeCell ref="A43:C43"/>
    <mergeCell ref="D43:I43"/>
    <mergeCell ref="A44:C48"/>
    <mergeCell ref="D44:I44"/>
    <mergeCell ref="D45:I45"/>
    <mergeCell ref="D46:I46"/>
    <mergeCell ref="D47:I47"/>
    <mergeCell ref="D48:I48"/>
    <mergeCell ref="B35:G35"/>
    <mergeCell ref="A38:G38"/>
    <mergeCell ref="A39:A42"/>
    <mergeCell ref="B39:I39"/>
    <mergeCell ref="B40:I40"/>
    <mergeCell ref="B41:I41"/>
    <mergeCell ref="B42:I42"/>
    <mergeCell ref="A34:I34"/>
    <mergeCell ref="A23:I23"/>
    <mergeCell ref="B24:G24"/>
    <mergeCell ref="B25:G25"/>
    <mergeCell ref="A26:I26"/>
    <mergeCell ref="B27:G27"/>
    <mergeCell ref="B28:G28"/>
    <mergeCell ref="B29:G29"/>
    <mergeCell ref="B30:G30"/>
    <mergeCell ref="B31:G31"/>
    <mergeCell ref="B32:G32"/>
    <mergeCell ref="B33:G33"/>
    <mergeCell ref="A21:A22"/>
    <mergeCell ref="B21:G22"/>
    <mergeCell ref="H21:I21"/>
    <mergeCell ref="A12:E12"/>
    <mergeCell ref="F12:I12"/>
    <mergeCell ref="A13:E13"/>
    <mergeCell ref="F13:I13"/>
    <mergeCell ref="A14:E14"/>
    <mergeCell ref="F14:I14"/>
    <mergeCell ref="A16:I16"/>
    <mergeCell ref="A17:B18"/>
    <mergeCell ref="C17:I17"/>
    <mergeCell ref="C18:I18"/>
    <mergeCell ref="A20:D20"/>
    <mergeCell ref="A11:E11"/>
    <mergeCell ref="F11:I11"/>
    <mergeCell ref="A3:I3"/>
    <mergeCell ref="A4:C4"/>
    <mergeCell ref="D4:I4"/>
    <mergeCell ref="A5:C5"/>
    <mergeCell ref="D5:I5"/>
    <mergeCell ref="A6:C6"/>
    <mergeCell ref="D6:I6"/>
    <mergeCell ref="A7:C7"/>
    <mergeCell ref="D7:I7"/>
    <mergeCell ref="A9:I9"/>
  </mergeCells>
  <pageMargins left="0.7" right="0.7" top="0.75" bottom="0.75" header="0.3" footer="0.3"/>
  <pageSetup paperSize="9" orientation="portrait" r:id="rId1"/>
  <rowBreaks count="1" manualBreakCount="1">
    <brk id="3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Normal="100" workbookViewId="0">
      <selection sqref="A1:I1"/>
    </sheetView>
  </sheetViews>
  <sheetFormatPr defaultColWidth="8.77734375" defaultRowHeight="13.8" x14ac:dyDescent="0.3"/>
  <cols>
    <col min="1" max="2" width="10.77734375" style="26" customWidth="1"/>
    <col min="3" max="6" width="8.77734375" style="26" customWidth="1"/>
    <col min="7" max="8" width="10.77734375" style="26" customWidth="1"/>
    <col min="9" max="9" width="8.77734375" style="26" customWidth="1"/>
    <col min="10" max="10" width="2.77734375" style="26" customWidth="1"/>
    <col min="11" max="16384" width="8.77734375" style="26"/>
  </cols>
  <sheetData>
    <row r="1" spans="1:9" x14ac:dyDescent="0.3">
      <c r="A1" s="673" t="s">
        <v>244</v>
      </c>
      <c r="B1" s="673"/>
      <c r="C1" s="673"/>
      <c r="D1" s="673"/>
      <c r="E1" s="673"/>
      <c r="F1" s="673"/>
      <c r="G1" s="673"/>
      <c r="H1" s="673"/>
      <c r="I1" s="673"/>
    </row>
    <row r="2" spans="1:9" x14ac:dyDescent="0.3">
      <c r="A2" s="670" t="s">
        <v>157</v>
      </c>
      <c r="B2" s="671"/>
      <c r="C2" s="671"/>
      <c r="D2" s="672">
        <v>5</v>
      </c>
      <c r="E2" s="715"/>
      <c r="F2" s="715"/>
      <c r="G2" s="715"/>
      <c r="H2" s="715"/>
      <c r="I2" s="715"/>
    </row>
    <row r="3" spans="1:9" x14ac:dyDescent="0.3">
      <c r="A3" s="670" t="s">
        <v>156</v>
      </c>
      <c r="B3" s="671"/>
      <c r="C3" s="671"/>
      <c r="D3" s="672" t="s">
        <v>1341</v>
      </c>
      <c r="E3" s="672"/>
      <c r="F3" s="672"/>
      <c r="G3" s="672"/>
      <c r="H3" s="672"/>
      <c r="I3" s="672"/>
    </row>
    <row r="4" spans="1:9" x14ac:dyDescent="0.3">
      <c r="A4" s="670" t="s">
        <v>160</v>
      </c>
      <c r="B4" s="671"/>
      <c r="C4" s="671"/>
      <c r="D4" s="672" t="s">
        <v>1342</v>
      </c>
      <c r="E4" s="715"/>
      <c r="F4" s="715"/>
      <c r="G4" s="715"/>
      <c r="H4" s="715"/>
      <c r="I4" s="715"/>
    </row>
    <row r="5" spans="1:9" ht="12.75" customHeight="1" x14ac:dyDescent="0.3">
      <c r="A5" s="670" t="s">
        <v>351</v>
      </c>
      <c r="B5" s="671"/>
      <c r="C5" s="671"/>
      <c r="D5" s="734" t="s">
        <v>1343</v>
      </c>
      <c r="E5" s="747"/>
      <c r="F5" s="747"/>
      <c r="G5" s="747"/>
      <c r="H5" s="747"/>
      <c r="I5" s="747"/>
    </row>
    <row r="7" spans="1:9" s="23" customFormat="1" x14ac:dyDescent="0.3">
      <c r="A7" s="676" t="s">
        <v>3</v>
      </c>
      <c r="B7" s="676"/>
      <c r="C7" s="676"/>
      <c r="D7" s="676"/>
      <c r="E7" s="676"/>
      <c r="F7" s="676"/>
      <c r="G7" s="676"/>
      <c r="H7" s="676"/>
      <c r="I7" s="676"/>
    </row>
    <row r="8" spans="1:9" s="23" customFormat="1" x14ac:dyDescent="0.3">
      <c r="A8" s="514" t="s">
        <v>2330</v>
      </c>
      <c r="B8" s="514"/>
      <c r="C8" s="514"/>
      <c r="D8" s="514"/>
      <c r="E8" s="514"/>
      <c r="F8" s="514"/>
      <c r="G8" s="514"/>
      <c r="H8" s="514"/>
      <c r="I8" s="514"/>
    </row>
    <row r="9" spans="1:9" x14ac:dyDescent="0.3">
      <c r="A9" s="670" t="s">
        <v>11</v>
      </c>
      <c r="B9" s="671"/>
      <c r="C9" s="671"/>
      <c r="D9" s="671"/>
      <c r="E9" s="671"/>
      <c r="F9" s="671" t="s">
        <v>12</v>
      </c>
      <c r="G9" s="671"/>
      <c r="H9" s="671"/>
      <c r="I9" s="672"/>
    </row>
    <row r="10" spans="1:9" x14ac:dyDescent="0.3">
      <c r="A10" s="670" t="s">
        <v>354</v>
      </c>
      <c r="B10" s="671"/>
      <c r="C10" s="671"/>
      <c r="D10" s="671"/>
      <c r="E10" s="671"/>
      <c r="F10" s="671" t="s">
        <v>355</v>
      </c>
      <c r="G10" s="671"/>
      <c r="H10" s="671"/>
      <c r="I10" s="672"/>
    </row>
    <row r="11" spans="1:9" x14ac:dyDescent="0.3">
      <c r="A11" s="670" t="s">
        <v>356</v>
      </c>
      <c r="B11" s="671"/>
      <c r="C11" s="671"/>
      <c r="D11" s="671"/>
      <c r="E11" s="671"/>
      <c r="F11" s="671">
        <v>7</v>
      </c>
      <c r="G11" s="671"/>
      <c r="H11" s="671"/>
      <c r="I11" s="672"/>
    </row>
    <row r="12" spans="1:9" x14ac:dyDescent="0.3">
      <c r="A12" s="670" t="s">
        <v>17</v>
      </c>
      <c r="B12" s="671"/>
      <c r="C12" s="671"/>
      <c r="D12" s="671"/>
      <c r="E12" s="671"/>
      <c r="F12" s="671" t="s">
        <v>18</v>
      </c>
      <c r="G12" s="671"/>
      <c r="H12" s="671"/>
      <c r="I12" s="672"/>
    </row>
    <row r="14" spans="1:9" x14ac:dyDescent="0.3">
      <c r="A14" s="677" t="s">
        <v>357</v>
      </c>
      <c r="B14" s="677"/>
      <c r="C14" s="677"/>
      <c r="D14" s="677"/>
      <c r="E14" s="677"/>
      <c r="F14" s="677"/>
      <c r="G14" s="677"/>
      <c r="H14" s="677"/>
      <c r="I14" s="677"/>
    </row>
    <row r="15" spans="1:9" s="58" customFormat="1" ht="14.55" customHeight="1" x14ac:dyDescent="0.3">
      <c r="A15" s="711" t="s">
        <v>358</v>
      </c>
      <c r="B15" s="830"/>
      <c r="C15" s="710" t="s">
        <v>2</v>
      </c>
      <c r="D15" s="711"/>
      <c r="E15" s="711"/>
      <c r="F15" s="711"/>
      <c r="G15" s="711"/>
      <c r="H15" s="711"/>
      <c r="I15" s="711"/>
    </row>
    <row r="16" spans="1:9" s="58" customFormat="1" ht="14.55" customHeight="1" x14ac:dyDescent="0.3">
      <c r="A16" s="713"/>
      <c r="B16" s="842"/>
      <c r="C16" s="712"/>
      <c r="D16" s="713"/>
      <c r="E16" s="713"/>
      <c r="F16" s="713"/>
      <c r="G16" s="713"/>
      <c r="H16" s="713"/>
      <c r="I16" s="713"/>
    </row>
    <row r="18" spans="1:9" x14ac:dyDescent="0.3">
      <c r="A18" s="680" t="s">
        <v>360</v>
      </c>
      <c r="B18" s="680"/>
      <c r="C18" s="680"/>
      <c r="D18" s="680"/>
    </row>
    <row r="19" spans="1:9" ht="18.75" customHeight="1" x14ac:dyDescent="0.3">
      <c r="A19" s="681" t="s">
        <v>33</v>
      </c>
      <c r="B19" s="682" t="s">
        <v>34</v>
      </c>
      <c r="C19" s="682"/>
      <c r="D19" s="682"/>
      <c r="E19" s="682"/>
      <c r="F19" s="682"/>
      <c r="G19" s="682"/>
      <c r="H19" s="682" t="s">
        <v>361</v>
      </c>
      <c r="I19" s="683"/>
    </row>
    <row r="20" spans="1:9" ht="33" customHeight="1" x14ac:dyDescent="0.3">
      <c r="A20" s="681"/>
      <c r="B20" s="682"/>
      <c r="C20" s="682"/>
      <c r="D20" s="682"/>
      <c r="E20" s="682"/>
      <c r="F20" s="682"/>
      <c r="G20" s="682"/>
      <c r="H20" s="272" t="s">
        <v>362</v>
      </c>
      <c r="I20" s="273" t="s">
        <v>37</v>
      </c>
    </row>
    <row r="21" spans="1:9" s="8" customFormat="1" ht="17.7" customHeight="1" x14ac:dyDescent="0.3">
      <c r="A21" s="520" t="s">
        <v>38</v>
      </c>
      <c r="B21" s="678"/>
      <c r="C21" s="678"/>
      <c r="D21" s="678"/>
      <c r="E21" s="678"/>
      <c r="F21" s="678"/>
      <c r="G21" s="678"/>
      <c r="H21" s="678"/>
      <c r="I21" s="679"/>
    </row>
    <row r="22" spans="1:9" ht="46.5" customHeight="1" x14ac:dyDescent="0.3">
      <c r="A22" s="303" t="s">
        <v>1344</v>
      </c>
      <c r="B22" s="797" t="s">
        <v>1345</v>
      </c>
      <c r="C22" s="797" t="s">
        <v>1346</v>
      </c>
      <c r="D22" s="797" t="s">
        <v>1346</v>
      </c>
      <c r="E22" s="797" t="s">
        <v>1346</v>
      </c>
      <c r="F22" s="797" t="s">
        <v>1346</v>
      </c>
      <c r="G22" s="797" t="s">
        <v>1346</v>
      </c>
      <c r="H22" s="304" t="s">
        <v>1347</v>
      </c>
      <c r="I22" s="94" t="s">
        <v>59</v>
      </c>
    </row>
    <row r="23" spans="1:9" ht="37.5" customHeight="1" x14ac:dyDescent="0.3">
      <c r="A23" s="303" t="s">
        <v>1348</v>
      </c>
      <c r="B23" s="797" t="s">
        <v>1349</v>
      </c>
      <c r="C23" s="797" t="s">
        <v>1346</v>
      </c>
      <c r="D23" s="797" t="s">
        <v>1346</v>
      </c>
      <c r="E23" s="797" t="s">
        <v>1346</v>
      </c>
      <c r="F23" s="797" t="s">
        <v>1346</v>
      </c>
      <c r="G23" s="797" t="s">
        <v>1346</v>
      </c>
      <c r="H23" s="95" t="s">
        <v>62</v>
      </c>
      <c r="I23" s="94" t="s">
        <v>42</v>
      </c>
    </row>
    <row r="24" spans="1:9" s="8" customFormat="1" ht="17.7" customHeight="1" x14ac:dyDescent="0.3">
      <c r="A24" s="744" t="s">
        <v>139</v>
      </c>
      <c r="B24" s="745"/>
      <c r="C24" s="745"/>
      <c r="D24" s="745"/>
      <c r="E24" s="745"/>
      <c r="F24" s="745"/>
      <c r="G24" s="745"/>
      <c r="H24" s="745"/>
      <c r="I24" s="746"/>
    </row>
    <row r="25" spans="1:9" ht="48.75" customHeight="1" x14ac:dyDescent="0.3">
      <c r="A25" s="303" t="s">
        <v>1350</v>
      </c>
      <c r="B25" s="685" t="s">
        <v>1351</v>
      </c>
      <c r="C25" s="685" t="s">
        <v>1352</v>
      </c>
      <c r="D25" s="685" t="s">
        <v>1352</v>
      </c>
      <c r="E25" s="685" t="s">
        <v>1352</v>
      </c>
      <c r="F25" s="685" t="s">
        <v>1352</v>
      </c>
      <c r="G25" s="685" t="s">
        <v>1352</v>
      </c>
      <c r="H25" s="304" t="s">
        <v>1353</v>
      </c>
      <c r="I25" s="94" t="s">
        <v>59</v>
      </c>
    </row>
    <row r="26" spans="1:9" ht="44.25" customHeight="1" x14ac:dyDescent="0.3">
      <c r="A26" s="303" t="s">
        <v>1354</v>
      </c>
      <c r="B26" s="685" t="s">
        <v>1355</v>
      </c>
      <c r="C26" s="685"/>
      <c r="D26" s="685"/>
      <c r="E26" s="685"/>
      <c r="F26" s="685"/>
      <c r="G26" s="685"/>
      <c r="H26" s="304" t="s">
        <v>1356</v>
      </c>
      <c r="I26" s="94" t="s">
        <v>59</v>
      </c>
    </row>
    <row r="27" spans="1:9" ht="38.25" customHeight="1" x14ac:dyDescent="0.3">
      <c r="A27" s="303" t="s">
        <v>1357</v>
      </c>
      <c r="B27" s="685" t="s">
        <v>2075</v>
      </c>
      <c r="C27" s="685" t="s">
        <v>1352</v>
      </c>
      <c r="D27" s="685" t="s">
        <v>1352</v>
      </c>
      <c r="E27" s="685" t="s">
        <v>1352</v>
      </c>
      <c r="F27" s="685" t="s">
        <v>1352</v>
      </c>
      <c r="G27" s="685" t="s">
        <v>1352</v>
      </c>
      <c r="H27" s="304" t="s">
        <v>100</v>
      </c>
      <c r="I27" s="94" t="s">
        <v>59</v>
      </c>
    </row>
    <row r="28" spans="1:9" ht="49.5" customHeight="1" x14ac:dyDescent="0.3">
      <c r="A28" s="303" t="s">
        <v>1359</v>
      </c>
      <c r="B28" s="685" t="s">
        <v>1360</v>
      </c>
      <c r="C28" s="685"/>
      <c r="D28" s="685"/>
      <c r="E28" s="685"/>
      <c r="F28" s="685"/>
      <c r="G28" s="685"/>
      <c r="H28" s="304" t="s">
        <v>106</v>
      </c>
      <c r="I28" s="94" t="s">
        <v>88</v>
      </c>
    </row>
    <row r="29" spans="1:9" s="8" customFormat="1" ht="17.7" customHeight="1" x14ac:dyDescent="0.3">
      <c r="A29" s="744" t="s">
        <v>373</v>
      </c>
      <c r="B29" s="745"/>
      <c r="C29" s="745"/>
      <c r="D29" s="745"/>
      <c r="E29" s="745"/>
      <c r="F29" s="745"/>
      <c r="G29" s="745"/>
      <c r="H29" s="745"/>
      <c r="I29" s="746"/>
    </row>
    <row r="30" spans="1:9" ht="55.5" customHeight="1" x14ac:dyDescent="0.3">
      <c r="A30" s="303" t="s">
        <v>1361</v>
      </c>
      <c r="B30" s="494" t="s">
        <v>1362</v>
      </c>
      <c r="C30" s="494" t="s">
        <v>119</v>
      </c>
      <c r="D30" s="494" t="s">
        <v>119</v>
      </c>
      <c r="E30" s="494" t="s">
        <v>119</v>
      </c>
      <c r="F30" s="494" t="s">
        <v>119</v>
      </c>
      <c r="G30" s="494" t="s">
        <v>119</v>
      </c>
      <c r="H30" s="304" t="s">
        <v>121</v>
      </c>
      <c r="I30" s="94" t="s">
        <v>59</v>
      </c>
    </row>
    <row r="32" spans="1:9" x14ac:dyDescent="0.3">
      <c r="A32" s="1" t="s">
        <v>376</v>
      </c>
    </row>
    <row r="33" spans="1:12" s="8" customFormat="1" ht="17.7" customHeight="1" x14ac:dyDescent="0.3">
      <c r="A33" s="687" t="s">
        <v>1363</v>
      </c>
      <c r="B33" s="687"/>
      <c r="C33" s="687"/>
      <c r="D33" s="687"/>
      <c r="E33" s="687"/>
      <c r="F33" s="687"/>
      <c r="G33" s="687"/>
      <c r="H33" s="261" t="s">
        <v>186</v>
      </c>
      <c r="I33" s="313" t="s">
        <v>378</v>
      </c>
    </row>
    <row r="34" spans="1:12" ht="30" customHeight="1" x14ac:dyDescent="0.3">
      <c r="A34" s="707" t="s">
        <v>379</v>
      </c>
      <c r="B34" s="726" t="s">
        <v>1364</v>
      </c>
      <c r="C34" s="726"/>
      <c r="D34" s="726"/>
      <c r="E34" s="726"/>
      <c r="F34" s="726"/>
      <c r="G34" s="726"/>
      <c r="H34" s="726"/>
      <c r="I34" s="710"/>
      <c r="L34" s="96"/>
    </row>
    <row r="35" spans="1:12" ht="30" customHeight="1" x14ac:dyDescent="0.3">
      <c r="A35" s="708"/>
      <c r="B35" s="1043" t="s">
        <v>1365</v>
      </c>
      <c r="C35" s="976"/>
      <c r="D35" s="976"/>
      <c r="E35" s="976"/>
      <c r="F35" s="976"/>
      <c r="G35" s="976"/>
      <c r="H35" s="976"/>
      <c r="I35" s="976"/>
    </row>
    <row r="36" spans="1:12" ht="33.75" customHeight="1" x14ac:dyDescent="0.3">
      <c r="A36" s="708"/>
      <c r="B36" s="1043" t="s">
        <v>1366</v>
      </c>
      <c r="C36" s="976"/>
      <c r="D36" s="976"/>
      <c r="E36" s="976"/>
      <c r="F36" s="976"/>
      <c r="G36" s="976"/>
      <c r="H36" s="976"/>
      <c r="I36" s="976"/>
    </row>
    <row r="37" spans="1:12" ht="35.25" customHeight="1" x14ac:dyDescent="0.3">
      <c r="A37" s="725"/>
      <c r="B37" s="1066" t="s">
        <v>1367</v>
      </c>
      <c r="C37" s="728"/>
      <c r="D37" s="728"/>
      <c r="E37" s="728"/>
      <c r="F37" s="728"/>
      <c r="G37" s="728"/>
      <c r="H37" s="728"/>
      <c r="I37" s="728"/>
    </row>
    <row r="38" spans="1:12" ht="17.7" customHeight="1" x14ac:dyDescent="0.3">
      <c r="A38" s="700" t="s">
        <v>395</v>
      </c>
      <c r="B38" s="701"/>
      <c r="C38" s="701"/>
      <c r="D38" s="810" t="s">
        <v>1368</v>
      </c>
      <c r="E38" s="810"/>
      <c r="F38" s="810"/>
      <c r="G38" s="810"/>
      <c r="H38" s="810"/>
      <c r="I38" s="811"/>
    </row>
    <row r="39" spans="1:12" s="58" customFormat="1" ht="33" customHeight="1" x14ac:dyDescent="0.3">
      <c r="A39" s="711" t="s">
        <v>397</v>
      </c>
      <c r="B39" s="711"/>
      <c r="C39" s="830"/>
      <c r="D39" s="726" t="s">
        <v>1369</v>
      </c>
      <c r="E39" s="726"/>
      <c r="F39" s="726"/>
      <c r="G39" s="726"/>
      <c r="H39" s="726"/>
      <c r="I39" s="710"/>
    </row>
    <row r="40" spans="1:12" s="58" customFormat="1" ht="21" customHeight="1" x14ac:dyDescent="0.3">
      <c r="A40" s="713"/>
      <c r="B40" s="713"/>
      <c r="C40" s="842"/>
      <c r="D40" s="733" t="s">
        <v>1370</v>
      </c>
      <c r="E40" s="733"/>
      <c r="F40" s="733"/>
      <c r="G40" s="733"/>
      <c r="H40" s="733"/>
      <c r="I40" s="820"/>
    </row>
    <row r="41" spans="1:12" s="58" customFormat="1" ht="14.55" customHeight="1" x14ac:dyDescent="0.3">
      <c r="A41" s="306"/>
      <c r="B41" s="306"/>
      <c r="C41" s="306"/>
      <c r="D41" s="97"/>
      <c r="E41" s="97"/>
      <c r="F41" s="97"/>
      <c r="G41" s="97"/>
      <c r="H41" s="97"/>
      <c r="I41" s="97"/>
    </row>
    <row r="42" spans="1:12" x14ac:dyDescent="0.3">
      <c r="A42" s="1" t="s">
        <v>416</v>
      </c>
    </row>
    <row r="43" spans="1:12" s="58" customFormat="1" ht="20.25" customHeight="1" x14ac:dyDescent="0.3">
      <c r="A43" s="735" t="s">
        <v>417</v>
      </c>
      <c r="B43" s="851"/>
      <c r="C43" s="726" t="s">
        <v>1371</v>
      </c>
      <c r="D43" s="726"/>
      <c r="E43" s="726"/>
      <c r="F43" s="726"/>
      <c r="G43" s="726"/>
      <c r="H43" s="726"/>
      <c r="I43" s="710"/>
    </row>
    <row r="44" spans="1:12" s="58" customFormat="1" ht="34.5" customHeight="1" x14ac:dyDescent="0.3">
      <c r="A44" s="737"/>
      <c r="B44" s="853"/>
      <c r="C44" s="799" t="s">
        <v>1372</v>
      </c>
      <c r="D44" s="799"/>
      <c r="E44" s="799"/>
      <c r="F44" s="799"/>
      <c r="G44" s="799"/>
      <c r="H44" s="799"/>
      <c r="I44" s="712"/>
    </row>
    <row r="45" spans="1:12" ht="19.5" customHeight="1" x14ac:dyDescent="0.3">
      <c r="A45" s="735" t="s">
        <v>419</v>
      </c>
      <c r="B45" s="851"/>
      <c r="C45" s="923" t="s">
        <v>1373</v>
      </c>
      <c r="D45" s="750"/>
      <c r="E45" s="750"/>
      <c r="F45" s="750"/>
      <c r="G45" s="750"/>
      <c r="H45" s="750"/>
      <c r="I45" s="751"/>
    </row>
    <row r="46" spans="1:12" ht="18" customHeight="1" x14ac:dyDescent="0.3">
      <c r="A46" s="695"/>
      <c r="B46" s="852"/>
      <c r="C46" s="920" t="s">
        <v>1374</v>
      </c>
      <c r="D46" s="920"/>
      <c r="E46" s="920"/>
      <c r="F46" s="920"/>
      <c r="G46" s="920"/>
      <c r="H46" s="920"/>
      <c r="I46" s="752"/>
    </row>
    <row r="47" spans="1:12" ht="18" customHeight="1" x14ac:dyDescent="0.3">
      <c r="A47" s="737"/>
      <c r="B47" s="853"/>
      <c r="C47" s="799" t="s">
        <v>1375</v>
      </c>
      <c r="D47" s="799"/>
      <c r="E47" s="799"/>
      <c r="F47" s="799"/>
      <c r="G47" s="799"/>
      <c r="H47" s="799"/>
      <c r="I47" s="712"/>
    </row>
    <row r="49" spans="1:9" x14ac:dyDescent="0.3">
      <c r="A49" s="8" t="s">
        <v>421</v>
      </c>
      <c r="B49" s="314"/>
      <c r="C49" s="314"/>
      <c r="D49" s="314"/>
      <c r="E49" s="314"/>
      <c r="F49" s="314"/>
      <c r="G49" s="314"/>
    </row>
    <row r="50" spans="1:9" s="98" customFormat="1" ht="14.25" customHeight="1" x14ac:dyDescent="0.3">
      <c r="A50" s="717" t="s">
        <v>422</v>
      </c>
      <c r="B50" s="717"/>
      <c r="C50" s="717"/>
      <c r="D50" s="717"/>
      <c r="E50" s="717"/>
      <c r="F50" s="717"/>
      <c r="G50" s="717"/>
      <c r="H50" s="10">
        <v>2</v>
      </c>
      <c r="I50" s="11" t="s">
        <v>423</v>
      </c>
    </row>
    <row r="51" spans="1:9" s="98" customFormat="1" ht="33" customHeight="1" x14ac:dyDescent="0.3">
      <c r="A51" s="718" t="s">
        <v>484</v>
      </c>
      <c r="B51" s="718"/>
      <c r="C51" s="718"/>
      <c r="D51" s="718"/>
      <c r="E51" s="718"/>
      <c r="F51" s="718"/>
      <c r="G51" s="718"/>
      <c r="H51" s="31">
        <v>2.5</v>
      </c>
      <c r="I51" s="11" t="s">
        <v>423</v>
      </c>
    </row>
    <row r="52" spans="1:9" s="98" customFormat="1" ht="18" customHeight="1" x14ac:dyDescent="0.3">
      <c r="A52" s="717" t="s">
        <v>485</v>
      </c>
      <c r="B52" s="717"/>
      <c r="C52" s="717"/>
      <c r="D52" s="717"/>
      <c r="E52" s="717"/>
      <c r="F52" s="717"/>
      <c r="G52" s="717"/>
      <c r="H52" s="31">
        <v>0.5</v>
      </c>
      <c r="I52" s="11" t="s">
        <v>423</v>
      </c>
    </row>
    <row r="53" spans="1:9" s="98" customFormat="1" ht="18" customHeight="1" x14ac:dyDescent="0.3">
      <c r="H53" s="28"/>
      <c r="I53" s="13"/>
    </row>
    <row r="54" spans="1:9" x14ac:dyDescent="0.3">
      <c r="A54" s="719" t="s">
        <v>427</v>
      </c>
      <c r="B54" s="719"/>
      <c r="C54" s="719"/>
      <c r="D54" s="719"/>
      <c r="E54" s="719"/>
      <c r="F54" s="719"/>
      <c r="G54" s="719"/>
      <c r="H54" s="32"/>
      <c r="I54" s="29"/>
    </row>
    <row r="55" spans="1:9" ht="14.55" customHeight="1" x14ac:dyDescent="0.3">
      <c r="A55" s="674" t="s">
        <v>428</v>
      </c>
      <c r="B55" s="674"/>
      <c r="C55" s="674"/>
      <c r="D55" s="674"/>
      <c r="E55" s="674"/>
      <c r="F55" s="16">
        <f>SUM(F56:F61)</f>
        <v>65</v>
      </c>
      <c r="G55" s="16" t="s">
        <v>378</v>
      </c>
      <c r="H55" s="17">
        <f>F55/25</f>
        <v>2.6</v>
      </c>
      <c r="I55" s="11" t="s">
        <v>804</v>
      </c>
    </row>
    <row r="56" spans="1:9" ht="14.55" customHeight="1" x14ac:dyDescent="0.3">
      <c r="A56" s="18" t="s">
        <v>159</v>
      </c>
      <c r="B56" s="715" t="s">
        <v>161</v>
      </c>
      <c r="C56" s="715"/>
      <c r="D56" s="715"/>
      <c r="E56" s="715"/>
      <c r="F56" s="16" t="s">
        <v>186</v>
      </c>
      <c r="G56" s="16" t="s">
        <v>378</v>
      </c>
      <c r="H56" s="33"/>
      <c r="I56" s="20"/>
    </row>
    <row r="57" spans="1:9" ht="14.55" customHeight="1" x14ac:dyDescent="0.3">
      <c r="B57" s="715" t="s">
        <v>429</v>
      </c>
      <c r="C57" s="715"/>
      <c r="D57" s="715"/>
      <c r="E57" s="715"/>
      <c r="F57" s="16" t="s">
        <v>186</v>
      </c>
      <c r="G57" s="16" t="s">
        <v>378</v>
      </c>
      <c r="H57" s="34"/>
      <c r="I57" s="30"/>
    </row>
    <row r="58" spans="1:9" ht="14.55" customHeight="1" x14ac:dyDescent="0.3">
      <c r="B58" s="715" t="s">
        <v>430</v>
      </c>
      <c r="C58" s="715"/>
      <c r="D58" s="715"/>
      <c r="E58" s="715"/>
      <c r="F58" s="16">
        <v>15</v>
      </c>
      <c r="G58" s="16" t="s">
        <v>378</v>
      </c>
      <c r="H58" s="34"/>
      <c r="I58" s="30"/>
    </row>
    <row r="59" spans="1:9" ht="14.55" customHeight="1" x14ac:dyDescent="0.3">
      <c r="B59" s="715" t="s">
        <v>431</v>
      </c>
      <c r="C59" s="715"/>
      <c r="D59" s="715"/>
      <c r="E59" s="715"/>
      <c r="F59" s="16">
        <v>50</v>
      </c>
      <c r="G59" s="16" t="s">
        <v>378</v>
      </c>
      <c r="H59" s="34"/>
      <c r="I59" s="30"/>
    </row>
    <row r="60" spans="1:9" ht="14.55" customHeight="1" x14ac:dyDescent="0.3">
      <c r="B60" s="715" t="s">
        <v>432</v>
      </c>
      <c r="C60" s="715"/>
      <c r="D60" s="715"/>
      <c r="E60" s="715"/>
      <c r="F60" s="16" t="s">
        <v>186</v>
      </c>
      <c r="G60" s="16" t="s">
        <v>378</v>
      </c>
      <c r="H60" s="34"/>
      <c r="I60" s="30"/>
    </row>
    <row r="61" spans="1:9" ht="14.55" customHeight="1" x14ac:dyDescent="0.3">
      <c r="B61" s="715" t="s">
        <v>433</v>
      </c>
      <c r="C61" s="715"/>
      <c r="D61" s="715"/>
      <c r="E61" s="715"/>
      <c r="F61" s="16" t="s">
        <v>186</v>
      </c>
      <c r="G61" s="16" t="s">
        <v>378</v>
      </c>
      <c r="H61" s="35"/>
      <c r="I61" s="318"/>
    </row>
    <row r="62" spans="1:9" ht="28.95" customHeight="1" x14ac:dyDescent="0.3">
      <c r="A62" s="674" t="s">
        <v>434</v>
      </c>
      <c r="B62" s="674"/>
      <c r="C62" s="674"/>
      <c r="D62" s="674"/>
      <c r="E62" s="674"/>
      <c r="F62" s="16" t="s">
        <v>186</v>
      </c>
      <c r="G62" s="16" t="s">
        <v>378</v>
      </c>
      <c r="H62" s="16" t="s">
        <v>186</v>
      </c>
      <c r="I62" s="11" t="s">
        <v>804</v>
      </c>
    </row>
    <row r="63" spans="1:9" ht="14.55" customHeight="1" x14ac:dyDescent="0.3">
      <c r="A63" s="715" t="s">
        <v>435</v>
      </c>
      <c r="B63" s="715"/>
      <c r="C63" s="715"/>
      <c r="D63" s="715"/>
      <c r="E63" s="715"/>
      <c r="F63" s="16">
        <v>60</v>
      </c>
      <c r="G63" s="16" t="s">
        <v>378</v>
      </c>
      <c r="H63" s="17">
        <f>F63/25</f>
        <v>2.4</v>
      </c>
      <c r="I63" s="11" t="s">
        <v>804</v>
      </c>
    </row>
    <row r="66" spans="1:1" ht="10.050000000000001" customHeight="1" x14ac:dyDescent="0.3">
      <c r="A66" s="18"/>
    </row>
  </sheetData>
  <mergeCells count="67">
    <mergeCell ref="A62:E62"/>
    <mergeCell ref="A63:E63"/>
    <mergeCell ref="A43:B44"/>
    <mergeCell ref="C43:I43"/>
    <mergeCell ref="B59:E59"/>
    <mergeCell ref="B60:E60"/>
    <mergeCell ref="B61:E61"/>
    <mergeCell ref="B58:E58"/>
    <mergeCell ref="A45:B47"/>
    <mergeCell ref="C45:I45"/>
    <mergeCell ref="C46:I46"/>
    <mergeCell ref="C47:I47"/>
    <mergeCell ref="A50:G50"/>
    <mergeCell ref="A51:G51"/>
    <mergeCell ref="A52:G52"/>
    <mergeCell ref="A54:G54"/>
    <mergeCell ref="A55:E55"/>
    <mergeCell ref="B56:E56"/>
    <mergeCell ref="B57:E57"/>
    <mergeCell ref="C44:I44"/>
    <mergeCell ref="B27:G27"/>
    <mergeCell ref="B28:G28"/>
    <mergeCell ref="A29:I29"/>
    <mergeCell ref="B30:G30"/>
    <mergeCell ref="A33:G33"/>
    <mergeCell ref="A34:A37"/>
    <mergeCell ref="B34:I34"/>
    <mergeCell ref="B35:I35"/>
    <mergeCell ref="B36:I36"/>
    <mergeCell ref="B37:I37"/>
    <mergeCell ref="A38:C38"/>
    <mergeCell ref="D38:I38"/>
    <mergeCell ref="A39:C40"/>
    <mergeCell ref="D39:I39"/>
    <mergeCell ref="D40:I40"/>
    <mergeCell ref="B26:G26"/>
    <mergeCell ref="A14:I14"/>
    <mergeCell ref="A15:B16"/>
    <mergeCell ref="C15:I16"/>
    <mergeCell ref="A18:D18"/>
    <mergeCell ref="A19:A20"/>
    <mergeCell ref="B19:G20"/>
    <mergeCell ref="H19:I19"/>
    <mergeCell ref="A21:I21"/>
    <mergeCell ref="B22:G22"/>
    <mergeCell ref="B23:G23"/>
    <mergeCell ref="A24:I24"/>
    <mergeCell ref="B25:G25"/>
    <mergeCell ref="A10:E10"/>
    <mergeCell ref="F10:I10"/>
    <mergeCell ref="A11:E11"/>
    <mergeCell ref="F11:I11"/>
    <mergeCell ref="A12:E12"/>
    <mergeCell ref="F12:I12"/>
    <mergeCell ref="A5:C5"/>
    <mergeCell ref="D5:I5"/>
    <mergeCell ref="A7:I7"/>
    <mergeCell ref="A8:I8"/>
    <mergeCell ref="A9:E9"/>
    <mergeCell ref="F9:I9"/>
    <mergeCell ref="A4:C4"/>
    <mergeCell ref="D4:I4"/>
    <mergeCell ref="A1:I1"/>
    <mergeCell ref="A2:C2"/>
    <mergeCell ref="D2:I2"/>
    <mergeCell ref="A3:C3"/>
    <mergeCell ref="D3:I3"/>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4" width="9.77734375" style="26" customWidth="1"/>
    <col min="5"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249</v>
      </c>
      <c r="B2" s="673"/>
      <c r="C2" s="673"/>
      <c r="D2" s="673"/>
      <c r="E2" s="673"/>
      <c r="F2" s="673"/>
      <c r="G2" s="673"/>
      <c r="H2" s="673"/>
      <c r="I2" s="673"/>
    </row>
    <row r="3" spans="1:9" x14ac:dyDescent="0.3">
      <c r="A3" s="670" t="s">
        <v>157</v>
      </c>
      <c r="B3" s="671"/>
      <c r="C3" s="671"/>
      <c r="D3" s="721">
        <v>4</v>
      </c>
      <c r="E3" s="721"/>
      <c r="F3" s="721"/>
      <c r="G3" s="721"/>
      <c r="H3" s="721"/>
      <c r="I3" s="675"/>
    </row>
    <row r="4" spans="1:9" x14ac:dyDescent="0.3">
      <c r="A4" s="670" t="s">
        <v>156</v>
      </c>
      <c r="B4" s="671"/>
      <c r="C4" s="671"/>
      <c r="D4" s="721" t="s">
        <v>486</v>
      </c>
      <c r="E4" s="721"/>
      <c r="F4" s="721"/>
      <c r="G4" s="721"/>
      <c r="H4" s="721"/>
      <c r="I4" s="675"/>
    </row>
    <row r="5" spans="1:9" x14ac:dyDescent="0.3">
      <c r="A5" s="670" t="s">
        <v>160</v>
      </c>
      <c r="B5" s="671"/>
      <c r="C5" s="671"/>
      <c r="D5" s="721" t="s">
        <v>487</v>
      </c>
      <c r="E5" s="721"/>
      <c r="F5" s="721"/>
      <c r="G5" s="721"/>
      <c r="H5" s="721"/>
      <c r="I5" s="675"/>
    </row>
    <row r="6" spans="1:9" x14ac:dyDescent="0.3">
      <c r="A6" s="670" t="s">
        <v>351</v>
      </c>
      <c r="B6" s="671"/>
      <c r="C6" s="671"/>
      <c r="D6" s="721" t="s">
        <v>488</v>
      </c>
      <c r="E6" s="721"/>
      <c r="F6" s="721"/>
      <c r="G6" s="721"/>
      <c r="H6" s="721"/>
      <c r="I6" s="675"/>
    </row>
    <row r="8" spans="1:9" x14ac:dyDescent="0.3">
      <c r="A8" s="676" t="s">
        <v>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721" t="s">
        <v>12</v>
      </c>
      <c r="G10" s="721"/>
      <c r="H10" s="721"/>
      <c r="I10" s="675"/>
    </row>
    <row r="11" spans="1:9" x14ac:dyDescent="0.3">
      <c r="A11" s="670" t="s">
        <v>354</v>
      </c>
      <c r="B11" s="671"/>
      <c r="C11" s="671"/>
      <c r="D11" s="671"/>
      <c r="E11" s="671"/>
      <c r="F11" s="721" t="s">
        <v>355</v>
      </c>
      <c r="G11" s="721"/>
      <c r="H11" s="721"/>
      <c r="I11" s="675"/>
    </row>
    <row r="12" spans="1:9" x14ac:dyDescent="0.3">
      <c r="A12" s="670" t="s">
        <v>356</v>
      </c>
      <c r="B12" s="671"/>
      <c r="C12" s="671"/>
      <c r="D12" s="671"/>
      <c r="E12" s="671"/>
      <c r="F12" s="721">
        <v>7</v>
      </c>
      <c r="G12" s="721"/>
      <c r="H12" s="721"/>
      <c r="I12" s="675"/>
    </row>
    <row r="13" spans="1:9" x14ac:dyDescent="0.3">
      <c r="A13" s="670" t="s">
        <v>17</v>
      </c>
      <c r="B13" s="671"/>
      <c r="C13" s="671"/>
      <c r="D13" s="671"/>
      <c r="E13" s="671"/>
      <c r="F13" s="721" t="s">
        <v>18</v>
      </c>
      <c r="G13" s="721"/>
      <c r="H13" s="721"/>
      <c r="I13" s="675"/>
    </row>
    <row r="15" spans="1:9" x14ac:dyDescent="0.3">
      <c r="A15" s="677" t="s">
        <v>357</v>
      </c>
      <c r="B15" s="677"/>
      <c r="C15" s="677"/>
      <c r="D15" s="677"/>
      <c r="E15" s="677"/>
      <c r="F15" s="677"/>
      <c r="G15" s="677"/>
      <c r="H15" s="677"/>
      <c r="I15" s="677"/>
    </row>
    <row r="16" spans="1:9" ht="37.5" customHeight="1" x14ac:dyDescent="0.3">
      <c r="A16" s="674" t="s">
        <v>358</v>
      </c>
      <c r="B16" s="674"/>
      <c r="C16" s="721" t="s">
        <v>359</v>
      </c>
      <c r="D16" s="721"/>
      <c r="E16" s="721"/>
      <c r="F16" s="721"/>
      <c r="G16" s="721"/>
      <c r="H16" s="721"/>
      <c r="I16" s="675"/>
    </row>
    <row r="18" spans="1:11" x14ac:dyDescent="0.3">
      <c r="A18" s="680" t="s">
        <v>360</v>
      </c>
      <c r="B18" s="680"/>
      <c r="C18" s="680"/>
      <c r="D18" s="680"/>
    </row>
    <row r="19" spans="1:11" x14ac:dyDescent="0.3">
      <c r="A19" s="681" t="s">
        <v>33</v>
      </c>
      <c r="B19" s="682" t="s">
        <v>34</v>
      </c>
      <c r="C19" s="682"/>
      <c r="D19" s="682"/>
      <c r="E19" s="682"/>
      <c r="F19" s="682"/>
      <c r="G19" s="682"/>
      <c r="H19" s="682" t="s">
        <v>361</v>
      </c>
      <c r="I19" s="683"/>
    </row>
    <row r="20" spans="1:11" ht="27.6" x14ac:dyDescent="0.3">
      <c r="A20" s="681"/>
      <c r="B20" s="682"/>
      <c r="C20" s="682"/>
      <c r="D20" s="682"/>
      <c r="E20" s="682"/>
      <c r="F20" s="682"/>
      <c r="G20" s="682"/>
      <c r="H20" s="272" t="s">
        <v>362</v>
      </c>
      <c r="I20" s="273" t="s">
        <v>37</v>
      </c>
    </row>
    <row r="21" spans="1:11" s="8" customFormat="1" ht="17.7" customHeight="1" x14ac:dyDescent="0.3">
      <c r="A21" s="520" t="s">
        <v>38</v>
      </c>
      <c r="B21" s="678"/>
      <c r="C21" s="678"/>
      <c r="D21" s="678"/>
      <c r="E21" s="678"/>
      <c r="F21" s="678"/>
      <c r="G21" s="678"/>
      <c r="H21" s="678"/>
      <c r="I21" s="679"/>
    </row>
    <row r="22" spans="1:11" ht="31.95" customHeight="1" x14ac:dyDescent="0.3">
      <c r="A22" s="31" t="s">
        <v>1151</v>
      </c>
      <c r="B22" s="720" t="s">
        <v>1152</v>
      </c>
      <c r="C22" s="720"/>
      <c r="D22" s="720"/>
      <c r="E22" s="720"/>
      <c r="F22" s="720"/>
      <c r="G22" s="720"/>
      <c r="H22" s="5" t="s">
        <v>60</v>
      </c>
      <c r="I22" s="5" t="s">
        <v>59</v>
      </c>
      <c r="K22" s="417"/>
    </row>
    <row r="23" spans="1:11" s="8" customFormat="1" ht="17.7" customHeight="1" x14ac:dyDescent="0.3">
      <c r="A23" s="520" t="s">
        <v>139</v>
      </c>
      <c r="B23" s="678"/>
      <c r="C23" s="678"/>
      <c r="D23" s="678"/>
      <c r="E23" s="678"/>
      <c r="F23" s="678"/>
      <c r="G23" s="678"/>
      <c r="H23" s="678"/>
      <c r="I23" s="679"/>
    </row>
    <row r="24" spans="1:11" ht="32.549999999999997" customHeight="1" x14ac:dyDescent="0.3">
      <c r="A24" s="31" t="s">
        <v>1153</v>
      </c>
      <c r="B24" s="704" t="s">
        <v>1154</v>
      </c>
      <c r="C24" s="704"/>
      <c r="D24" s="704"/>
      <c r="E24" s="704"/>
      <c r="F24" s="704"/>
      <c r="G24" s="704"/>
      <c r="H24" s="5" t="s">
        <v>98</v>
      </c>
      <c r="I24" s="5" t="s">
        <v>292</v>
      </c>
    </row>
    <row r="25" spans="1:11" ht="63.75" customHeight="1" x14ac:dyDescent="0.3">
      <c r="A25" s="31" t="s">
        <v>1155</v>
      </c>
      <c r="B25" s="734" t="s">
        <v>1156</v>
      </c>
      <c r="C25" s="747"/>
      <c r="D25" s="747"/>
      <c r="E25" s="747"/>
      <c r="F25" s="747"/>
      <c r="G25" s="703"/>
      <c r="H25" s="5" t="s">
        <v>100</v>
      </c>
      <c r="I25" s="5" t="s">
        <v>292</v>
      </c>
    </row>
    <row r="26" spans="1:11" ht="37.5" customHeight="1" x14ac:dyDescent="0.3">
      <c r="A26" s="31" t="s">
        <v>1157</v>
      </c>
      <c r="B26" s="734" t="s">
        <v>1158</v>
      </c>
      <c r="C26" s="747"/>
      <c r="D26" s="747"/>
      <c r="E26" s="747"/>
      <c r="F26" s="747"/>
      <c r="G26" s="703"/>
      <c r="H26" s="5" t="s">
        <v>113</v>
      </c>
      <c r="I26" s="5" t="s">
        <v>59</v>
      </c>
    </row>
    <row r="27" spans="1:11" s="8" customFormat="1" ht="17.7" customHeight="1" x14ac:dyDescent="0.3">
      <c r="A27" s="520" t="s">
        <v>373</v>
      </c>
      <c r="B27" s="678"/>
      <c r="C27" s="678"/>
      <c r="D27" s="678"/>
      <c r="E27" s="678"/>
      <c r="F27" s="678"/>
      <c r="G27" s="678"/>
      <c r="H27" s="678"/>
      <c r="I27" s="679"/>
    </row>
    <row r="28" spans="1:11" ht="34.950000000000003" customHeight="1" x14ac:dyDescent="0.3">
      <c r="A28" s="31" t="s">
        <v>1159</v>
      </c>
      <c r="B28" s="721" t="s">
        <v>124</v>
      </c>
      <c r="C28" s="721"/>
      <c r="D28" s="721"/>
      <c r="E28" s="721"/>
      <c r="F28" s="721"/>
      <c r="G28" s="721"/>
      <c r="H28" s="5" t="s">
        <v>123</v>
      </c>
      <c r="I28" s="5" t="s">
        <v>59</v>
      </c>
    </row>
    <row r="30" spans="1:11" x14ac:dyDescent="0.3">
      <c r="A30" s="1" t="s">
        <v>376</v>
      </c>
    </row>
    <row r="31" spans="1:11" s="8" customFormat="1" ht="17.7" customHeight="1" x14ac:dyDescent="0.3">
      <c r="A31" s="687" t="s">
        <v>377</v>
      </c>
      <c r="B31" s="687"/>
      <c r="C31" s="687"/>
      <c r="D31" s="687"/>
      <c r="E31" s="687"/>
      <c r="F31" s="687"/>
      <c r="G31" s="687"/>
      <c r="H31" s="261">
        <v>20</v>
      </c>
      <c r="I31" s="313" t="s">
        <v>378</v>
      </c>
    </row>
    <row r="32" spans="1:11" ht="210.75" customHeight="1" x14ac:dyDescent="0.3">
      <c r="A32" s="277" t="s">
        <v>379</v>
      </c>
      <c r="B32" s="992" t="s">
        <v>2216</v>
      </c>
      <c r="C32" s="1001"/>
      <c r="D32" s="1001"/>
      <c r="E32" s="1001"/>
      <c r="F32" s="1001"/>
      <c r="G32" s="1001"/>
      <c r="H32" s="1001"/>
      <c r="I32" s="1002"/>
    </row>
    <row r="33" spans="1:9" ht="21" customHeight="1" x14ac:dyDescent="0.3">
      <c r="A33" s="714" t="s">
        <v>395</v>
      </c>
      <c r="B33" s="701"/>
      <c r="C33" s="701"/>
      <c r="D33" s="701" t="s">
        <v>1160</v>
      </c>
      <c r="E33" s="701"/>
      <c r="F33" s="701"/>
      <c r="G33" s="701"/>
      <c r="H33" s="701"/>
      <c r="I33" s="702"/>
    </row>
    <row r="34" spans="1:9" ht="33" customHeight="1" x14ac:dyDescent="0.3">
      <c r="A34" s="703" t="s">
        <v>397</v>
      </c>
      <c r="B34" s="704"/>
      <c r="C34" s="704"/>
      <c r="D34" s="705" t="s">
        <v>1161</v>
      </c>
      <c r="E34" s="705"/>
      <c r="F34" s="705"/>
      <c r="G34" s="705"/>
      <c r="H34" s="705"/>
      <c r="I34" s="706"/>
    </row>
    <row r="35" spans="1:9" s="8" customFormat="1" ht="17.7" customHeight="1" x14ac:dyDescent="0.3">
      <c r="A35" s="687" t="s">
        <v>502</v>
      </c>
      <c r="B35" s="687"/>
      <c r="C35" s="687"/>
      <c r="D35" s="687"/>
      <c r="E35" s="687"/>
      <c r="F35" s="687"/>
      <c r="G35" s="687"/>
      <c r="H35" s="261">
        <v>25</v>
      </c>
      <c r="I35" s="313" t="s">
        <v>378</v>
      </c>
    </row>
    <row r="36" spans="1:9" ht="103.5" customHeight="1" x14ac:dyDescent="0.3">
      <c r="A36" s="277" t="s">
        <v>379</v>
      </c>
      <c r="B36" s="992" t="s">
        <v>2217</v>
      </c>
      <c r="C36" s="992"/>
      <c r="D36" s="992"/>
      <c r="E36" s="992"/>
      <c r="F36" s="992"/>
      <c r="G36" s="992"/>
      <c r="H36" s="992"/>
      <c r="I36" s="993"/>
    </row>
    <row r="37" spans="1:9" x14ac:dyDescent="0.3">
      <c r="A37" s="714" t="s">
        <v>395</v>
      </c>
      <c r="B37" s="701"/>
      <c r="C37" s="701"/>
      <c r="D37" s="701" t="s">
        <v>1162</v>
      </c>
      <c r="E37" s="701"/>
      <c r="F37" s="701"/>
      <c r="G37" s="701"/>
      <c r="H37" s="701"/>
      <c r="I37" s="702"/>
    </row>
    <row r="38" spans="1:9" ht="56.25" customHeight="1" x14ac:dyDescent="0.3">
      <c r="A38" s="703" t="s">
        <v>397</v>
      </c>
      <c r="B38" s="704"/>
      <c r="C38" s="704"/>
      <c r="D38" s="704" t="s">
        <v>1163</v>
      </c>
      <c r="E38" s="704"/>
      <c r="F38" s="704"/>
      <c r="G38" s="704"/>
      <c r="H38" s="704"/>
      <c r="I38" s="734"/>
    </row>
    <row r="40" spans="1:9" x14ac:dyDescent="0.3">
      <c r="A40" s="1" t="s">
        <v>416</v>
      </c>
    </row>
    <row r="41" spans="1:9" ht="60.75" customHeight="1" x14ac:dyDescent="0.3">
      <c r="A41" s="714" t="s">
        <v>417</v>
      </c>
      <c r="B41" s="705"/>
      <c r="C41" s="721" t="s">
        <v>1164</v>
      </c>
      <c r="D41" s="721"/>
      <c r="E41" s="721"/>
      <c r="F41" s="721"/>
      <c r="G41" s="721"/>
      <c r="H41" s="721"/>
      <c r="I41" s="675"/>
    </row>
    <row r="42" spans="1:9" ht="65.25" customHeight="1" x14ac:dyDescent="0.3">
      <c r="A42" s="714" t="s">
        <v>419</v>
      </c>
      <c r="B42" s="705"/>
      <c r="C42" s="721" t="s">
        <v>1165</v>
      </c>
      <c r="D42" s="721"/>
      <c r="E42" s="721"/>
      <c r="F42" s="721"/>
      <c r="G42" s="721"/>
      <c r="H42" s="721"/>
      <c r="I42" s="675"/>
    </row>
    <row r="44" spans="1:9" x14ac:dyDescent="0.3">
      <c r="A44" s="8" t="s">
        <v>421</v>
      </c>
      <c r="B44" s="314"/>
      <c r="C44" s="314"/>
      <c r="D44" s="314"/>
      <c r="E44" s="314"/>
      <c r="F44" s="314"/>
      <c r="G44" s="314"/>
    </row>
    <row r="45" spans="1:9" ht="15" customHeight="1" x14ac:dyDescent="0.3">
      <c r="A45" s="717" t="s">
        <v>422</v>
      </c>
      <c r="B45" s="717"/>
      <c r="C45" s="717"/>
      <c r="D45" s="717"/>
      <c r="E45" s="717"/>
      <c r="F45" s="717"/>
      <c r="G45" s="717"/>
      <c r="H45" s="31">
        <v>1.5</v>
      </c>
      <c r="I45" s="11" t="s">
        <v>423</v>
      </c>
    </row>
    <row r="46" spans="1:9" ht="27.75" customHeight="1" x14ac:dyDescent="0.3">
      <c r="A46" s="718" t="s">
        <v>484</v>
      </c>
      <c r="B46" s="718"/>
      <c r="C46" s="718"/>
      <c r="D46" s="718"/>
      <c r="E46" s="718"/>
      <c r="F46" s="718"/>
      <c r="G46" s="718"/>
      <c r="H46" s="31">
        <v>2.5</v>
      </c>
      <c r="I46" s="11" t="s">
        <v>423</v>
      </c>
    </row>
    <row r="47" spans="1:9" ht="15.6" x14ac:dyDescent="0.3">
      <c r="A47" s="717" t="s">
        <v>426</v>
      </c>
      <c r="B47" s="717"/>
      <c r="C47" s="717"/>
      <c r="D47" s="717"/>
      <c r="E47" s="717"/>
      <c r="F47" s="717"/>
      <c r="G47" s="717"/>
      <c r="H47" s="28" t="s">
        <v>425</v>
      </c>
      <c r="I47" s="11" t="s">
        <v>423</v>
      </c>
    </row>
    <row r="48" spans="1:9" x14ac:dyDescent="0.3">
      <c r="A48" s="292"/>
      <c r="B48" s="292"/>
      <c r="C48" s="292"/>
      <c r="D48" s="292"/>
      <c r="E48" s="292"/>
      <c r="F48" s="292"/>
      <c r="G48" s="292"/>
      <c r="H48" s="28"/>
      <c r="I48" s="13"/>
    </row>
    <row r="49" spans="1:9" x14ac:dyDescent="0.3">
      <c r="A49" s="719" t="s">
        <v>427</v>
      </c>
      <c r="B49" s="719"/>
      <c r="C49" s="719"/>
      <c r="D49" s="719"/>
      <c r="E49" s="719"/>
      <c r="F49" s="719"/>
      <c r="G49" s="719"/>
      <c r="H49" s="289"/>
      <c r="I49" s="29"/>
    </row>
    <row r="50" spans="1:9" ht="17.7" customHeight="1" x14ac:dyDescent="0.3">
      <c r="A50" s="674" t="s">
        <v>428</v>
      </c>
      <c r="B50" s="674"/>
      <c r="C50" s="674"/>
      <c r="D50" s="674"/>
      <c r="E50" s="674"/>
      <c r="F50" s="16">
        <v>50</v>
      </c>
      <c r="G50" s="16" t="s">
        <v>378</v>
      </c>
      <c r="H50" s="17">
        <v>2</v>
      </c>
      <c r="I50" s="11" t="s">
        <v>423</v>
      </c>
    </row>
    <row r="51" spans="1:9" ht="17.7" customHeight="1" x14ac:dyDescent="0.3">
      <c r="A51" s="18" t="s">
        <v>159</v>
      </c>
      <c r="B51" s="715" t="s">
        <v>161</v>
      </c>
      <c r="C51" s="715"/>
      <c r="D51" s="715"/>
      <c r="E51" s="715"/>
      <c r="F51" s="16">
        <v>20</v>
      </c>
      <c r="G51" s="16" t="s">
        <v>378</v>
      </c>
      <c r="H51" s="19"/>
      <c r="I51" s="20"/>
    </row>
    <row r="52" spans="1:9" ht="17.7" customHeight="1" x14ac:dyDescent="0.3">
      <c r="B52" s="715" t="s">
        <v>429</v>
      </c>
      <c r="C52" s="715"/>
      <c r="D52" s="715"/>
      <c r="E52" s="715"/>
      <c r="F52" s="16">
        <v>25</v>
      </c>
      <c r="G52" s="16" t="s">
        <v>378</v>
      </c>
      <c r="H52" s="27"/>
      <c r="I52" s="30"/>
    </row>
    <row r="53" spans="1:9" ht="17.7" customHeight="1" x14ac:dyDescent="0.3">
      <c r="B53" s="715" t="s">
        <v>430</v>
      </c>
      <c r="C53" s="715"/>
      <c r="D53" s="715"/>
      <c r="E53" s="715"/>
      <c r="F53" s="16">
        <v>3</v>
      </c>
      <c r="G53" s="16" t="s">
        <v>378</v>
      </c>
      <c r="H53" s="27"/>
      <c r="I53" s="30"/>
    </row>
    <row r="54" spans="1:9" ht="17.7" customHeight="1" x14ac:dyDescent="0.3">
      <c r="B54" s="715" t="s">
        <v>431</v>
      </c>
      <c r="C54" s="715"/>
      <c r="D54" s="715"/>
      <c r="E54" s="715"/>
      <c r="F54" s="16" t="s">
        <v>186</v>
      </c>
      <c r="G54" s="16" t="s">
        <v>378</v>
      </c>
      <c r="H54" s="27"/>
      <c r="I54" s="30"/>
    </row>
    <row r="55" spans="1:9" ht="17.7" customHeight="1" x14ac:dyDescent="0.3">
      <c r="B55" s="715" t="s">
        <v>432</v>
      </c>
      <c r="C55" s="715"/>
      <c r="D55" s="715"/>
      <c r="E55" s="715"/>
      <c r="F55" s="16" t="s">
        <v>186</v>
      </c>
      <c r="G55" s="16" t="s">
        <v>378</v>
      </c>
      <c r="H55" s="27"/>
      <c r="I55" s="30"/>
    </row>
    <row r="56" spans="1:9" ht="17.7" customHeight="1" x14ac:dyDescent="0.3">
      <c r="B56" s="715" t="s">
        <v>433</v>
      </c>
      <c r="C56" s="715"/>
      <c r="D56" s="715"/>
      <c r="E56" s="715"/>
      <c r="F56" s="16">
        <v>2</v>
      </c>
      <c r="G56" s="16" t="s">
        <v>378</v>
      </c>
      <c r="H56" s="306"/>
      <c r="I56" s="318"/>
    </row>
    <row r="57" spans="1:9" ht="31.2" customHeight="1" x14ac:dyDescent="0.3">
      <c r="A57" s="674" t="s">
        <v>434</v>
      </c>
      <c r="B57" s="674"/>
      <c r="C57" s="674"/>
      <c r="D57" s="674"/>
      <c r="E57" s="674"/>
      <c r="F57" s="16" t="s">
        <v>425</v>
      </c>
      <c r="G57" s="16" t="s">
        <v>378</v>
      </c>
      <c r="H57" s="16" t="s">
        <v>186</v>
      </c>
      <c r="I57" s="11" t="s">
        <v>423</v>
      </c>
    </row>
    <row r="58" spans="1:9" ht="17.7" customHeight="1" x14ac:dyDescent="0.3">
      <c r="A58" s="715" t="s">
        <v>435</v>
      </c>
      <c r="B58" s="715"/>
      <c r="C58" s="715"/>
      <c r="D58" s="715"/>
      <c r="E58" s="715"/>
      <c r="F58" s="16">
        <v>50</v>
      </c>
      <c r="G58" s="16" t="s">
        <v>378</v>
      </c>
      <c r="H58" s="17">
        <v>2</v>
      </c>
      <c r="I58" s="11" t="s">
        <v>423</v>
      </c>
    </row>
  </sheetData>
  <mergeCells count="62">
    <mergeCell ref="B54:E54"/>
    <mergeCell ref="B55:E55"/>
    <mergeCell ref="B56:E56"/>
    <mergeCell ref="A57:E57"/>
    <mergeCell ref="A58:E58"/>
    <mergeCell ref="B53:E53"/>
    <mergeCell ref="A41:B41"/>
    <mergeCell ref="C41:I41"/>
    <mergeCell ref="A42:B42"/>
    <mergeCell ref="C42:I42"/>
    <mergeCell ref="A45:G45"/>
    <mergeCell ref="A46:G46"/>
    <mergeCell ref="A47:G47"/>
    <mergeCell ref="A49:G49"/>
    <mergeCell ref="A50:E50"/>
    <mergeCell ref="B51:E51"/>
    <mergeCell ref="B52:E52"/>
    <mergeCell ref="A35:G35"/>
    <mergeCell ref="B36:I36"/>
    <mergeCell ref="A37:C37"/>
    <mergeCell ref="D37:I37"/>
    <mergeCell ref="A38:C38"/>
    <mergeCell ref="D38:I38"/>
    <mergeCell ref="A31:G31"/>
    <mergeCell ref="B32:I32"/>
    <mergeCell ref="A33:C33"/>
    <mergeCell ref="D33:I33"/>
    <mergeCell ref="A34:C34"/>
    <mergeCell ref="D34:I34"/>
    <mergeCell ref="B28:G28"/>
    <mergeCell ref="A18:D18"/>
    <mergeCell ref="A19:A20"/>
    <mergeCell ref="B19:G20"/>
    <mergeCell ref="H19:I19"/>
    <mergeCell ref="A21:I21"/>
    <mergeCell ref="B22:G22"/>
    <mergeCell ref="A23:I23"/>
    <mergeCell ref="B24:G24"/>
    <mergeCell ref="B25:G25"/>
    <mergeCell ref="B26:G26"/>
    <mergeCell ref="A27:I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rowBreaks count="1" manualBreakCount="1">
    <brk id="28"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heetViews>
  <sheetFormatPr defaultColWidth="8.77734375" defaultRowHeight="13.8" x14ac:dyDescent="0.3"/>
  <cols>
    <col min="1" max="1" width="10.77734375" style="26" customWidth="1"/>
    <col min="2" max="2" width="8.77734375" style="26" customWidth="1"/>
    <col min="3" max="3" width="9.218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898</v>
      </c>
      <c r="B2" s="673"/>
      <c r="C2" s="673"/>
      <c r="D2" s="673"/>
      <c r="E2" s="673"/>
      <c r="F2" s="673"/>
      <c r="G2" s="673"/>
      <c r="H2" s="673"/>
      <c r="I2" s="673"/>
    </row>
    <row r="3" spans="1:9" x14ac:dyDescent="0.3">
      <c r="A3" s="670" t="s">
        <v>157</v>
      </c>
      <c r="B3" s="671"/>
      <c r="C3" s="671"/>
      <c r="D3" s="671">
        <v>4</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350</v>
      </c>
      <c r="E5" s="671"/>
      <c r="F5" s="671"/>
      <c r="G5" s="671"/>
      <c r="H5" s="671"/>
      <c r="I5" s="672"/>
    </row>
    <row r="6" spans="1:9" ht="28.2" customHeight="1" x14ac:dyDescent="0.3">
      <c r="A6" s="670" t="s">
        <v>351</v>
      </c>
      <c r="B6" s="671"/>
      <c r="C6" s="671"/>
      <c r="D6" s="721" t="s">
        <v>899</v>
      </c>
      <c r="E6" s="721"/>
      <c r="F6" s="721"/>
      <c r="G6" s="721"/>
      <c r="H6" s="721"/>
      <c r="I6" s="675"/>
    </row>
    <row r="8" spans="1:9" x14ac:dyDescent="0.3">
      <c r="A8" s="676" t="s">
        <v>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7</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9.75" customHeight="1" x14ac:dyDescent="0.3">
      <c r="A16" s="674" t="s">
        <v>358</v>
      </c>
      <c r="B16" s="674"/>
      <c r="C16" s="721" t="s">
        <v>900</v>
      </c>
      <c r="D16" s="721"/>
      <c r="E16" s="721"/>
      <c r="F16" s="721"/>
      <c r="G16" s="721"/>
      <c r="H16" s="721"/>
      <c r="I16" s="675"/>
    </row>
    <row r="18" spans="1:11" x14ac:dyDescent="0.3">
      <c r="A18" s="680" t="s">
        <v>360</v>
      </c>
      <c r="B18" s="680"/>
      <c r="C18" s="680"/>
      <c r="D18" s="680"/>
    </row>
    <row r="19" spans="1:11" ht="14.25" customHeight="1" x14ac:dyDescent="0.3">
      <c r="A19" s="681" t="s">
        <v>33</v>
      </c>
      <c r="B19" s="682" t="s">
        <v>34</v>
      </c>
      <c r="C19" s="682"/>
      <c r="D19" s="682"/>
      <c r="E19" s="682"/>
      <c r="F19" s="682"/>
      <c r="G19" s="682"/>
      <c r="H19" s="682" t="s">
        <v>361</v>
      </c>
      <c r="I19" s="683"/>
    </row>
    <row r="20" spans="1:11" ht="30.75" customHeight="1" x14ac:dyDescent="0.3">
      <c r="A20" s="681"/>
      <c r="B20" s="682"/>
      <c r="C20" s="682"/>
      <c r="D20" s="682"/>
      <c r="E20" s="682"/>
      <c r="F20" s="682"/>
      <c r="G20" s="682"/>
      <c r="H20" s="272" t="s">
        <v>362</v>
      </c>
      <c r="I20" s="273" t="s">
        <v>37</v>
      </c>
    </row>
    <row r="21" spans="1:11" s="8" customFormat="1" ht="17.7" customHeight="1" x14ac:dyDescent="0.3">
      <c r="A21" s="520" t="s">
        <v>38</v>
      </c>
      <c r="B21" s="678"/>
      <c r="C21" s="678"/>
      <c r="D21" s="678"/>
      <c r="E21" s="678"/>
      <c r="F21" s="678"/>
      <c r="G21" s="678"/>
      <c r="H21" s="678"/>
      <c r="I21" s="679"/>
    </row>
    <row r="22" spans="1:11" ht="44.55" customHeight="1" x14ac:dyDescent="0.3">
      <c r="A22" s="31" t="s">
        <v>901</v>
      </c>
      <c r="B22" s="1067" t="s">
        <v>902</v>
      </c>
      <c r="C22" s="1068"/>
      <c r="D22" s="1068"/>
      <c r="E22" s="1068"/>
      <c r="F22" s="1068"/>
      <c r="G22" s="1069"/>
      <c r="H22" s="5" t="s">
        <v>57</v>
      </c>
      <c r="I22" s="5" t="s">
        <v>59</v>
      </c>
      <c r="K22" s="417"/>
    </row>
    <row r="23" spans="1:11" ht="45.75" customHeight="1" x14ac:dyDescent="0.3">
      <c r="A23" s="31" t="s">
        <v>903</v>
      </c>
      <c r="B23" s="1067" t="s">
        <v>904</v>
      </c>
      <c r="C23" s="1068"/>
      <c r="D23" s="1068"/>
      <c r="E23" s="1068"/>
      <c r="F23" s="1068"/>
      <c r="G23" s="1070"/>
      <c r="H23" s="5" t="s">
        <v>68</v>
      </c>
      <c r="I23" s="5" t="s">
        <v>42</v>
      </c>
      <c r="K23" s="58"/>
    </row>
    <row r="24" spans="1:11" s="8" customFormat="1" ht="17.7" customHeight="1" x14ac:dyDescent="0.3">
      <c r="A24" s="520" t="s">
        <v>139</v>
      </c>
      <c r="B24" s="678"/>
      <c r="C24" s="678"/>
      <c r="D24" s="678"/>
      <c r="E24" s="678"/>
      <c r="F24" s="678"/>
      <c r="G24" s="678"/>
      <c r="H24" s="678"/>
      <c r="I24" s="679"/>
      <c r="K24" s="406"/>
    </row>
    <row r="25" spans="1:11" ht="45" customHeight="1" x14ac:dyDescent="0.3">
      <c r="A25" s="31" t="s">
        <v>905</v>
      </c>
      <c r="B25" s="1067" t="s">
        <v>906</v>
      </c>
      <c r="C25" s="1068"/>
      <c r="D25" s="1068"/>
      <c r="E25" s="1068"/>
      <c r="F25" s="1068"/>
      <c r="G25" s="1069"/>
      <c r="H25" s="5" t="s">
        <v>80</v>
      </c>
      <c r="I25" s="5" t="s">
        <v>59</v>
      </c>
      <c r="K25" s="58"/>
    </row>
    <row r="26" spans="1:11" ht="45" customHeight="1" x14ac:dyDescent="0.3">
      <c r="A26" s="31" t="s">
        <v>907</v>
      </c>
      <c r="B26" s="1067" t="s">
        <v>908</v>
      </c>
      <c r="C26" s="1068"/>
      <c r="D26" s="1068"/>
      <c r="E26" s="1068"/>
      <c r="F26" s="1068"/>
      <c r="G26" s="1070"/>
      <c r="H26" s="5" t="s">
        <v>93</v>
      </c>
      <c r="I26" s="5" t="s">
        <v>59</v>
      </c>
      <c r="K26" s="58"/>
    </row>
    <row r="27" spans="1:11" ht="46.95" customHeight="1" x14ac:dyDescent="0.3">
      <c r="A27" s="31" t="s">
        <v>909</v>
      </c>
      <c r="B27" s="1067" t="s">
        <v>910</v>
      </c>
      <c r="C27" s="1068"/>
      <c r="D27" s="1068"/>
      <c r="E27" s="1068"/>
      <c r="F27" s="1068"/>
      <c r="G27" s="1070"/>
      <c r="H27" s="5" t="s">
        <v>101</v>
      </c>
      <c r="I27" s="5" t="s">
        <v>292</v>
      </c>
      <c r="K27" s="58"/>
    </row>
    <row r="28" spans="1:11" s="8" customFormat="1" ht="17.7" customHeight="1" x14ac:dyDescent="0.3">
      <c r="A28" s="520" t="s">
        <v>373</v>
      </c>
      <c r="B28" s="678"/>
      <c r="C28" s="678"/>
      <c r="D28" s="678"/>
      <c r="E28" s="678"/>
      <c r="F28" s="678"/>
      <c r="G28" s="678"/>
      <c r="H28" s="678"/>
      <c r="I28" s="679"/>
      <c r="K28" s="406"/>
    </row>
    <row r="29" spans="1:11" ht="34.5" customHeight="1" x14ac:dyDescent="0.3">
      <c r="A29" s="31" t="s">
        <v>911</v>
      </c>
      <c r="B29" s="721" t="s">
        <v>912</v>
      </c>
      <c r="C29" s="721"/>
      <c r="D29" s="721"/>
      <c r="E29" s="721"/>
      <c r="F29" s="721"/>
      <c r="G29" s="721"/>
      <c r="H29" s="5" t="s">
        <v>123</v>
      </c>
      <c r="I29" s="5" t="s">
        <v>59</v>
      </c>
      <c r="K29" s="58"/>
    </row>
    <row r="31" spans="1:11" x14ac:dyDescent="0.3">
      <c r="A31" s="1" t="s">
        <v>376</v>
      </c>
    </row>
    <row r="32" spans="1:11" s="8" customFormat="1" ht="17.7" customHeight="1" x14ac:dyDescent="0.3">
      <c r="A32" s="687" t="s">
        <v>377</v>
      </c>
      <c r="B32" s="687"/>
      <c r="C32" s="687"/>
      <c r="D32" s="687"/>
      <c r="E32" s="687"/>
      <c r="F32" s="687"/>
      <c r="G32" s="687"/>
      <c r="H32" s="261">
        <v>20</v>
      </c>
      <c r="I32" s="313" t="s">
        <v>378</v>
      </c>
    </row>
    <row r="33" spans="1:10" ht="222" customHeight="1" x14ac:dyDescent="0.3">
      <c r="A33" s="277" t="s">
        <v>379</v>
      </c>
      <c r="B33" s="992" t="s">
        <v>913</v>
      </c>
      <c r="C33" s="1001"/>
      <c r="D33" s="1001"/>
      <c r="E33" s="1001"/>
      <c r="F33" s="1001"/>
      <c r="G33" s="1001"/>
      <c r="H33" s="1001"/>
      <c r="I33" s="1002"/>
    </row>
    <row r="34" spans="1:10" x14ac:dyDescent="0.3">
      <c r="A34" s="714" t="s">
        <v>395</v>
      </c>
      <c r="B34" s="701"/>
      <c r="C34" s="701"/>
      <c r="D34" s="701" t="s">
        <v>914</v>
      </c>
      <c r="E34" s="701"/>
      <c r="F34" s="701"/>
      <c r="G34" s="701"/>
      <c r="H34" s="701"/>
      <c r="I34" s="702"/>
    </row>
    <row r="35" spans="1:10" ht="27.75" customHeight="1" x14ac:dyDescent="0.3">
      <c r="A35" s="703" t="s">
        <v>397</v>
      </c>
      <c r="B35" s="704"/>
      <c r="C35" s="704"/>
      <c r="D35" s="705" t="s">
        <v>915</v>
      </c>
      <c r="E35" s="705"/>
      <c r="F35" s="705"/>
      <c r="G35" s="705"/>
      <c r="H35" s="705"/>
      <c r="I35" s="706"/>
    </row>
    <row r="36" spans="1:10" s="8" customFormat="1" ht="17.7" customHeight="1" x14ac:dyDescent="0.3">
      <c r="A36" s="687" t="s">
        <v>502</v>
      </c>
      <c r="B36" s="687"/>
      <c r="C36" s="687"/>
      <c r="D36" s="687"/>
      <c r="E36" s="687"/>
      <c r="F36" s="687"/>
      <c r="G36" s="687"/>
      <c r="H36" s="261">
        <v>20</v>
      </c>
      <c r="I36" s="313" t="s">
        <v>378</v>
      </c>
    </row>
    <row r="37" spans="1:10" ht="89.25" customHeight="1" x14ac:dyDescent="0.3">
      <c r="A37" s="277" t="s">
        <v>379</v>
      </c>
      <c r="B37" s="1071" t="s">
        <v>916</v>
      </c>
      <c r="C37" s="1072"/>
      <c r="D37" s="1072"/>
      <c r="E37" s="1072"/>
      <c r="F37" s="1072"/>
      <c r="G37" s="1072"/>
      <c r="H37" s="1072"/>
      <c r="I37" s="1072"/>
      <c r="J37" s="58"/>
    </row>
    <row r="38" spans="1:10" x14ac:dyDescent="0.3">
      <c r="A38" s="714" t="s">
        <v>395</v>
      </c>
      <c r="B38" s="701"/>
      <c r="C38" s="701"/>
      <c r="D38" s="701" t="s">
        <v>917</v>
      </c>
      <c r="E38" s="701"/>
      <c r="F38" s="701"/>
      <c r="G38" s="701"/>
      <c r="H38" s="701"/>
      <c r="I38" s="702"/>
    </row>
    <row r="39" spans="1:10" ht="35.549999999999997" customHeight="1" x14ac:dyDescent="0.3">
      <c r="A39" s="703" t="s">
        <v>397</v>
      </c>
      <c r="B39" s="704"/>
      <c r="C39" s="704"/>
      <c r="D39" s="705" t="s">
        <v>918</v>
      </c>
      <c r="E39" s="705"/>
      <c r="F39" s="705"/>
      <c r="G39" s="705"/>
      <c r="H39" s="705"/>
      <c r="I39" s="706"/>
    </row>
    <row r="40" spans="1:10" s="8" customFormat="1" ht="17.7" customHeight="1" x14ac:dyDescent="0.3">
      <c r="A40" s="687" t="s">
        <v>399</v>
      </c>
      <c r="B40" s="687"/>
      <c r="C40" s="687"/>
      <c r="D40" s="687"/>
      <c r="E40" s="687"/>
      <c r="F40" s="687"/>
      <c r="G40" s="687"/>
      <c r="H40" s="261">
        <v>10</v>
      </c>
      <c r="I40" s="313" t="s">
        <v>378</v>
      </c>
    </row>
    <row r="41" spans="1:10" ht="61.5" customHeight="1" x14ac:dyDescent="0.3">
      <c r="A41" s="277" t="s">
        <v>379</v>
      </c>
      <c r="B41" s="1071" t="s">
        <v>919</v>
      </c>
      <c r="C41" s="1072"/>
      <c r="D41" s="1072"/>
      <c r="E41" s="1072"/>
      <c r="F41" s="1072"/>
      <c r="G41" s="1072"/>
      <c r="H41" s="1072"/>
      <c r="I41" s="1072"/>
      <c r="J41" s="58"/>
    </row>
    <row r="42" spans="1:10" x14ac:dyDescent="0.3">
      <c r="A42" s="714" t="s">
        <v>395</v>
      </c>
      <c r="B42" s="701"/>
      <c r="C42" s="701"/>
      <c r="D42" s="701" t="s">
        <v>920</v>
      </c>
      <c r="E42" s="701"/>
      <c r="F42" s="701"/>
      <c r="G42" s="701"/>
      <c r="H42" s="701"/>
      <c r="I42" s="702"/>
    </row>
    <row r="43" spans="1:10" ht="27.6" customHeight="1" x14ac:dyDescent="0.3">
      <c r="A43" s="703" t="s">
        <v>397</v>
      </c>
      <c r="B43" s="704"/>
      <c r="C43" s="704"/>
      <c r="D43" s="705" t="s">
        <v>921</v>
      </c>
      <c r="E43" s="705"/>
      <c r="F43" s="705"/>
      <c r="G43" s="705"/>
      <c r="H43" s="705"/>
      <c r="I43" s="706"/>
    </row>
    <row r="45" spans="1:10" x14ac:dyDescent="0.3">
      <c r="A45" s="1" t="s">
        <v>416</v>
      </c>
    </row>
    <row r="46" spans="1:10" ht="44.25" customHeight="1" x14ac:dyDescent="0.3">
      <c r="A46" s="714" t="s">
        <v>417</v>
      </c>
      <c r="B46" s="705"/>
      <c r="C46" s="721" t="s">
        <v>922</v>
      </c>
      <c r="D46" s="721"/>
      <c r="E46" s="721"/>
      <c r="F46" s="721"/>
      <c r="G46" s="721"/>
      <c r="H46" s="721"/>
      <c r="I46" s="675"/>
    </row>
    <row r="47" spans="1:10" ht="59.55" customHeight="1" x14ac:dyDescent="0.3">
      <c r="A47" s="714" t="s">
        <v>419</v>
      </c>
      <c r="B47" s="705"/>
      <c r="C47" s="721" t="s">
        <v>923</v>
      </c>
      <c r="D47" s="721"/>
      <c r="E47" s="721"/>
      <c r="F47" s="721"/>
      <c r="G47" s="721"/>
      <c r="H47" s="721"/>
      <c r="I47" s="675"/>
    </row>
    <row r="49" spans="1:9" x14ac:dyDescent="0.3">
      <c r="A49" s="8" t="s">
        <v>421</v>
      </c>
      <c r="B49" s="314"/>
      <c r="C49" s="314"/>
      <c r="D49" s="314"/>
      <c r="E49" s="314"/>
      <c r="F49" s="314"/>
      <c r="G49" s="314"/>
    </row>
    <row r="50" spans="1:9" ht="15.6" x14ac:dyDescent="0.3">
      <c r="A50" s="717" t="s">
        <v>422</v>
      </c>
      <c r="B50" s="717"/>
      <c r="C50" s="717"/>
      <c r="D50" s="717"/>
      <c r="E50" s="717"/>
      <c r="F50" s="717"/>
      <c r="G50" s="717"/>
      <c r="H50" s="10">
        <v>2</v>
      </c>
      <c r="I50" s="11" t="s">
        <v>423</v>
      </c>
    </row>
    <row r="51" spans="1:9" ht="24" customHeight="1" x14ac:dyDescent="0.3">
      <c r="A51" s="718" t="s">
        <v>484</v>
      </c>
      <c r="B51" s="718"/>
      <c r="C51" s="718"/>
      <c r="D51" s="718"/>
      <c r="E51" s="718"/>
      <c r="F51" s="718"/>
      <c r="G51" s="718"/>
      <c r="H51" s="10">
        <v>2</v>
      </c>
      <c r="I51" s="11" t="s">
        <v>423</v>
      </c>
    </row>
    <row r="52" spans="1:9" ht="15.6" x14ac:dyDescent="0.3">
      <c r="A52" s="717" t="s">
        <v>426</v>
      </c>
      <c r="B52" s="717"/>
      <c r="C52" s="717"/>
      <c r="D52" s="717"/>
      <c r="E52" s="717"/>
      <c r="F52" s="717"/>
      <c r="G52" s="717"/>
      <c r="H52" s="12" t="s">
        <v>425</v>
      </c>
      <c r="I52" s="11" t="s">
        <v>423</v>
      </c>
    </row>
    <row r="53" spans="1:9" x14ac:dyDescent="0.3">
      <c r="A53" s="292"/>
      <c r="B53" s="292"/>
      <c r="C53" s="292"/>
      <c r="D53" s="292"/>
      <c r="E53" s="292"/>
      <c r="F53" s="292"/>
      <c r="G53" s="292"/>
      <c r="H53" s="12"/>
      <c r="I53" s="13"/>
    </row>
    <row r="54" spans="1:9" x14ac:dyDescent="0.3">
      <c r="A54" s="719" t="s">
        <v>427</v>
      </c>
      <c r="B54" s="719"/>
      <c r="C54" s="719"/>
      <c r="D54" s="719"/>
      <c r="E54" s="719"/>
      <c r="F54" s="719"/>
      <c r="G54" s="719"/>
      <c r="H54" s="289"/>
      <c r="I54" s="29"/>
    </row>
    <row r="55" spans="1:9" ht="17.7" customHeight="1" x14ac:dyDescent="0.3">
      <c r="A55" s="674" t="s">
        <v>428</v>
      </c>
      <c r="B55" s="674"/>
      <c r="C55" s="674"/>
      <c r="D55" s="674"/>
      <c r="E55" s="674"/>
      <c r="F55" s="16">
        <v>60</v>
      </c>
      <c r="G55" s="16" t="s">
        <v>378</v>
      </c>
      <c r="H55" s="16">
        <v>2.4</v>
      </c>
      <c r="I55" s="11" t="s">
        <v>423</v>
      </c>
    </row>
    <row r="56" spans="1:9" ht="17.7" customHeight="1" x14ac:dyDescent="0.3">
      <c r="A56" s="18" t="s">
        <v>159</v>
      </c>
      <c r="B56" s="715" t="s">
        <v>161</v>
      </c>
      <c r="C56" s="715"/>
      <c r="D56" s="715"/>
      <c r="E56" s="715"/>
      <c r="F56" s="16">
        <v>20</v>
      </c>
      <c r="G56" s="16" t="s">
        <v>378</v>
      </c>
      <c r="H56" s="19"/>
      <c r="I56" s="20"/>
    </row>
    <row r="57" spans="1:9" ht="17.7" customHeight="1" x14ac:dyDescent="0.3">
      <c r="B57" s="715" t="s">
        <v>429</v>
      </c>
      <c r="C57" s="715"/>
      <c r="D57" s="715"/>
      <c r="E57" s="715"/>
      <c r="F57" s="16">
        <v>30</v>
      </c>
      <c r="G57" s="16" t="s">
        <v>378</v>
      </c>
      <c r="H57" s="27"/>
      <c r="I57" s="30"/>
    </row>
    <row r="58" spans="1:9" ht="17.7" customHeight="1" x14ac:dyDescent="0.3">
      <c r="B58" s="715" t="s">
        <v>430</v>
      </c>
      <c r="C58" s="715"/>
      <c r="D58" s="715"/>
      <c r="E58" s="715"/>
      <c r="F58" s="16">
        <v>8</v>
      </c>
      <c r="G58" s="16" t="s">
        <v>378</v>
      </c>
      <c r="H58" s="27"/>
      <c r="I58" s="30"/>
    </row>
    <row r="59" spans="1:9" ht="17.7" customHeight="1" x14ac:dyDescent="0.3">
      <c r="B59" s="715" t="s">
        <v>431</v>
      </c>
      <c r="C59" s="715"/>
      <c r="D59" s="715"/>
      <c r="E59" s="715"/>
      <c r="F59" s="16" t="s">
        <v>425</v>
      </c>
      <c r="G59" s="16" t="s">
        <v>378</v>
      </c>
      <c r="H59" s="27"/>
      <c r="I59" s="30"/>
    </row>
    <row r="60" spans="1:9" ht="17.7" customHeight="1" x14ac:dyDescent="0.3">
      <c r="B60" s="715" t="s">
        <v>432</v>
      </c>
      <c r="C60" s="715"/>
      <c r="D60" s="715"/>
      <c r="E60" s="715"/>
      <c r="F60" s="16" t="s">
        <v>425</v>
      </c>
      <c r="G60" s="16" t="s">
        <v>378</v>
      </c>
      <c r="H60" s="27"/>
      <c r="I60" s="30"/>
    </row>
    <row r="61" spans="1:9" ht="17.7" customHeight="1" x14ac:dyDescent="0.3">
      <c r="B61" s="715" t="s">
        <v>433</v>
      </c>
      <c r="C61" s="715"/>
      <c r="D61" s="715"/>
      <c r="E61" s="715"/>
      <c r="F61" s="16">
        <v>2</v>
      </c>
      <c r="G61" s="16" t="s">
        <v>378</v>
      </c>
      <c r="H61" s="306"/>
      <c r="I61" s="318"/>
    </row>
    <row r="62" spans="1:9" ht="31.2" customHeight="1" x14ac:dyDescent="0.3">
      <c r="A62" s="674" t="s">
        <v>434</v>
      </c>
      <c r="B62" s="674"/>
      <c r="C62" s="674"/>
      <c r="D62" s="674"/>
      <c r="E62" s="674"/>
      <c r="F62" s="16" t="s">
        <v>425</v>
      </c>
      <c r="G62" s="16" t="s">
        <v>378</v>
      </c>
      <c r="H62" s="16" t="s">
        <v>186</v>
      </c>
      <c r="I62" s="11" t="s">
        <v>423</v>
      </c>
    </row>
    <row r="63" spans="1:9" ht="17.7" customHeight="1" x14ac:dyDescent="0.3">
      <c r="A63" s="715" t="s">
        <v>435</v>
      </c>
      <c r="B63" s="715"/>
      <c r="C63" s="715"/>
      <c r="D63" s="715"/>
      <c r="E63" s="715"/>
      <c r="F63" s="16">
        <v>40</v>
      </c>
      <c r="G63" s="16" t="s">
        <v>378</v>
      </c>
      <c r="H63" s="16">
        <v>1.6</v>
      </c>
      <c r="I63" s="11" t="s">
        <v>423</v>
      </c>
    </row>
  </sheetData>
  <mergeCells count="69">
    <mergeCell ref="B59:E59"/>
    <mergeCell ref="B60:E60"/>
    <mergeCell ref="B61:E61"/>
    <mergeCell ref="A62:E62"/>
    <mergeCell ref="A63:E63"/>
    <mergeCell ref="B58:E58"/>
    <mergeCell ref="A46:B46"/>
    <mergeCell ref="C46:I46"/>
    <mergeCell ref="A47:B47"/>
    <mergeCell ref="C47:I47"/>
    <mergeCell ref="A50:G50"/>
    <mergeCell ref="A51:G51"/>
    <mergeCell ref="A52:G52"/>
    <mergeCell ref="A54:G54"/>
    <mergeCell ref="A55:E55"/>
    <mergeCell ref="B56:E56"/>
    <mergeCell ref="B57:E57"/>
    <mergeCell ref="A40:G40"/>
    <mergeCell ref="B41:I41"/>
    <mergeCell ref="A42:C42"/>
    <mergeCell ref="D42:I42"/>
    <mergeCell ref="A43:C43"/>
    <mergeCell ref="D43:I43"/>
    <mergeCell ref="A36:G36"/>
    <mergeCell ref="B37:I37"/>
    <mergeCell ref="A38:C38"/>
    <mergeCell ref="D38:I38"/>
    <mergeCell ref="A39:C39"/>
    <mergeCell ref="D39:I39"/>
    <mergeCell ref="A35:C35"/>
    <mergeCell ref="D35:I35"/>
    <mergeCell ref="B23:G23"/>
    <mergeCell ref="A24:I24"/>
    <mergeCell ref="B25:G25"/>
    <mergeCell ref="B26:G26"/>
    <mergeCell ref="B27:G27"/>
    <mergeCell ref="A28:I28"/>
    <mergeCell ref="B29:G29"/>
    <mergeCell ref="A32:G32"/>
    <mergeCell ref="B33:I33"/>
    <mergeCell ref="A34:C34"/>
    <mergeCell ref="D34:I34"/>
    <mergeCell ref="B22:G22"/>
    <mergeCell ref="A12:E12"/>
    <mergeCell ref="F12:I12"/>
    <mergeCell ref="A13:E13"/>
    <mergeCell ref="F13:I13"/>
    <mergeCell ref="A15:I15"/>
    <mergeCell ref="A16:B16"/>
    <mergeCell ref="C16:I16"/>
    <mergeCell ref="A18:D18"/>
    <mergeCell ref="A19:A20"/>
    <mergeCell ref="B19:G20"/>
    <mergeCell ref="H19:I19"/>
    <mergeCell ref="A21:I21"/>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rowBreaks count="2" manualBreakCount="2">
    <brk id="30" max="16383" man="1"/>
    <brk id="48"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workbookViewId="0"/>
  </sheetViews>
  <sheetFormatPr defaultColWidth="8.77734375" defaultRowHeight="13.8" x14ac:dyDescent="0.3"/>
  <cols>
    <col min="1" max="1" width="10.7773437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251</v>
      </c>
      <c r="B2" s="673"/>
      <c r="C2" s="673"/>
      <c r="D2" s="673"/>
      <c r="E2" s="673"/>
      <c r="F2" s="673"/>
      <c r="G2" s="673"/>
      <c r="H2" s="673"/>
      <c r="I2" s="673"/>
    </row>
    <row r="3" spans="1:9" x14ac:dyDescent="0.3">
      <c r="A3" s="670" t="s">
        <v>157</v>
      </c>
      <c r="B3" s="671"/>
      <c r="C3" s="671"/>
      <c r="D3" s="671">
        <v>4</v>
      </c>
      <c r="E3" s="671"/>
      <c r="F3" s="671"/>
      <c r="G3" s="671"/>
      <c r="H3" s="671"/>
      <c r="I3" s="672"/>
    </row>
    <row r="4" spans="1:9" x14ac:dyDescent="0.3">
      <c r="A4" s="670" t="s">
        <v>156</v>
      </c>
      <c r="B4" s="671"/>
      <c r="C4" s="671"/>
      <c r="D4" s="671" t="s">
        <v>486</v>
      </c>
      <c r="E4" s="671"/>
      <c r="F4" s="671"/>
      <c r="G4" s="671"/>
      <c r="H4" s="671"/>
      <c r="I4" s="672"/>
    </row>
    <row r="5" spans="1:9" x14ac:dyDescent="0.3">
      <c r="A5" s="670" t="s">
        <v>160</v>
      </c>
      <c r="B5" s="671"/>
      <c r="C5" s="671"/>
      <c r="D5" s="671" t="s">
        <v>487</v>
      </c>
      <c r="E5" s="671"/>
      <c r="F5" s="671"/>
      <c r="G5" s="671"/>
      <c r="H5" s="671"/>
      <c r="I5" s="672"/>
    </row>
    <row r="6" spans="1:9" ht="28.2" customHeight="1" x14ac:dyDescent="0.3">
      <c r="A6" s="670" t="s">
        <v>351</v>
      </c>
      <c r="B6" s="671"/>
      <c r="C6" s="671"/>
      <c r="D6" s="721" t="s">
        <v>899</v>
      </c>
      <c r="E6" s="721"/>
      <c r="F6" s="721"/>
      <c r="G6" s="721"/>
      <c r="H6" s="721"/>
      <c r="I6" s="675"/>
    </row>
    <row r="8" spans="1:9" x14ac:dyDescent="0.3">
      <c r="A8" s="676" t="s">
        <v>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7</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43.5" customHeight="1" x14ac:dyDescent="0.3">
      <c r="A16" s="674" t="s">
        <v>358</v>
      </c>
      <c r="B16" s="674"/>
      <c r="C16" s="721" t="s">
        <v>1107</v>
      </c>
      <c r="D16" s="721"/>
      <c r="E16" s="721"/>
      <c r="F16" s="721"/>
      <c r="G16" s="721"/>
      <c r="H16" s="721"/>
      <c r="I16" s="675"/>
    </row>
    <row r="18" spans="1:12" x14ac:dyDescent="0.3">
      <c r="A18" s="680" t="s">
        <v>360</v>
      </c>
      <c r="B18" s="680"/>
      <c r="C18" s="680"/>
      <c r="D18" s="680"/>
    </row>
    <row r="19" spans="1:12" x14ac:dyDescent="0.3">
      <c r="A19" s="681" t="s">
        <v>33</v>
      </c>
      <c r="B19" s="682" t="s">
        <v>34</v>
      </c>
      <c r="C19" s="682"/>
      <c r="D19" s="682"/>
      <c r="E19" s="682"/>
      <c r="F19" s="682"/>
      <c r="G19" s="682"/>
      <c r="H19" s="682" t="s">
        <v>361</v>
      </c>
      <c r="I19" s="683"/>
    </row>
    <row r="20" spans="1:12" ht="27.6" x14ac:dyDescent="0.3">
      <c r="A20" s="681"/>
      <c r="B20" s="682"/>
      <c r="C20" s="682"/>
      <c r="D20" s="682"/>
      <c r="E20" s="682"/>
      <c r="F20" s="682"/>
      <c r="G20" s="682"/>
      <c r="H20" s="272" t="s">
        <v>362</v>
      </c>
      <c r="I20" s="273" t="s">
        <v>37</v>
      </c>
    </row>
    <row r="21" spans="1:12" s="8" customFormat="1" ht="17.7" customHeight="1" x14ac:dyDescent="0.3">
      <c r="A21" s="520" t="s">
        <v>38</v>
      </c>
      <c r="B21" s="678"/>
      <c r="C21" s="678"/>
      <c r="D21" s="678"/>
      <c r="E21" s="678"/>
      <c r="F21" s="678"/>
      <c r="G21" s="678"/>
      <c r="H21" s="678"/>
      <c r="I21" s="679"/>
    </row>
    <row r="22" spans="1:12" ht="34.5" customHeight="1" x14ac:dyDescent="0.3">
      <c r="A22" s="31" t="s">
        <v>1108</v>
      </c>
      <c r="B22" s="797" t="s">
        <v>2095</v>
      </c>
      <c r="C22" s="797"/>
      <c r="D22" s="797"/>
      <c r="E22" s="797"/>
      <c r="F22" s="797"/>
      <c r="G22" s="797"/>
      <c r="H22" s="5" t="s">
        <v>55</v>
      </c>
      <c r="I22" s="5" t="s">
        <v>42</v>
      </c>
      <c r="K22" s="58"/>
      <c r="L22" s="58"/>
    </row>
    <row r="23" spans="1:12" ht="36.75" customHeight="1" x14ac:dyDescent="0.3">
      <c r="A23" s="31" t="s">
        <v>1110</v>
      </c>
      <c r="B23" s="738" t="s">
        <v>1111</v>
      </c>
      <c r="C23" s="739"/>
      <c r="D23" s="739"/>
      <c r="E23" s="739"/>
      <c r="F23" s="739"/>
      <c r="G23" s="740"/>
      <c r="H23" s="5" t="s">
        <v>57</v>
      </c>
      <c r="I23" s="5" t="s">
        <v>59</v>
      </c>
      <c r="K23" s="417"/>
      <c r="L23" s="58"/>
    </row>
    <row r="24" spans="1:12" s="8" customFormat="1" ht="17.7" customHeight="1" x14ac:dyDescent="0.3">
      <c r="A24" s="520" t="s">
        <v>139</v>
      </c>
      <c r="B24" s="678"/>
      <c r="C24" s="678"/>
      <c r="D24" s="678"/>
      <c r="E24" s="678"/>
      <c r="F24" s="678"/>
      <c r="G24" s="678"/>
      <c r="H24" s="678"/>
      <c r="I24" s="679"/>
      <c r="K24" s="406"/>
      <c r="L24" s="406"/>
    </row>
    <row r="25" spans="1:12" ht="46.5" customHeight="1" x14ac:dyDescent="0.3">
      <c r="A25" s="31" t="s">
        <v>1112</v>
      </c>
      <c r="B25" s="704" t="s">
        <v>1113</v>
      </c>
      <c r="C25" s="704"/>
      <c r="D25" s="704"/>
      <c r="E25" s="704"/>
      <c r="F25" s="704"/>
      <c r="G25" s="704"/>
      <c r="H25" s="5" t="s">
        <v>96</v>
      </c>
      <c r="I25" s="5" t="s">
        <v>292</v>
      </c>
      <c r="K25" s="417"/>
      <c r="L25" s="58"/>
    </row>
    <row r="26" spans="1:12" ht="39" customHeight="1" x14ac:dyDescent="0.3">
      <c r="A26" s="31" t="s">
        <v>1114</v>
      </c>
      <c r="B26" s="734" t="s">
        <v>1115</v>
      </c>
      <c r="C26" s="747"/>
      <c r="D26" s="747"/>
      <c r="E26" s="747"/>
      <c r="F26" s="747"/>
      <c r="G26" s="703"/>
      <c r="H26" s="5" t="s">
        <v>113</v>
      </c>
      <c r="I26" s="5" t="s">
        <v>59</v>
      </c>
      <c r="K26" s="417"/>
      <c r="L26" s="58"/>
    </row>
    <row r="27" spans="1:12" s="8" customFormat="1" ht="17.7" customHeight="1" x14ac:dyDescent="0.3">
      <c r="A27" s="520" t="s">
        <v>373</v>
      </c>
      <c r="B27" s="678"/>
      <c r="C27" s="678"/>
      <c r="D27" s="678"/>
      <c r="E27" s="678"/>
      <c r="F27" s="678"/>
      <c r="G27" s="678"/>
      <c r="H27" s="678"/>
      <c r="I27" s="679"/>
      <c r="K27" s="406"/>
      <c r="L27" s="406"/>
    </row>
    <row r="28" spans="1:12" s="8" customFormat="1" ht="33.75" customHeight="1" x14ac:dyDescent="0.3">
      <c r="A28" s="31" t="s">
        <v>1116</v>
      </c>
      <c r="B28" s="721" t="s">
        <v>124</v>
      </c>
      <c r="C28" s="721"/>
      <c r="D28" s="721"/>
      <c r="E28" s="721"/>
      <c r="F28" s="721"/>
      <c r="G28" s="721"/>
      <c r="H28" s="5" t="s">
        <v>123</v>
      </c>
      <c r="I28" s="5" t="s">
        <v>59</v>
      </c>
      <c r="K28" s="406"/>
      <c r="L28" s="406"/>
    </row>
    <row r="29" spans="1:12" ht="47.25" customHeight="1" x14ac:dyDescent="0.3">
      <c r="A29" s="31" t="s">
        <v>1117</v>
      </c>
      <c r="B29" s="721" t="s">
        <v>131</v>
      </c>
      <c r="C29" s="721"/>
      <c r="D29" s="721"/>
      <c r="E29" s="721"/>
      <c r="F29" s="721"/>
      <c r="G29" s="721"/>
      <c r="H29" s="5" t="s">
        <v>130</v>
      </c>
      <c r="I29" s="5" t="s">
        <v>59</v>
      </c>
      <c r="K29" s="58"/>
      <c r="L29" s="58"/>
    </row>
    <row r="31" spans="1:12" x14ac:dyDescent="0.3">
      <c r="A31" s="1" t="s">
        <v>376</v>
      </c>
    </row>
    <row r="32" spans="1:12" s="8" customFormat="1" ht="17.7" customHeight="1" x14ac:dyDescent="0.3">
      <c r="A32" s="687" t="s">
        <v>377</v>
      </c>
      <c r="B32" s="687"/>
      <c r="C32" s="687"/>
      <c r="D32" s="687"/>
      <c r="E32" s="687"/>
      <c r="F32" s="687"/>
      <c r="G32" s="687"/>
      <c r="H32" s="261">
        <v>30</v>
      </c>
      <c r="I32" s="313" t="s">
        <v>378</v>
      </c>
    </row>
    <row r="33" spans="1:9" ht="210" customHeight="1" x14ac:dyDescent="0.3">
      <c r="A33" s="277" t="s">
        <v>379</v>
      </c>
      <c r="B33" s="992" t="s">
        <v>1118</v>
      </c>
      <c r="C33" s="1001"/>
      <c r="D33" s="1001"/>
      <c r="E33" s="1001"/>
      <c r="F33" s="1001"/>
      <c r="G33" s="1001"/>
      <c r="H33" s="1001"/>
      <c r="I33" s="1002"/>
    </row>
    <row r="34" spans="1:9" ht="18" customHeight="1" x14ac:dyDescent="0.3">
      <c r="A34" s="714" t="s">
        <v>395</v>
      </c>
      <c r="B34" s="701"/>
      <c r="C34" s="701"/>
      <c r="D34" s="701" t="s">
        <v>1119</v>
      </c>
      <c r="E34" s="701"/>
      <c r="F34" s="701"/>
      <c r="G34" s="701"/>
      <c r="H34" s="701"/>
      <c r="I34" s="702"/>
    </row>
    <row r="35" spans="1:9" ht="27.75" customHeight="1" x14ac:dyDescent="0.3">
      <c r="A35" s="703" t="s">
        <v>397</v>
      </c>
      <c r="B35" s="704"/>
      <c r="C35" s="704"/>
      <c r="D35" s="705" t="s">
        <v>1120</v>
      </c>
      <c r="E35" s="705"/>
      <c r="F35" s="705"/>
      <c r="G35" s="705"/>
      <c r="H35" s="705"/>
      <c r="I35" s="706"/>
    </row>
    <row r="36" spans="1:9" s="8" customFormat="1" ht="17.7" customHeight="1" x14ac:dyDescent="0.3">
      <c r="A36" s="687" t="s">
        <v>506</v>
      </c>
      <c r="B36" s="687"/>
      <c r="C36" s="687"/>
      <c r="D36" s="687"/>
      <c r="E36" s="687"/>
      <c r="F36" s="687"/>
      <c r="G36" s="687"/>
      <c r="H36" s="261">
        <v>15</v>
      </c>
      <c r="I36" s="313" t="s">
        <v>378</v>
      </c>
    </row>
    <row r="37" spans="1:9" ht="42.75" customHeight="1" x14ac:dyDescent="0.3">
      <c r="A37" s="277" t="s">
        <v>379</v>
      </c>
      <c r="B37" s="992" t="s">
        <v>1121</v>
      </c>
      <c r="C37" s="992"/>
      <c r="D37" s="992"/>
      <c r="E37" s="992"/>
      <c r="F37" s="992"/>
      <c r="G37" s="992"/>
      <c r="H37" s="992"/>
      <c r="I37" s="993"/>
    </row>
    <row r="38" spans="1:9" x14ac:dyDescent="0.3">
      <c r="A38" s="714" t="s">
        <v>395</v>
      </c>
      <c r="B38" s="701"/>
      <c r="C38" s="701"/>
      <c r="D38" s="701" t="s">
        <v>1122</v>
      </c>
      <c r="E38" s="701"/>
      <c r="F38" s="701"/>
      <c r="G38" s="701"/>
      <c r="H38" s="701"/>
      <c r="I38" s="702"/>
    </row>
    <row r="39" spans="1:9" ht="35.549999999999997" customHeight="1" x14ac:dyDescent="0.3">
      <c r="A39" s="703" t="s">
        <v>397</v>
      </c>
      <c r="B39" s="704"/>
      <c r="C39" s="704"/>
      <c r="D39" s="705" t="s">
        <v>1123</v>
      </c>
      <c r="E39" s="705"/>
      <c r="F39" s="705"/>
      <c r="G39" s="705"/>
      <c r="H39" s="705"/>
      <c r="I39" s="706"/>
    </row>
    <row r="40" spans="1:9" s="8" customFormat="1" ht="17.7" customHeight="1" x14ac:dyDescent="0.3">
      <c r="A40" s="687" t="s">
        <v>399</v>
      </c>
      <c r="B40" s="687"/>
      <c r="C40" s="687"/>
      <c r="D40" s="687"/>
      <c r="E40" s="687"/>
      <c r="F40" s="687"/>
      <c r="G40" s="687"/>
      <c r="H40" s="261">
        <v>15</v>
      </c>
      <c r="I40" s="313" t="s">
        <v>378</v>
      </c>
    </row>
    <row r="41" spans="1:9" ht="84.75" customHeight="1" x14ac:dyDescent="0.3">
      <c r="A41" s="277" t="s">
        <v>379</v>
      </c>
      <c r="B41" s="992" t="s">
        <v>1124</v>
      </c>
      <c r="C41" s="992"/>
      <c r="D41" s="992"/>
      <c r="E41" s="992"/>
      <c r="F41" s="992"/>
      <c r="G41" s="992"/>
      <c r="H41" s="992"/>
      <c r="I41" s="993"/>
    </row>
    <row r="42" spans="1:9" x14ac:dyDescent="0.3">
      <c r="A42" s="714" t="s">
        <v>395</v>
      </c>
      <c r="B42" s="701"/>
      <c r="C42" s="701"/>
      <c r="D42" s="701" t="s">
        <v>1122</v>
      </c>
      <c r="E42" s="701"/>
      <c r="F42" s="701"/>
      <c r="G42" s="701"/>
      <c r="H42" s="701"/>
      <c r="I42" s="702"/>
    </row>
    <row r="43" spans="1:9" ht="27.6" customHeight="1" x14ac:dyDescent="0.3">
      <c r="A43" s="703" t="s">
        <v>397</v>
      </c>
      <c r="B43" s="704"/>
      <c r="C43" s="704"/>
      <c r="D43" s="705" t="s">
        <v>1125</v>
      </c>
      <c r="E43" s="705"/>
      <c r="F43" s="705"/>
      <c r="G43" s="705"/>
      <c r="H43" s="705"/>
      <c r="I43" s="706"/>
    </row>
    <row r="45" spans="1:9" x14ac:dyDescent="0.3">
      <c r="A45" s="1" t="s">
        <v>416</v>
      </c>
    </row>
    <row r="46" spans="1:9" ht="123" customHeight="1" x14ac:dyDescent="0.3">
      <c r="A46" s="714" t="s">
        <v>417</v>
      </c>
      <c r="B46" s="705"/>
      <c r="C46" s="494" t="s">
        <v>2215</v>
      </c>
      <c r="D46" s="494"/>
      <c r="E46" s="494"/>
      <c r="F46" s="494"/>
      <c r="G46" s="494"/>
      <c r="H46" s="494"/>
      <c r="I46" s="761"/>
    </row>
    <row r="47" spans="1:9" ht="45.75" customHeight="1" x14ac:dyDescent="0.3">
      <c r="A47" s="714" t="s">
        <v>419</v>
      </c>
      <c r="B47" s="705"/>
      <c r="C47" s="494" t="s">
        <v>2430</v>
      </c>
      <c r="D47" s="494"/>
      <c r="E47" s="494"/>
      <c r="F47" s="494"/>
      <c r="G47" s="494"/>
      <c r="H47" s="494"/>
      <c r="I47" s="761"/>
    </row>
    <row r="49" spans="1:9" x14ac:dyDescent="0.3">
      <c r="A49" s="8" t="s">
        <v>421</v>
      </c>
      <c r="B49" s="314"/>
      <c r="C49" s="314"/>
      <c r="D49" s="314"/>
      <c r="E49" s="314"/>
      <c r="F49" s="314"/>
      <c r="G49" s="314"/>
    </row>
    <row r="50" spans="1:9" ht="15.6" x14ac:dyDescent="0.3">
      <c r="A50" s="717" t="s">
        <v>422</v>
      </c>
      <c r="B50" s="717"/>
      <c r="C50" s="717"/>
      <c r="D50" s="717"/>
      <c r="E50" s="717"/>
      <c r="F50" s="717"/>
      <c r="G50" s="717"/>
      <c r="H50" s="31">
        <v>1.5</v>
      </c>
      <c r="I50" s="11" t="s">
        <v>423</v>
      </c>
    </row>
    <row r="51" spans="1:9" ht="25.5" customHeight="1" x14ac:dyDescent="0.3">
      <c r="A51" s="718" t="s">
        <v>484</v>
      </c>
      <c r="B51" s="718"/>
      <c r="C51" s="718"/>
      <c r="D51" s="718"/>
      <c r="E51" s="718"/>
      <c r="F51" s="718"/>
      <c r="G51" s="718"/>
      <c r="H51" s="31">
        <v>2.5</v>
      </c>
      <c r="I51" s="11" t="s">
        <v>423</v>
      </c>
    </row>
    <row r="52" spans="1:9" ht="15.6" x14ac:dyDescent="0.3">
      <c r="A52" s="717" t="s">
        <v>426</v>
      </c>
      <c r="B52" s="717"/>
      <c r="C52" s="717"/>
      <c r="D52" s="717"/>
      <c r="E52" s="717"/>
      <c r="F52" s="717"/>
      <c r="G52" s="717"/>
      <c r="H52" s="28" t="s">
        <v>425</v>
      </c>
      <c r="I52" s="11" t="s">
        <v>423</v>
      </c>
    </row>
    <row r="53" spans="1:9" x14ac:dyDescent="0.3">
      <c r="A53" s="292"/>
      <c r="B53" s="292"/>
      <c r="C53" s="292"/>
      <c r="D53" s="292"/>
      <c r="E53" s="292"/>
      <c r="F53" s="292"/>
      <c r="G53" s="292"/>
      <c r="H53" s="28"/>
      <c r="I53" s="13"/>
    </row>
    <row r="54" spans="1:9" x14ac:dyDescent="0.3">
      <c r="A54" s="719" t="s">
        <v>427</v>
      </c>
      <c r="B54" s="719"/>
      <c r="C54" s="719"/>
      <c r="D54" s="719"/>
      <c r="E54" s="719"/>
      <c r="F54" s="719"/>
      <c r="G54" s="719"/>
      <c r="H54" s="289"/>
      <c r="I54" s="29"/>
    </row>
    <row r="55" spans="1:9" ht="17.7" customHeight="1" x14ac:dyDescent="0.3">
      <c r="A55" s="674" t="s">
        <v>428</v>
      </c>
      <c r="B55" s="674"/>
      <c r="C55" s="674"/>
      <c r="D55" s="674"/>
      <c r="E55" s="674"/>
      <c r="F55" s="16">
        <v>70</v>
      </c>
      <c r="G55" s="16" t="s">
        <v>378</v>
      </c>
      <c r="H55" s="17">
        <v>2.8</v>
      </c>
      <c r="I55" s="11" t="s">
        <v>423</v>
      </c>
    </row>
    <row r="56" spans="1:9" ht="17.7" customHeight="1" x14ac:dyDescent="0.3">
      <c r="A56" s="18" t="s">
        <v>159</v>
      </c>
      <c r="B56" s="715" t="s">
        <v>161</v>
      </c>
      <c r="C56" s="715"/>
      <c r="D56" s="715"/>
      <c r="E56" s="715"/>
      <c r="F56" s="16">
        <v>30</v>
      </c>
      <c r="G56" s="16" t="s">
        <v>378</v>
      </c>
      <c r="H56" s="19"/>
      <c r="I56" s="20"/>
    </row>
    <row r="57" spans="1:9" ht="17.7" customHeight="1" x14ac:dyDescent="0.3">
      <c r="B57" s="715" t="s">
        <v>429</v>
      </c>
      <c r="C57" s="715"/>
      <c r="D57" s="715"/>
      <c r="E57" s="715"/>
      <c r="F57" s="16">
        <v>30</v>
      </c>
      <c r="G57" s="16" t="s">
        <v>378</v>
      </c>
      <c r="H57" s="27"/>
      <c r="I57" s="30"/>
    </row>
    <row r="58" spans="1:9" ht="17.7" customHeight="1" x14ac:dyDescent="0.3">
      <c r="B58" s="715" t="s">
        <v>430</v>
      </c>
      <c r="C58" s="715"/>
      <c r="D58" s="715"/>
      <c r="E58" s="715"/>
      <c r="F58" s="16">
        <v>8</v>
      </c>
      <c r="G58" s="16" t="s">
        <v>378</v>
      </c>
      <c r="H58" s="27"/>
      <c r="I58" s="30"/>
    </row>
    <row r="59" spans="1:9" ht="17.7" customHeight="1" x14ac:dyDescent="0.3">
      <c r="B59" s="715" t="s">
        <v>431</v>
      </c>
      <c r="C59" s="715"/>
      <c r="D59" s="715"/>
      <c r="E59" s="715"/>
      <c r="F59" s="16" t="s">
        <v>425</v>
      </c>
      <c r="G59" s="16" t="s">
        <v>378</v>
      </c>
      <c r="H59" s="27"/>
      <c r="I59" s="30"/>
    </row>
    <row r="60" spans="1:9" ht="17.7" customHeight="1" x14ac:dyDescent="0.3">
      <c r="B60" s="715" t="s">
        <v>432</v>
      </c>
      <c r="C60" s="715"/>
      <c r="D60" s="715"/>
      <c r="E60" s="715"/>
      <c r="F60" s="16" t="s">
        <v>425</v>
      </c>
      <c r="G60" s="16" t="s">
        <v>378</v>
      </c>
      <c r="H60" s="27"/>
      <c r="I60" s="30"/>
    </row>
    <row r="61" spans="1:9" ht="17.7" customHeight="1" x14ac:dyDescent="0.3">
      <c r="B61" s="715" t="s">
        <v>433</v>
      </c>
      <c r="C61" s="715"/>
      <c r="D61" s="715"/>
      <c r="E61" s="715"/>
      <c r="F61" s="16">
        <v>2</v>
      </c>
      <c r="G61" s="16" t="s">
        <v>378</v>
      </c>
      <c r="H61" s="306"/>
      <c r="I61" s="318"/>
    </row>
    <row r="62" spans="1:9" ht="31.2" customHeight="1" x14ac:dyDescent="0.3">
      <c r="A62" s="674" t="s">
        <v>434</v>
      </c>
      <c r="B62" s="674"/>
      <c r="C62" s="674"/>
      <c r="D62" s="674"/>
      <c r="E62" s="674"/>
      <c r="F62" s="16" t="s">
        <v>425</v>
      </c>
      <c r="G62" s="16" t="s">
        <v>378</v>
      </c>
      <c r="H62" s="16" t="s">
        <v>186</v>
      </c>
      <c r="I62" s="11" t="s">
        <v>423</v>
      </c>
    </row>
    <row r="63" spans="1:9" ht="17.7" customHeight="1" x14ac:dyDescent="0.3">
      <c r="A63" s="715" t="s">
        <v>435</v>
      </c>
      <c r="B63" s="715"/>
      <c r="C63" s="715"/>
      <c r="D63" s="715"/>
      <c r="E63" s="715"/>
      <c r="F63" s="16">
        <v>30</v>
      </c>
      <c r="G63" s="16" t="s">
        <v>378</v>
      </c>
      <c r="H63" s="17">
        <v>1.2</v>
      </c>
      <c r="I63" s="11" t="s">
        <v>423</v>
      </c>
    </row>
  </sheetData>
  <mergeCells count="69">
    <mergeCell ref="B59:E59"/>
    <mergeCell ref="B60:E60"/>
    <mergeCell ref="B61:E61"/>
    <mergeCell ref="A62:E62"/>
    <mergeCell ref="A63:E63"/>
    <mergeCell ref="B58:E58"/>
    <mergeCell ref="A46:B46"/>
    <mergeCell ref="C46:I46"/>
    <mergeCell ref="A47:B47"/>
    <mergeCell ref="C47:I47"/>
    <mergeCell ref="A50:G50"/>
    <mergeCell ref="A51:G51"/>
    <mergeCell ref="A52:G52"/>
    <mergeCell ref="A54:G54"/>
    <mergeCell ref="A55:E55"/>
    <mergeCell ref="B56:E56"/>
    <mergeCell ref="B57:E57"/>
    <mergeCell ref="A40:G40"/>
    <mergeCell ref="B41:I41"/>
    <mergeCell ref="A42:C42"/>
    <mergeCell ref="D42:I42"/>
    <mergeCell ref="A43:C43"/>
    <mergeCell ref="D43:I43"/>
    <mergeCell ref="A36:G36"/>
    <mergeCell ref="B37:I37"/>
    <mergeCell ref="A38:C38"/>
    <mergeCell ref="D38:I38"/>
    <mergeCell ref="A39:C39"/>
    <mergeCell ref="D39:I39"/>
    <mergeCell ref="A35:C35"/>
    <mergeCell ref="D35:I35"/>
    <mergeCell ref="B23:G23"/>
    <mergeCell ref="A24:I24"/>
    <mergeCell ref="B25:G25"/>
    <mergeCell ref="B26:G26"/>
    <mergeCell ref="A27:I27"/>
    <mergeCell ref="B28:G28"/>
    <mergeCell ref="B29:G29"/>
    <mergeCell ref="A32:G32"/>
    <mergeCell ref="B33:I33"/>
    <mergeCell ref="A34:C34"/>
    <mergeCell ref="D34:I34"/>
    <mergeCell ref="B22:G22"/>
    <mergeCell ref="A12:E12"/>
    <mergeCell ref="F12:I12"/>
    <mergeCell ref="A13:E13"/>
    <mergeCell ref="F13:I13"/>
    <mergeCell ref="A15:I15"/>
    <mergeCell ref="A16:B16"/>
    <mergeCell ref="C16:I16"/>
    <mergeCell ref="A18:D18"/>
    <mergeCell ref="A19:A20"/>
    <mergeCell ref="B19:G20"/>
    <mergeCell ref="H19:I19"/>
    <mergeCell ref="A21:I21"/>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rowBreaks count="1" manualBreakCount="1">
    <brk id="30"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heetViews>
  <sheetFormatPr defaultColWidth="8.77734375" defaultRowHeight="13.8" x14ac:dyDescent="0.3"/>
  <cols>
    <col min="1" max="1" width="10.77734375" style="26" customWidth="1"/>
    <col min="2" max="2" width="9.77734375" style="26" customWidth="1"/>
    <col min="3" max="3" width="9"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252</v>
      </c>
      <c r="B2" s="673"/>
      <c r="C2" s="673"/>
      <c r="D2" s="673"/>
      <c r="E2" s="673"/>
      <c r="F2" s="673"/>
      <c r="G2" s="673"/>
      <c r="H2" s="673"/>
      <c r="I2" s="673"/>
    </row>
    <row r="3" spans="1:9" x14ac:dyDescent="0.3">
      <c r="A3" s="670" t="s">
        <v>157</v>
      </c>
      <c r="B3" s="671"/>
      <c r="C3" s="671"/>
      <c r="D3" s="671">
        <v>6</v>
      </c>
      <c r="E3" s="671"/>
      <c r="F3" s="671"/>
      <c r="G3" s="671"/>
      <c r="H3" s="671"/>
      <c r="I3" s="672"/>
    </row>
    <row r="4" spans="1:9" x14ac:dyDescent="0.3">
      <c r="A4" s="670" t="s">
        <v>156</v>
      </c>
      <c r="B4" s="671"/>
      <c r="C4" s="671"/>
      <c r="D4" s="671" t="s">
        <v>924</v>
      </c>
      <c r="E4" s="671"/>
      <c r="F4" s="671"/>
      <c r="G4" s="671"/>
      <c r="H4" s="671"/>
      <c r="I4" s="672"/>
    </row>
    <row r="5" spans="1:9" x14ac:dyDescent="0.3">
      <c r="A5" s="670" t="s">
        <v>160</v>
      </c>
      <c r="B5" s="671"/>
      <c r="C5" s="671"/>
      <c r="D5" s="671" t="s">
        <v>350</v>
      </c>
      <c r="E5" s="671"/>
      <c r="F5" s="671"/>
      <c r="G5" s="671"/>
      <c r="H5" s="671"/>
      <c r="I5" s="672"/>
    </row>
    <row r="6" spans="1:9" ht="28.5" customHeight="1" x14ac:dyDescent="0.3">
      <c r="A6" s="670" t="s">
        <v>351</v>
      </c>
      <c r="B6" s="671"/>
      <c r="C6" s="671"/>
      <c r="D6" s="721" t="s">
        <v>925</v>
      </c>
      <c r="E6" s="721"/>
      <c r="F6" s="721"/>
      <c r="G6" s="721"/>
      <c r="H6" s="721"/>
      <c r="I6" s="675"/>
    </row>
    <row r="8" spans="1:9" x14ac:dyDescent="0.3">
      <c r="A8" s="676" t="s">
        <v>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7</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47.25" customHeight="1" x14ac:dyDescent="0.3">
      <c r="A16" s="674" t="s">
        <v>358</v>
      </c>
      <c r="B16" s="674"/>
      <c r="C16" s="721" t="s">
        <v>926</v>
      </c>
      <c r="D16" s="721"/>
      <c r="E16" s="721"/>
      <c r="F16" s="721"/>
      <c r="G16" s="721"/>
      <c r="H16" s="721"/>
      <c r="I16" s="675"/>
    </row>
    <row r="18" spans="1:11" x14ac:dyDescent="0.3">
      <c r="A18" s="680" t="s">
        <v>360</v>
      </c>
      <c r="B18" s="680"/>
      <c r="C18" s="680"/>
      <c r="D18" s="680"/>
    </row>
    <row r="19" spans="1:11" x14ac:dyDescent="0.3">
      <c r="A19" s="681" t="s">
        <v>33</v>
      </c>
      <c r="B19" s="682" t="s">
        <v>34</v>
      </c>
      <c r="C19" s="682"/>
      <c r="D19" s="682"/>
      <c r="E19" s="682"/>
      <c r="F19" s="682"/>
      <c r="G19" s="682"/>
      <c r="H19" s="682" t="s">
        <v>361</v>
      </c>
      <c r="I19" s="683"/>
    </row>
    <row r="20" spans="1:11" ht="31.5" customHeight="1" x14ac:dyDescent="0.3">
      <c r="A20" s="681"/>
      <c r="B20" s="682"/>
      <c r="C20" s="682"/>
      <c r="D20" s="682"/>
      <c r="E20" s="682"/>
      <c r="F20" s="682"/>
      <c r="G20" s="682"/>
      <c r="H20" s="272" t="s">
        <v>362</v>
      </c>
      <c r="I20" s="273" t="s">
        <v>37</v>
      </c>
    </row>
    <row r="21" spans="1:11" s="8" customFormat="1" ht="17.7" customHeight="1" x14ac:dyDescent="0.3">
      <c r="A21" s="520" t="s">
        <v>38</v>
      </c>
      <c r="B21" s="678"/>
      <c r="C21" s="678"/>
      <c r="D21" s="678"/>
      <c r="E21" s="678"/>
      <c r="F21" s="678"/>
      <c r="G21" s="678"/>
      <c r="H21" s="678"/>
      <c r="I21" s="679"/>
    </row>
    <row r="22" spans="1:11" ht="30" customHeight="1" x14ac:dyDescent="0.3">
      <c r="A22" s="31" t="s">
        <v>927</v>
      </c>
      <c r="B22" s="720" t="s">
        <v>2309</v>
      </c>
      <c r="C22" s="720"/>
      <c r="D22" s="720"/>
      <c r="E22" s="720"/>
      <c r="F22" s="720"/>
      <c r="G22" s="720"/>
      <c r="H22" s="5" t="s">
        <v>66</v>
      </c>
      <c r="I22" s="5" t="s">
        <v>292</v>
      </c>
    </row>
    <row r="23" spans="1:11" ht="30" customHeight="1" x14ac:dyDescent="0.3">
      <c r="A23" s="31" t="s">
        <v>928</v>
      </c>
      <c r="B23" s="738" t="s">
        <v>2310</v>
      </c>
      <c r="C23" s="739"/>
      <c r="D23" s="739"/>
      <c r="E23" s="739"/>
      <c r="F23" s="739"/>
      <c r="G23" s="740"/>
      <c r="H23" s="5" t="s">
        <v>75</v>
      </c>
      <c r="I23" s="5" t="s">
        <v>292</v>
      </c>
    </row>
    <row r="24" spans="1:11" ht="30" customHeight="1" x14ac:dyDescent="0.3">
      <c r="A24" s="31" t="s">
        <v>929</v>
      </c>
      <c r="B24" s="738" t="s">
        <v>930</v>
      </c>
      <c r="C24" s="739"/>
      <c r="D24" s="739"/>
      <c r="E24" s="739"/>
      <c r="F24" s="739"/>
      <c r="G24" s="740"/>
      <c r="H24" s="5" t="s">
        <v>66</v>
      </c>
      <c r="I24" s="5" t="s">
        <v>292</v>
      </c>
    </row>
    <row r="25" spans="1:11" ht="30" customHeight="1" x14ac:dyDescent="0.3">
      <c r="A25" s="31" t="s">
        <v>931</v>
      </c>
      <c r="B25" s="738" t="s">
        <v>932</v>
      </c>
      <c r="C25" s="739"/>
      <c r="D25" s="739"/>
      <c r="E25" s="739"/>
      <c r="F25" s="739"/>
      <c r="G25" s="740"/>
      <c r="H25" s="5" t="s">
        <v>70</v>
      </c>
      <c r="I25" s="5" t="s">
        <v>292</v>
      </c>
    </row>
    <row r="26" spans="1:11" ht="30" customHeight="1" x14ac:dyDescent="0.3">
      <c r="A26" s="31" t="s">
        <v>933</v>
      </c>
      <c r="B26" s="738" t="s">
        <v>934</v>
      </c>
      <c r="C26" s="739"/>
      <c r="D26" s="739"/>
      <c r="E26" s="739"/>
      <c r="F26" s="739"/>
      <c r="G26" s="740"/>
      <c r="H26" s="5" t="s">
        <v>70</v>
      </c>
      <c r="I26" s="5" t="s">
        <v>292</v>
      </c>
    </row>
    <row r="27" spans="1:11" ht="30" customHeight="1" x14ac:dyDescent="0.3">
      <c r="A27" s="31" t="s">
        <v>935</v>
      </c>
      <c r="B27" s="738" t="s">
        <v>936</v>
      </c>
      <c r="C27" s="739"/>
      <c r="D27" s="739"/>
      <c r="E27" s="739"/>
      <c r="F27" s="739"/>
      <c r="G27" s="740"/>
      <c r="H27" s="5" t="s">
        <v>70</v>
      </c>
      <c r="I27" s="5" t="s">
        <v>59</v>
      </c>
    </row>
    <row r="28" spans="1:11" s="8" customFormat="1" ht="17.7" customHeight="1" x14ac:dyDescent="0.3">
      <c r="A28" s="520" t="s">
        <v>139</v>
      </c>
      <c r="B28" s="678"/>
      <c r="C28" s="678"/>
      <c r="D28" s="678"/>
      <c r="E28" s="678"/>
      <c r="F28" s="678"/>
      <c r="G28" s="678"/>
      <c r="H28" s="678"/>
      <c r="I28" s="679"/>
    </row>
    <row r="29" spans="1:11" ht="46.5" customHeight="1" x14ac:dyDescent="0.3">
      <c r="A29" s="31" t="s">
        <v>937</v>
      </c>
      <c r="B29" s="704" t="s">
        <v>2311</v>
      </c>
      <c r="C29" s="704"/>
      <c r="D29" s="704"/>
      <c r="E29" s="704"/>
      <c r="F29" s="704"/>
      <c r="G29" s="704"/>
      <c r="H29" s="5" t="s">
        <v>101</v>
      </c>
      <c r="I29" s="5" t="s">
        <v>292</v>
      </c>
    </row>
    <row r="30" spans="1:11" ht="30" customHeight="1" x14ac:dyDescent="0.3">
      <c r="A30" s="31" t="s">
        <v>938</v>
      </c>
      <c r="B30" s="734" t="s">
        <v>939</v>
      </c>
      <c r="C30" s="747"/>
      <c r="D30" s="747"/>
      <c r="E30" s="747"/>
      <c r="F30" s="747"/>
      <c r="G30" s="703"/>
      <c r="H30" s="317" t="s">
        <v>940</v>
      </c>
      <c r="I30" s="5" t="s">
        <v>59</v>
      </c>
      <c r="K30" s="417"/>
    </row>
    <row r="31" spans="1:11" ht="30" customHeight="1" x14ac:dyDescent="0.3">
      <c r="A31" s="31" t="s">
        <v>941</v>
      </c>
      <c r="B31" s="734" t="s">
        <v>942</v>
      </c>
      <c r="C31" s="747"/>
      <c r="D31" s="747"/>
      <c r="E31" s="747"/>
      <c r="F31" s="747"/>
      <c r="G31" s="703"/>
      <c r="H31" s="317" t="s">
        <v>940</v>
      </c>
      <c r="I31" s="5" t="s">
        <v>59</v>
      </c>
      <c r="K31" s="417"/>
    </row>
    <row r="32" spans="1:11" ht="30" customHeight="1" x14ac:dyDescent="0.3">
      <c r="A32" s="31" t="s">
        <v>943</v>
      </c>
      <c r="B32" s="734" t="s">
        <v>2312</v>
      </c>
      <c r="C32" s="747"/>
      <c r="D32" s="747"/>
      <c r="E32" s="747"/>
      <c r="F32" s="747"/>
      <c r="G32" s="703"/>
      <c r="H32" s="5" t="s">
        <v>101</v>
      </c>
      <c r="I32" s="5" t="s">
        <v>59</v>
      </c>
      <c r="K32" s="417"/>
    </row>
    <row r="33" spans="1:11" ht="30" customHeight="1" x14ac:dyDescent="0.3">
      <c r="A33" s="31" t="s">
        <v>944</v>
      </c>
      <c r="B33" s="734" t="s">
        <v>2313</v>
      </c>
      <c r="C33" s="747"/>
      <c r="D33" s="747"/>
      <c r="E33" s="747"/>
      <c r="F33" s="747"/>
      <c r="G33" s="703"/>
      <c r="H33" s="5" t="s">
        <v>98</v>
      </c>
      <c r="I33" s="5" t="s">
        <v>59</v>
      </c>
      <c r="K33" s="417"/>
    </row>
    <row r="34" spans="1:11" s="8" customFormat="1" ht="17.7" customHeight="1" x14ac:dyDescent="0.3">
      <c r="A34" s="520" t="s">
        <v>373</v>
      </c>
      <c r="B34" s="678"/>
      <c r="C34" s="678"/>
      <c r="D34" s="678"/>
      <c r="E34" s="678"/>
      <c r="F34" s="678"/>
      <c r="G34" s="678"/>
      <c r="H34" s="678"/>
      <c r="I34" s="679"/>
      <c r="K34" s="406"/>
    </row>
    <row r="35" spans="1:11" ht="30" customHeight="1" x14ac:dyDescent="0.3">
      <c r="A35" s="31" t="s">
        <v>945</v>
      </c>
      <c r="B35" s="721" t="s">
        <v>127</v>
      </c>
      <c r="C35" s="721"/>
      <c r="D35" s="721"/>
      <c r="E35" s="721"/>
      <c r="F35" s="721"/>
      <c r="G35" s="721"/>
      <c r="H35" s="317" t="s">
        <v>498</v>
      </c>
      <c r="I35" s="5" t="s">
        <v>59</v>
      </c>
      <c r="K35" s="58"/>
    </row>
    <row r="36" spans="1:11" ht="30" customHeight="1" x14ac:dyDescent="0.3">
      <c r="A36" s="31" t="s">
        <v>946</v>
      </c>
      <c r="B36" s="675" t="s">
        <v>131</v>
      </c>
      <c r="C36" s="674"/>
      <c r="D36" s="674"/>
      <c r="E36" s="674"/>
      <c r="F36" s="674"/>
      <c r="G36" s="755"/>
      <c r="H36" s="317" t="s">
        <v>498</v>
      </c>
      <c r="I36" s="5" t="s">
        <v>59</v>
      </c>
      <c r="K36" s="58"/>
    </row>
    <row r="38" spans="1:11" x14ac:dyDescent="0.3">
      <c r="A38" s="1" t="s">
        <v>376</v>
      </c>
    </row>
    <row r="39" spans="1:11" s="8" customFormat="1" ht="17.7" customHeight="1" x14ac:dyDescent="0.3">
      <c r="A39" s="687" t="s">
        <v>377</v>
      </c>
      <c r="B39" s="687"/>
      <c r="C39" s="687"/>
      <c r="D39" s="687"/>
      <c r="E39" s="687"/>
      <c r="F39" s="687"/>
      <c r="G39" s="687"/>
      <c r="H39" s="261">
        <v>30</v>
      </c>
      <c r="I39" s="313" t="s">
        <v>378</v>
      </c>
    </row>
    <row r="40" spans="1:11" ht="270.75" customHeight="1" x14ac:dyDescent="0.3">
      <c r="A40" s="277" t="s">
        <v>379</v>
      </c>
      <c r="B40" s="992" t="s">
        <v>947</v>
      </c>
      <c r="C40" s="1001"/>
      <c r="D40" s="1001"/>
      <c r="E40" s="1001"/>
      <c r="F40" s="1001"/>
      <c r="G40" s="1001"/>
      <c r="H40" s="1001"/>
      <c r="I40" s="1002"/>
    </row>
    <row r="41" spans="1:11" ht="17.25" customHeight="1" x14ac:dyDescent="0.3">
      <c r="A41" s="714" t="s">
        <v>395</v>
      </c>
      <c r="B41" s="701"/>
      <c r="C41" s="701"/>
      <c r="D41" s="701" t="s">
        <v>948</v>
      </c>
      <c r="E41" s="701"/>
      <c r="F41" s="701"/>
      <c r="G41" s="701"/>
      <c r="H41" s="701"/>
      <c r="I41" s="702"/>
    </row>
    <row r="42" spans="1:11" ht="40.950000000000003" customHeight="1" x14ac:dyDescent="0.3">
      <c r="A42" s="703" t="s">
        <v>397</v>
      </c>
      <c r="B42" s="704"/>
      <c r="C42" s="704"/>
      <c r="D42" s="704" t="s">
        <v>949</v>
      </c>
      <c r="E42" s="704"/>
      <c r="F42" s="704"/>
      <c r="G42" s="704"/>
      <c r="H42" s="704"/>
      <c r="I42" s="734"/>
    </row>
    <row r="43" spans="1:11" s="8" customFormat="1" ht="17.7" customHeight="1" x14ac:dyDescent="0.3">
      <c r="A43" s="687" t="s">
        <v>502</v>
      </c>
      <c r="B43" s="687"/>
      <c r="C43" s="687"/>
      <c r="D43" s="687"/>
      <c r="E43" s="687"/>
      <c r="F43" s="687"/>
      <c r="G43" s="687"/>
      <c r="H43" s="261">
        <v>50</v>
      </c>
      <c r="I43" s="313" t="s">
        <v>378</v>
      </c>
    </row>
    <row r="44" spans="1:11" ht="293.25" customHeight="1" x14ac:dyDescent="0.3">
      <c r="A44" s="277" t="s">
        <v>379</v>
      </c>
      <c r="B44" s="992" t="s">
        <v>950</v>
      </c>
      <c r="C44" s="992"/>
      <c r="D44" s="992"/>
      <c r="E44" s="992"/>
      <c r="F44" s="992"/>
      <c r="G44" s="992"/>
      <c r="H44" s="992"/>
      <c r="I44" s="993"/>
    </row>
    <row r="45" spans="1:11" x14ac:dyDescent="0.3">
      <c r="A45" s="714" t="s">
        <v>395</v>
      </c>
      <c r="B45" s="701"/>
      <c r="C45" s="701"/>
      <c r="D45" s="733" t="s">
        <v>951</v>
      </c>
      <c r="E45" s="701"/>
      <c r="F45" s="701"/>
      <c r="G45" s="701"/>
      <c r="H45" s="701"/>
      <c r="I45" s="702"/>
    </row>
    <row r="46" spans="1:11" ht="38.25" customHeight="1" x14ac:dyDescent="0.3">
      <c r="A46" s="703" t="s">
        <v>397</v>
      </c>
      <c r="B46" s="704"/>
      <c r="C46" s="704"/>
      <c r="D46" s="704" t="s">
        <v>952</v>
      </c>
      <c r="E46" s="704"/>
      <c r="F46" s="704"/>
      <c r="G46" s="704"/>
      <c r="H46" s="704"/>
      <c r="I46" s="734"/>
    </row>
    <row r="48" spans="1:11" x14ac:dyDescent="0.3">
      <c r="A48" s="1" t="s">
        <v>416</v>
      </c>
    </row>
    <row r="49" spans="1:9" ht="112.5" customHeight="1" x14ac:dyDescent="0.3">
      <c r="A49" s="714" t="s">
        <v>417</v>
      </c>
      <c r="B49" s="705"/>
      <c r="C49" s="494" t="s">
        <v>2431</v>
      </c>
      <c r="D49" s="494"/>
      <c r="E49" s="494"/>
      <c r="F49" s="494"/>
      <c r="G49" s="494"/>
      <c r="H49" s="494"/>
      <c r="I49" s="761"/>
    </row>
    <row r="50" spans="1:9" ht="68.25" customHeight="1" x14ac:dyDescent="0.3">
      <c r="A50" s="714" t="s">
        <v>419</v>
      </c>
      <c r="B50" s="705"/>
      <c r="C50" s="494" t="s">
        <v>2193</v>
      </c>
      <c r="D50" s="494"/>
      <c r="E50" s="494"/>
      <c r="F50" s="494"/>
      <c r="G50" s="494"/>
      <c r="H50" s="494"/>
      <c r="I50" s="761"/>
    </row>
    <row r="52" spans="1:9" x14ac:dyDescent="0.3">
      <c r="A52" s="8" t="s">
        <v>421</v>
      </c>
      <c r="B52" s="314"/>
      <c r="C52" s="314"/>
      <c r="D52" s="314"/>
      <c r="E52" s="314"/>
      <c r="F52" s="314"/>
      <c r="G52" s="314"/>
    </row>
    <row r="53" spans="1:9" ht="15.6" x14ac:dyDescent="0.3">
      <c r="A53" s="1073" t="s">
        <v>422</v>
      </c>
      <c r="B53" s="1073"/>
      <c r="C53" s="1073"/>
      <c r="D53" s="1073"/>
      <c r="E53" s="1073"/>
      <c r="F53" s="1073"/>
      <c r="G53" s="1073"/>
      <c r="H53" s="10">
        <v>2</v>
      </c>
      <c r="I53" s="11" t="s">
        <v>423</v>
      </c>
    </row>
    <row r="54" spans="1:9" ht="27" customHeight="1" x14ac:dyDescent="0.3">
      <c r="A54" s="995" t="s">
        <v>484</v>
      </c>
      <c r="B54" s="995"/>
      <c r="C54" s="995"/>
      <c r="D54" s="995"/>
      <c r="E54" s="995"/>
      <c r="F54" s="995"/>
      <c r="G54" s="995"/>
      <c r="H54" s="10">
        <v>4</v>
      </c>
      <c r="I54" s="11" t="s">
        <v>423</v>
      </c>
    </row>
    <row r="55" spans="1:9" ht="15.6" x14ac:dyDescent="0.3">
      <c r="A55" s="1074" t="s">
        <v>426</v>
      </c>
      <c r="B55" s="1074"/>
      <c r="C55" s="1074"/>
      <c r="D55" s="1074"/>
      <c r="E55" s="1074"/>
      <c r="F55" s="1074"/>
      <c r="G55" s="1074"/>
      <c r="H55" s="28" t="s">
        <v>425</v>
      </c>
      <c r="I55" s="11" t="s">
        <v>423</v>
      </c>
    </row>
    <row r="56" spans="1:9" x14ac:dyDescent="0.3">
      <c r="A56" s="292"/>
      <c r="B56" s="292"/>
      <c r="C56" s="292"/>
      <c r="D56" s="292"/>
      <c r="E56" s="292"/>
      <c r="F56" s="292"/>
      <c r="G56" s="292"/>
      <c r="H56" s="28"/>
      <c r="I56" s="13"/>
    </row>
    <row r="57" spans="1:9" x14ac:dyDescent="0.3">
      <c r="A57" s="719" t="s">
        <v>427</v>
      </c>
      <c r="B57" s="719"/>
      <c r="C57" s="719"/>
      <c r="D57" s="719"/>
      <c r="E57" s="719"/>
      <c r="F57" s="680"/>
      <c r="G57" s="719"/>
      <c r="H57" s="289"/>
      <c r="I57" s="29"/>
    </row>
    <row r="58" spans="1:9" ht="17.7" customHeight="1" x14ac:dyDescent="0.3">
      <c r="A58" s="674" t="s">
        <v>428</v>
      </c>
      <c r="B58" s="674"/>
      <c r="C58" s="674"/>
      <c r="D58" s="674"/>
      <c r="E58" s="674"/>
      <c r="F58" s="67">
        <v>90</v>
      </c>
      <c r="G58" s="16" t="s">
        <v>378</v>
      </c>
      <c r="H58" s="17">
        <v>3.6</v>
      </c>
      <c r="I58" s="11" t="s">
        <v>423</v>
      </c>
    </row>
    <row r="59" spans="1:9" ht="17.7" customHeight="1" x14ac:dyDescent="0.3">
      <c r="A59" s="18" t="s">
        <v>159</v>
      </c>
      <c r="B59" s="715" t="s">
        <v>161</v>
      </c>
      <c r="C59" s="715"/>
      <c r="D59" s="715"/>
      <c r="E59" s="715"/>
      <c r="F59" s="68">
        <v>30</v>
      </c>
      <c r="G59" s="16" t="s">
        <v>378</v>
      </c>
      <c r="H59" s="19"/>
      <c r="I59" s="20"/>
    </row>
    <row r="60" spans="1:9" ht="17.7" customHeight="1" x14ac:dyDescent="0.3">
      <c r="B60" s="715" t="s">
        <v>429</v>
      </c>
      <c r="C60" s="715"/>
      <c r="D60" s="715"/>
      <c r="E60" s="715"/>
      <c r="F60" s="68">
        <v>50</v>
      </c>
      <c r="G60" s="16" t="s">
        <v>378</v>
      </c>
      <c r="H60" s="27"/>
      <c r="I60" s="30"/>
    </row>
    <row r="61" spans="1:9" ht="17.7" customHeight="1" x14ac:dyDescent="0.3">
      <c r="B61" s="715" t="s">
        <v>430</v>
      </c>
      <c r="C61" s="715"/>
      <c r="D61" s="715"/>
      <c r="E61" s="715"/>
      <c r="F61" s="68">
        <v>6</v>
      </c>
      <c r="G61" s="16" t="s">
        <v>378</v>
      </c>
      <c r="H61" s="27"/>
      <c r="I61" s="30"/>
    </row>
    <row r="62" spans="1:9" ht="17.7" customHeight="1" x14ac:dyDescent="0.3">
      <c r="B62" s="715" t="s">
        <v>431</v>
      </c>
      <c r="C62" s="715"/>
      <c r="D62" s="715"/>
      <c r="E62" s="715"/>
      <c r="F62" s="68" t="s">
        <v>425</v>
      </c>
      <c r="G62" s="16" t="s">
        <v>378</v>
      </c>
      <c r="H62" s="27"/>
      <c r="I62" s="30"/>
    </row>
    <row r="63" spans="1:9" ht="17.7" customHeight="1" x14ac:dyDescent="0.3">
      <c r="B63" s="715" t="s">
        <v>432</v>
      </c>
      <c r="C63" s="715"/>
      <c r="D63" s="715"/>
      <c r="E63" s="715"/>
      <c r="F63" s="68" t="s">
        <v>425</v>
      </c>
      <c r="G63" s="16" t="s">
        <v>378</v>
      </c>
      <c r="H63" s="27"/>
      <c r="I63" s="30"/>
    </row>
    <row r="64" spans="1:9" ht="17.7" customHeight="1" x14ac:dyDescent="0.3">
      <c r="B64" s="715" t="s">
        <v>433</v>
      </c>
      <c r="C64" s="715"/>
      <c r="D64" s="715"/>
      <c r="E64" s="715"/>
      <c r="F64" s="68">
        <v>4</v>
      </c>
      <c r="G64" s="16" t="s">
        <v>378</v>
      </c>
      <c r="H64" s="306"/>
      <c r="I64" s="318"/>
    </row>
    <row r="65" spans="1:9" ht="31.2" customHeight="1" x14ac:dyDescent="0.3">
      <c r="A65" s="674" t="s">
        <v>434</v>
      </c>
      <c r="B65" s="674"/>
      <c r="C65" s="674"/>
      <c r="D65" s="674"/>
      <c r="E65" s="674"/>
      <c r="F65" s="68" t="s">
        <v>425</v>
      </c>
      <c r="G65" s="16" t="s">
        <v>378</v>
      </c>
      <c r="H65" s="16" t="s">
        <v>186</v>
      </c>
      <c r="I65" s="11" t="s">
        <v>423</v>
      </c>
    </row>
    <row r="66" spans="1:9" ht="17.7" customHeight="1" x14ac:dyDescent="0.3">
      <c r="A66" s="715" t="s">
        <v>435</v>
      </c>
      <c r="B66" s="715"/>
      <c r="C66" s="715"/>
      <c r="D66" s="715"/>
      <c r="E66" s="715"/>
      <c r="F66" s="319">
        <v>60</v>
      </c>
      <c r="G66" s="16" t="s">
        <v>378</v>
      </c>
      <c r="H66" s="17">
        <v>2.4</v>
      </c>
      <c r="I66" s="11" t="s">
        <v>423</v>
      </c>
    </row>
    <row r="67" spans="1:9" x14ac:dyDescent="0.3">
      <c r="A67" s="26" t="s">
        <v>550</v>
      </c>
    </row>
  </sheetData>
  <mergeCells count="70">
    <mergeCell ref="A66:E66"/>
    <mergeCell ref="B60:E60"/>
    <mergeCell ref="B61:E61"/>
    <mergeCell ref="B62:E62"/>
    <mergeCell ref="B63:E63"/>
    <mergeCell ref="B64:E64"/>
    <mergeCell ref="A65:E65"/>
    <mergeCell ref="B59:E59"/>
    <mergeCell ref="A46:C46"/>
    <mergeCell ref="D46:I46"/>
    <mergeCell ref="A49:B49"/>
    <mergeCell ref="C49:I49"/>
    <mergeCell ref="A50:B50"/>
    <mergeCell ref="C50:I50"/>
    <mergeCell ref="A53:G53"/>
    <mergeCell ref="A54:G54"/>
    <mergeCell ref="A55:G55"/>
    <mergeCell ref="A57:G57"/>
    <mergeCell ref="A58:E58"/>
    <mergeCell ref="A42:C42"/>
    <mergeCell ref="D42:I42"/>
    <mergeCell ref="A43:G43"/>
    <mergeCell ref="B44:I44"/>
    <mergeCell ref="A45:C45"/>
    <mergeCell ref="D45:I45"/>
    <mergeCell ref="B35:G35"/>
    <mergeCell ref="B36:G36"/>
    <mergeCell ref="A39:G39"/>
    <mergeCell ref="B40:I40"/>
    <mergeCell ref="A41:C41"/>
    <mergeCell ref="D41:I41"/>
    <mergeCell ref="A34:I34"/>
    <mergeCell ref="B23:G23"/>
    <mergeCell ref="B24:G24"/>
    <mergeCell ref="B25:G25"/>
    <mergeCell ref="B26:G26"/>
    <mergeCell ref="B27:G27"/>
    <mergeCell ref="A28:I28"/>
    <mergeCell ref="B29:G29"/>
    <mergeCell ref="B30:G30"/>
    <mergeCell ref="B31:G31"/>
    <mergeCell ref="B32:G32"/>
    <mergeCell ref="B33:G33"/>
    <mergeCell ref="B22:G22"/>
    <mergeCell ref="A12:E12"/>
    <mergeCell ref="F12:I12"/>
    <mergeCell ref="A13:E13"/>
    <mergeCell ref="F13:I13"/>
    <mergeCell ref="A15:I15"/>
    <mergeCell ref="A16:B16"/>
    <mergeCell ref="C16:I16"/>
    <mergeCell ref="A18:D18"/>
    <mergeCell ref="A19:A20"/>
    <mergeCell ref="B19:G20"/>
    <mergeCell ref="H19:I19"/>
    <mergeCell ref="A21:I21"/>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rowBreaks count="2" manualBreakCount="2">
    <brk id="33" max="16383" man="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3" zoomScaleNormal="100" workbookViewId="0"/>
  </sheetViews>
  <sheetFormatPr defaultColWidth="8.77734375" defaultRowHeight="13.8" x14ac:dyDescent="0.3"/>
  <cols>
    <col min="1" max="1" width="10.77734375" style="26" customWidth="1"/>
    <col min="2" max="2" width="9.77734375" style="26" customWidth="1"/>
    <col min="3" max="3" width="9"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172</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454</v>
      </c>
      <c r="E4" s="671"/>
      <c r="F4" s="671"/>
      <c r="G4" s="671"/>
      <c r="H4" s="671"/>
      <c r="I4" s="672"/>
    </row>
    <row r="5" spans="1:9" x14ac:dyDescent="0.3">
      <c r="A5" s="670" t="s">
        <v>160</v>
      </c>
      <c r="B5" s="671"/>
      <c r="C5" s="671"/>
      <c r="D5" s="671" t="s">
        <v>350</v>
      </c>
      <c r="E5" s="671"/>
      <c r="F5" s="671"/>
      <c r="G5" s="671"/>
      <c r="H5" s="671"/>
      <c r="I5" s="672"/>
    </row>
    <row r="6" spans="1:9" x14ac:dyDescent="0.3">
      <c r="A6" s="670" t="s">
        <v>351</v>
      </c>
      <c r="B6" s="671"/>
      <c r="C6" s="671"/>
      <c r="D6" s="671" t="s">
        <v>671</v>
      </c>
      <c r="E6" s="671"/>
      <c r="F6" s="671"/>
      <c r="G6" s="671"/>
      <c r="H6" s="671"/>
      <c r="I6" s="672"/>
    </row>
    <row r="8" spans="1:9" x14ac:dyDescent="0.3">
      <c r="A8" s="676" t="s">
        <v>353</v>
      </c>
      <c r="B8" s="676"/>
      <c r="C8" s="676"/>
      <c r="D8" s="676"/>
      <c r="E8" s="676"/>
      <c r="F8" s="676"/>
      <c r="G8" s="676"/>
      <c r="H8" s="676"/>
      <c r="I8" s="676"/>
    </row>
    <row r="9" spans="1:9" x14ac:dyDescent="0.3">
      <c r="A9" s="269" t="s">
        <v>2330</v>
      </c>
      <c r="B9" s="269"/>
      <c r="C9" s="269"/>
      <c r="D9" s="269"/>
      <c r="E9" s="269"/>
      <c r="F9" s="269"/>
      <c r="G9" s="269"/>
      <c r="H9" s="269"/>
      <c r="I9" s="269"/>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1</v>
      </c>
      <c r="G12" s="671"/>
      <c r="H12" s="671"/>
      <c r="I12" s="672"/>
    </row>
    <row r="13" spans="1:9" x14ac:dyDescent="0.3">
      <c r="A13" s="670" t="s">
        <v>17</v>
      </c>
      <c r="B13" s="671"/>
      <c r="C13" s="671"/>
      <c r="D13" s="671"/>
      <c r="E13" s="671"/>
      <c r="F13" s="671" t="s">
        <v>18</v>
      </c>
      <c r="G13" s="671"/>
      <c r="H13" s="671"/>
      <c r="I13" s="672"/>
    </row>
    <row r="14" spans="1:9" x14ac:dyDescent="0.3">
      <c r="A14" s="677" t="s">
        <v>357</v>
      </c>
      <c r="B14" s="677"/>
      <c r="C14" s="677"/>
      <c r="D14" s="677"/>
      <c r="E14" s="677"/>
      <c r="F14" s="677"/>
      <c r="G14" s="677"/>
      <c r="H14" s="677"/>
      <c r="I14" s="677"/>
    </row>
    <row r="15" spans="1:9" ht="31.5" customHeight="1" x14ac:dyDescent="0.3">
      <c r="A15" s="674" t="s">
        <v>358</v>
      </c>
      <c r="B15" s="674"/>
      <c r="C15" s="721" t="s">
        <v>672</v>
      </c>
      <c r="D15" s="721"/>
      <c r="E15" s="721"/>
      <c r="F15" s="721"/>
      <c r="G15" s="721"/>
      <c r="H15" s="721"/>
      <c r="I15" s="675"/>
    </row>
    <row r="17" spans="1:12" x14ac:dyDescent="0.3">
      <c r="A17" s="680" t="s">
        <v>360</v>
      </c>
      <c r="B17" s="680"/>
      <c r="C17" s="680"/>
      <c r="D17" s="680"/>
    </row>
    <row r="18" spans="1:12" x14ac:dyDescent="0.3">
      <c r="A18" s="681" t="s">
        <v>33</v>
      </c>
      <c r="B18" s="682" t="s">
        <v>34</v>
      </c>
      <c r="C18" s="682"/>
      <c r="D18" s="682"/>
      <c r="E18" s="682"/>
      <c r="F18" s="682"/>
      <c r="G18" s="682"/>
      <c r="H18" s="682" t="s">
        <v>361</v>
      </c>
      <c r="I18" s="683"/>
    </row>
    <row r="19" spans="1:12" ht="27" customHeight="1" x14ac:dyDescent="0.3">
      <c r="A19" s="681"/>
      <c r="B19" s="682"/>
      <c r="C19" s="682"/>
      <c r="D19" s="682"/>
      <c r="E19" s="682"/>
      <c r="F19" s="682"/>
      <c r="G19" s="682"/>
      <c r="H19" s="272" t="s">
        <v>362</v>
      </c>
      <c r="I19" s="273" t="s">
        <v>37</v>
      </c>
    </row>
    <row r="20" spans="1:12" s="8" customFormat="1" ht="17.7" customHeight="1" x14ac:dyDescent="0.3">
      <c r="A20" s="722" t="s">
        <v>38</v>
      </c>
      <c r="B20" s="723"/>
      <c r="C20" s="723"/>
      <c r="D20" s="723"/>
      <c r="E20" s="723"/>
      <c r="F20" s="723"/>
      <c r="G20" s="723"/>
      <c r="H20" s="723"/>
      <c r="I20" s="724"/>
    </row>
    <row r="21" spans="1:12" ht="39" customHeight="1" x14ac:dyDescent="0.3">
      <c r="A21" s="271" t="s">
        <v>673</v>
      </c>
      <c r="B21" s="720" t="s">
        <v>674</v>
      </c>
      <c r="C21" s="720"/>
      <c r="D21" s="720"/>
      <c r="E21" s="720"/>
      <c r="F21" s="720"/>
      <c r="G21" s="720"/>
      <c r="H21" s="272" t="s">
        <v>48</v>
      </c>
      <c r="I21" s="5" t="s">
        <v>42</v>
      </c>
      <c r="K21" s="417"/>
      <c r="L21" s="58"/>
    </row>
    <row r="22" spans="1:12" s="8" customFormat="1" ht="17.7" customHeight="1" x14ac:dyDescent="0.3">
      <c r="A22" s="519" t="s">
        <v>139</v>
      </c>
      <c r="B22" s="523"/>
      <c r="C22" s="523"/>
      <c r="D22" s="523"/>
      <c r="E22" s="523"/>
      <c r="F22" s="523"/>
      <c r="G22" s="523"/>
      <c r="H22" s="523"/>
      <c r="I22" s="524"/>
      <c r="K22" s="400"/>
      <c r="L22" s="400"/>
    </row>
    <row r="23" spans="1:12" ht="35.25" customHeight="1" x14ac:dyDescent="0.3">
      <c r="A23" s="37" t="s">
        <v>675</v>
      </c>
      <c r="B23" s="721" t="s">
        <v>81</v>
      </c>
      <c r="C23" s="721"/>
      <c r="D23" s="721"/>
      <c r="E23" s="721"/>
      <c r="F23" s="721"/>
      <c r="G23" s="721"/>
      <c r="H23" s="37" t="s">
        <v>80</v>
      </c>
      <c r="I23" s="5" t="s">
        <v>59</v>
      </c>
      <c r="K23" s="417"/>
      <c r="L23" s="58"/>
    </row>
    <row r="24" spans="1:12" s="8" customFormat="1" ht="17.7" customHeight="1" x14ac:dyDescent="0.3">
      <c r="A24" s="520" t="s">
        <v>373</v>
      </c>
      <c r="B24" s="678"/>
      <c r="C24" s="678"/>
      <c r="D24" s="678"/>
      <c r="E24" s="678"/>
      <c r="F24" s="678"/>
      <c r="G24" s="678"/>
      <c r="H24" s="678"/>
      <c r="I24" s="679"/>
      <c r="K24" s="400"/>
      <c r="L24" s="400"/>
    </row>
    <row r="25" spans="1:12" ht="33.75" customHeight="1" x14ac:dyDescent="0.3">
      <c r="A25" s="271" t="s">
        <v>676</v>
      </c>
      <c r="B25" s="721" t="s">
        <v>677</v>
      </c>
      <c r="C25" s="721"/>
      <c r="D25" s="721"/>
      <c r="E25" s="721"/>
      <c r="F25" s="721"/>
      <c r="G25" s="721"/>
      <c r="H25" s="271" t="s">
        <v>118</v>
      </c>
      <c r="I25" s="5" t="s">
        <v>59</v>
      </c>
      <c r="K25" s="58"/>
      <c r="L25" s="58"/>
    </row>
    <row r="26" spans="1:12" x14ac:dyDescent="0.3">
      <c r="A26" s="1" t="s">
        <v>376</v>
      </c>
    </row>
    <row r="27" spans="1:12" s="8" customFormat="1" ht="17.7" customHeight="1" x14ac:dyDescent="0.3">
      <c r="A27" s="687" t="s">
        <v>377</v>
      </c>
      <c r="B27" s="687"/>
      <c r="C27" s="687"/>
      <c r="D27" s="687"/>
      <c r="E27" s="687"/>
      <c r="F27" s="687"/>
      <c r="G27" s="687"/>
      <c r="H27" s="261">
        <v>15</v>
      </c>
      <c r="I27" s="313" t="s">
        <v>378</v>
      </c>
    </row>
    <row r="28" spans="1:12" ht="58.5" customHeight="1" x14ac:dyDescent="0.3">
      <c r="A28" s="707" t="s">
        <v>379</v>
      </c>
      <c r="B28" s="726" t="s">
        <v>678</v>
      </c>
      <c r="C28" s="726"/>
      <c r="D28" s="726"/>
      <c r="E28" s="726"/>
      <c r="F28" s="726"/>
      <c r="G28" s="726"/>
      <c r="H28" s="726"/>
      <c r="I28" s="710"/>
    </row>
    <row r="29" spans="1:12" ht="57.75" customHeight="1" x14ac:dyDescent="0.3">
      <c r="A29" s="708"/>
      <c r="B29" s="696" t="s">
        <v>679</v>
      </c>
      <c r="C29" s="697"/>
      <c r="D29" s="697"/>
      <c r="E29" s="697"/>
      <c r="F29" s="697"/>
      <c r="G29" s="697"/>
      <c r="H29" s="697"/>
      <c r="I29" s="697"/>
    </row>
    <row r="30" spans="1:12" ht="48" customHeight="1" x14ac:dyDescent="0.3">
      <c r="A30" s="708"/>
      <c r="B30" s="696" t="s">
        <v>680</v>
      </c>
      <c r="C30" s="697"/>
      <c r="D30" s="697"/>
      <c r="E30" s="697"/>
      <c r="F30" s="697"/>
      <c r="G30" s="697"/>
      <c r="H30" s="697"/>
      <c r="I30" s="697"/>
    </row>
    <row r="31" spans="1:12" ht="54.75" customHeight="1" x14ac:dyDescent="0.3">
      <c r="A31" s="708"/>
      <c r="B31" s="696" t="s">
        <v>681</v>
      </c>
      <c r="C31" s="697"/>
      <c r="D31" s="697"/>
      <c r="E31" s="697"/>
      <c r="F31" s="697"/>
      <c r="G31" s="697"/>
      <c r="H31" s="697"/>
      <c r="I31" s="697"/>
    </row>
    <row r="32" spans="1:12" ht="64.5" customHeight="1" x14ac:dyDescent="0.3">
      <c r="A32" s="708"/>
      <c r="B32" s="696" t="s">
        <v>682</v>
      </c>
      <c r="C32" s="697"/>
      <c r="D32" s="697"/>
      <c r="E32" s="697"/>
      <c r="F32" s="697"/>
      <c r="G32" s="697"/>
      <c r="H32" s="697"/>
      <c r="I32" s="697"/>
    </row>
    <row r="33" spans="1:9" ht="62.25" customHeight="1" x14ac:dyDescent="0.3">
      <c r="A33" s="708"/>
      <c r="B33" s="696" t="s">
        <v>683</v>
      </c>
      <c r="C33" s="697"/>
      <c r="D33" s="697"/>
      <c r="E33" s="697"/>
      <c r="F33" s="697"/>
      <c r="G33" s="697"/>
      <c r="H33" s="697"/>
      <c r="I33" s="697"/>
    </row>
    <row r="34" spans="1:9" ht="53.25" customHeight="1" x14ac:dyDescent="0.3">
      <c r="A34" s="725"/>
      <c r="B34" s="727" t="s">
        <v>684</v>
      </c>
      <c r="C34" s="728"/>
      <c r="D34" s="728"/>
      <c r="E34" s="728"/>
      <c r="F34" s="728"/>
      <c r="G34" s="728"/>
      <c r="H34" s="728"/>
      <c r="I34" s="728"/>
    </row>
    <row r="35" spans="1:9" ht="19.5" customHeight="1" x14ac:dyDescent="0.3">
      <c r="A35" s="700" t="s">
        <v>395</v>
      </c>
      <c r="B35" s="701"/>
      <c r="C35" s="701"/>
      <c r="D35" s="701" t="s">
        <v>685</v>
      </c>
      <c r="E35" s="701"/>
      <c r="F35" s="701"/>
      <c r="G35" s="701"/>
      <c r="H35" s="701"/>
      <c r="I35" s="702"/>
    </row>
    <row r="36" spans="1:9" ht="240" customHeight="1" x14ac:dyDescent="0.3">
      <c r="A36" s="703" t="s">
        <v>397</v>
      </c>
      <c r="B36" s="704"/>
      <c r="C36" s="704"/>
      <c r="D36" s="704" t="s">
        <v>686</v>
      </c>
      <c r="E36" s="705"/>
      <c r="F36" s="705"/>
      <c r="G36" s="705"/>
      <c r="H36" s="705"/>
      <c r="I36" s="706"/>
    </row>
    <row r="37" spans="1:9" s="8" customFormat="1" ht="17.7" customHeight="1" x14ac:dyDescent="0.3">
      <c r="A37" s="687" t="s">
        <v>399</v>
      </c>
      <c r="B37" s="687"/>
      <c r="C37" s="687"/>
      <c r="D37" s="687"/>
      <c r="E37" s="687"/>
      <c r="F37" s="687"/>
      <c r="G37" s="687"/>
      <c r="H37" s="261">
        <v>15</v>
      </c>
      <c r="I37" s="313" t="s">
        <v>378</v>
      </c>
    </row>
    <row r="38" spans="1:9" ht="21.75" customHeight="1" x14ac:dyDescent="0.3">
      <c r="A38" s="707" t="s">
        <v>379</v>
      </c>
      <c r="B38" s="726" t="s">
        <v>687</v>
      </c>
      <c r="C38" s="726"/>
      <c r="D38" s="726"/>
      <c r="E38" s="726"/>
      <c r="F38" s="726"/>
      <c r="G38" s="726"/>
      <c r="H38" s="726"/>
      <c r="I38" s="710"/>
    </row>
    <row r="39" spans="1:9" ht="45.75" customHeight="1" x14ac:dyDescent="0.3">
      <c r="A39" s="708"/>
      <c r="B39" s="696" t="s">
        <v>688</v>
      </c>
      <c r="C39" s="697"/>
      <c r="D39" s="697"/>
      <c r="E39" s="697"/>
      <c r="F39" s="697"/>
      <c r="G39" s="697"/>
      <c r="H39" s="697"/>
      <c r="I39" s="697"/>
    </row>
    <row r="40" spans="1:9" ht="53.25" customHeight="1" x14ac:dyDescent="0.3">
      <c r="A40" s="708"/>
      <c r="B40" s="696" t="s">
        <v>689</v>
      </c>
      <c r="C40" s="697"/>
      <c r="D40" s="697"/>
      <c r="E40" s="697"/>
      <c r="F40" s="697"/>
      <c r="G40" s="697"/>
      <c r="H40" s="697"/>
      <c r="I40" s="697"/>
    </row>
    <row r="41" spans="1:9" ht="47.25" customHeight="1" x14ac:dyDescent="0.3">
      <c r="A41" s="708"/>
      <c r="B41" s="696" t="s">
        <v>690</v>
      </c>
      <c r="C41" s="697"/>
      <c r="D41" s="697"/>
      <c r="E41" s="697"/>
      <c r="F41" s="697"/>
      <c r="G41" s="697"/>
      <c r="H41" s="697"/>
      <c r="I41" s="697"/>
    </row>
    <row r="42" spans="1:9" ht="51.75" customHeight="1" x14ac:dyDescent="0.3">
      <c r="A42" s="708"/>
      <c r="B42" s="696" t="s">
        <v>691</v>
      </c>
      <c r="C42" s="697"/>
      <c r="D42" s="697"/>
      <c r="E42" s="697"/>
      <c r="F42" s="697"/>
      <c r="G42" s="697"/>
      <c r="H42" s="697"/>
      <c r="I42" s="697"/>
    </row>
    <row r="43" spans="1:9" ht="51.75" customHeight="1" x14ac:dyDescent="0.3">
      <c r="A43" s="708"/>
      <c r="B43" s="696" t="s">
        <v>692</v>
      </c>
      <c r="C43" s="697"/>
      <c r="D43" s="697"/>
      <c r="E43" s="697"/>
      <c r="F43" s="697"/>
      <c r="G43" s="697"/>
      <c r="H43" s="697"/>
      <c r="I43" s="697"/>
    </row>
    <row r="44" spans="1:9" ht="63.75" customHeight="1" x14ac:dyDescent="0.3">
      <c r="A44" s="725"/>
      <c r="B44" s="727" t="s">
        <v>693</v>
      </c>
      <c r="C44" s="728"/>
      <c r="D44" s="728"/>
      <c r="E44" s="728"/>
      <c r="F44" s="728"/>
      <c r="G44" s="728"/>
      <c r="H44" s="728"/>
      <c r="I44" s="728"/>
    </row>
    <row r="45" spans="1:9" ht="23.25" customHeight="1" x14ac:dyDescent="0.3">
      <c r="A45" s="700" t="s">
        <v>395</v>
      </c>
      <c r="B45" s="701"/>
      <c r="C45" s="701"/>
      <c r="D45" s="701" t="s">
        <v>694</v>
      </c>
      <c r="E45" s="701"/>
      <c r="F45" s="701"/>
      <c r="G45" s="701"/>
      <c r="H45" s="701"/>
      <c r="I45" s="702"/>
    </row>
    <row r="46" spans="1:9" ht="297.75" customHeight="1" x14ac:dyDescent="0.3">
      <c r="A46" s="703" t="s">
        <v>397</v>
      </c>
      <c r="B46" s="704"/>
      <c r="C46" s="704"/>
      <c r="D46" s="704" t="s">
        <v>695</v>
      </c>
      <c r="E46" s="705"/>
      <c r="F46" s="705"/>
      <c r="G46" s="705"/>
      <c r="H46" s="705"/>
      <c r="I46" s="706"/>
    </row>
    <row r="47" spans="1:9" x14ac:dyDescent="0.3">
      <c r="A47" s="1" t="s">
        <v>416</v>
      </c>
    </row>
    <row r="48" spans="1:9" ht="51" customHeight="1" x14ac:dyDescent="0.3">
      <c r="A48" s="714" t="s">
        <v>417</v>
      </c>
      <c r="B48" s="705"/>
      <c r="C48" s="721" t="s">
        <v>696</v>
      </c>
      <c r="D48" s="721"/>
      <c r="E48" s="721"/>
      <c r="F48" s="721"/>
      <c r="G48" s="721"/>
      <c r="H48" s="721"/>
      <c r="I48" s="675"/>
    </row>
    <row r="49" spans="1:9" ht="24.75" customHeight="1" x14ac:dyDescent="0.3">
      <c r="A49" s="714" t="s">
        <v>419</v>
      </c>
      <c r="B49" s="705"/>
      <c r="C49" s="721" t="s">
        <v>697</v>
      </c>
      <c r="D49" s="721"/>
      <c r="E49" s="721"/>
      <c r="F49" s="721"/>
      <c r="G49" s="721"/>
      <c r="H49" s="721"/>
      <c r="I49" s="675"/>
    </row>
    <row r="50" spans="1:9" x14ac:dyDescent="0.3">
      <c r="A50" s="8" t="s">
        <v>421</v>
      </c>
      <c r="B50" s="314"/>
      <c r="C50" s="314"/>
      <c r="D50" s="314"/>
      <c r="E50" s="314"/>
      <c r="F50" s="314"/>
      <c r="G50" s="314"/>
    </row>
    <row r="51" spans="1:9" ht="15.6" x14ac:dyDescent="0.3">
      <c r="A51" s="717" t="s">
        <v>422</v>
      </c>
      <c r="B51" s="717"/>
      <c r="C51" s="717"/>
      <c r="D51" s="717"/>
      <c r="E51" s="717"/>
      <c r="F51" s="717"/>
      <c r="G51" s="717"/>
      <c r="H51" s="10">
        <v>1.5</v>
      </c>
      <c r="I51" s="11" t="s">
        <v>423</v>
      </c>
    </row>
    <row r="52" spans="1:9" ht="24.75" customHeight="1" x14ac:dyDescent="0.3">
      <c r="A52" s="718" t="s">
        <v>484</v>
      </c>
      <c r="B52" s="718"/>
      <c r="C52" s="718"/>
      <c r="D52" s="718"/>
      <c r="E52" s="718"/>
      <c r="F52" s="718"/>
      <c r="G52" s="718"/>
      <c r="H52" s="12">
        <v>1.5</v>
      </c>
      <c r="I52" s="11" t="s">
        <v>423</v>
      </c>
    </row>
    <row r="53" spans="1:9" ht="15.6" x14ac:dyDescent="0.3">
      <c r="A53" s="717" t="s">
        <v>426</v>
      </c>
      <c r="B53" s="717"/>
      <c r="C53" s="717"/>
      <c r="D53" s="717"/>
      <c r="E53" s="717"/>
      <c r="F53" s="717"/>
      <c r="G53" s="717"/>
      <c r="H53" s="12" t="s">
        <v>425</v>
      </c>
      <c r="I53" s="11" t="s">
        <v>423</v>
      </c>
    </row>
    <row r="54" spans="1:9" x14ac:dyDescent="0.3">
      <c r="A54" s="719" t="s">
        <v>427</v>
      </c>
      <c r="B54" s="719"/>
      <c r="C54" s="719"/>
      <c r="D54" s="719"/>
      <c r="E54" s="719"/>
      <c r="F54" s="719"/>
      <c r="G54" s="719"/>
      <c r="H54" s="289"/>
      <c r="I54" s="29"/>
    </row>
    <row r="55" spans="1:9" ht="17.7" customHeight="1" x14ac:dyDescent="0.3">
      <c r="A55" s="674" t="s">
        <v>428</v>
      </c>
      <c r="B55" s="674"/>
      <c r="C55" s="674"/>
      <c r="D55" s="674"/>
      <c r="E55" s="674"/>
      <c r="F55" s="16">
        <f>SUM(F56:F61)</f>
        <v>45</v>
      </c>
      <c r="G55" s="16" t="s">
        <v>378</v>
      </c>
      <c r="H55" s="16">
        <v>1.8</v>
      </c>
      <c r="I55" s="11" t="s">
        <v>423</v>
      </c>
    </row>
    <row r="56" spans="1:9" ht="17.7" customHeight="1" x14ac:dyDescent="0.3">
      <c r="A56" s="18" t="s">
        <v>159</v>
      </c>
      <c r="B56" s="715" t="s">
        <v>161</v>
      </c>
      <c r="C56" s="715"/>
      <c r="D56" s="715"/>
      <c r="E56" s="715"/>
      <c r="F56" s="16">
        <v>15</v>
      </c>
      <c r="G56" s="16" t="s">
        <v>378</v>
      </c>
      <c r="H56" s="19"/>
      <c r="I56" s="20"/>
    </row>
    <row r="57" spans="1:9" ht="17.7" customHeight="1" x14ac:dyDescent="0.3">
      <c r="B57" s="715" t="s">
        <v>429</v>
      </c>
      <c r="C57" s="715"/>
      <c r="D57" s="715"/>
      <c r="E57" s="715"/>
      <c r="F57" s="16">
        <v>15</v>
      </c>
      <c r="G57" s="16" t="s">
        <v>378</v>
      </c>
      <c r="H57" s="27"/>
      <c r="I57" s="30"/>
    </row>
    <row r="58" spans="1:9" ht="17.7" customHeight="1" x14ac:dyDescent="0.3">
      <c r="B58" s="715" t="s">
        <v>430</v>
      </c>
      <c r="C58" s="715"/>
      <c r="D58" s="715"/>
      <c r="E58" s="715"/>
      <c r="F58" s="16">
        <v>12</v>
      </c>
      <c r="G58" s="16" t="s">
        <v>378</v>
      </c>
      <c r="H58" s="27"/>
      <c r="I58" s="30"/>
    </row>
    <row r="59" spans="1:9" ht="17.7" customHeight="1" x14ac:dyDescent="0.3">
      <c r="B59" s="715" t="s">
        <v>431</v>
      </c>
      <c r="C59" s="715"/>
      <c r="D59" s="715"/>
      <c r="E59" s="715"/>
      <c r="F59" s="16" t="s">
        <v>425</v>
      </c>
      <c r="G59" s="16" t="s">
        <v>378</v>
      </c>
      <c r="H59" s="27"/>
      <c r="I59" s="30"/>
    </row>
    <row r="60" spans="1:9" ht="17.7" customHeight="1" x14ac:dyDescent="0.3">
      <c r="B60" s="715" t="s">
        <v>432</v>
      </c>
      <c r="C60" s="715"/>
      <c r="D60" s="715"/>
      <c r="E60" s="715"/>
      <c r="F60" s="16" t="s">
        <v>425</v>
      </c>
      <c r="G60" s="16" t="s">
        <v>378</v>
      </c>
      <c r="H60" s="27"/>
      <c r="I60" s="30"/>
    </row>
    <row r="61" spans="1:9" ht="17.7" customHeight="1" x14ac:dyDescent="0.3">
      <c r="B61" s="715" t="s">
        <v>433</v>
      </c>
      <c r="C61" s="715"/>
      <c r="D61" s="715"/>
      <c r="E61" s="715"/>
      <c r="F61" s="16">
        <v>3</v>
      </c>
      <c r="G61" s="16" t="s">
        <v>378</v>
      </c>
      <c r="H61" s="306"/>
      <c r="I61" s="318"/>
    </row>
    <row r="62" spans="1:9" ht="31.2" customHeight="1" x14ac:dyDescent="0.3">
      <c r="A62" s="674" t="s">
        <v>434</v>
      </c>
      <c r="B62" s="674"/>
      <c r="C62" s="674"/>
      <c r="D62" s="674"/>
      <c r="E62" s="674"/>
      <c r="F62" s="16" t="s">
        <v>425</v>
      </c>
      <c r="G62" s="16" t="s">
        <v>378</v>
      </c>
      <c r="H62" s="16" t="s">
        <v>186</v>
      </c>
      <c r="I62" s="11" t="s">
        <v>423</v>
      </c>
    </row>
    <row r="63" spans="1:9" ht="17.7" customHeight="1" x14ac:dyDescent="0.3">
      <c r="A63" s="715" t="s">
        <v>435</v>
      </c>
      <c r="B63" s="715"/>
      <c r="C63" s="715"/>
      <c r="D63" s="715"/>
      <c r="E63" s="715"/>
      <c r="F63" s="16">
        <v>30</v>
      </c>
      <c r="G63" s="16" t="s">
        <v>378</v>
      </c>
      <c r="H63" s="16">
        <v>1.2</v>
      </c>
      <c r="I63" s="11" t="s">
        <v>423</v>
      </c>
    </row>
  </sheetData>
  <mergeCells count="74">
    <mergeCell ref="B61:E61"/>
    <mergeCell ref="A62:E62"/>
    <mergeCell ref="A63:E63"/>
    <mergeCell ref="A55:E55"/>
    <mergeCell ref="B56:E56"/>
    <mergeCell ref="B57:E57"/>
    <mergeCell ref="B58:E58"/>
    <mergeCell ref="B59:E59"/>
    <mergeCell ref="B60:E60"/>
    <mergeCell ref="A54:G54"/>
    <mergeCell ref="A45:C45"/>
    <mergeCell ref="D45:I45"/>
    <mergeCell ref="A46:C46"/>
    <mergeCell ref="D46:I46"/>
    <mergeCell ref="A48:B48"/>
    <mergeCell ref="C48:I48"/>
    <mergeCell ref="A49:B49"/>
    <mergeCell ref="C49:I49"/>
    <mergeCell ref="A51:G51"/>
    <mergeCell ref="A52:G52"/>
    <mergeCell ref="A53:G53"/>
    <mergeCell ref="D35:I35"/>
    <mergeCell ref="A37:G37"/>
    <mergeCell ref="A38:A44"/>
    <mergeCell ref="B38:I38"/>
    <mergeCell ref="B39:I39"/>
    <mergeCell ref="B40:I40"/>
    <mergeCell ref="B41:I41"/>
    <mergeCell ref="B42:I42"/>
    <mergeCell ref="B43:I43"/>
    <mergeCell ref="B44:I44"/>
    <mergeCell ref="A36:C36"/>
    <mergeCell ref="D36:I36"/>
    <mergeCell ref="A35:C35"/>
    <mergeCell ref="A22:I22"/>
    <mergeCell ref="B23:G23"/>
    <mergeCell ref="A24:I24"/>
    <mergeCell ref="B25:G25"/>
    <mergeCell ref="A27:G27"/>
    <mergeCell ref="A28:A34"/>
    <mergeCell ref="B28:I28"/>
    <mergeCell ref="B29:I29"/>
    <mergeCell ref="B30:I30"/>
    <mergeCell ref="B31:I31"/>
    <mergeCell ref="B32:I32"/>
    <mergeCell ref="B33:I33"/>
    <mergeCell ref="B34:I34"/>
    <mergeCell ref="B21:G21"/>
    <mergeCell ref="A12:E12"/>
    <mergeCell ref="F12:I12"/>
    <mergeCell ref="A13:E13"/>
    <mergeCell ref="F13:I13"/>
    <mergeCell ref="A14:I14"/>
    <mergeCell ref="A15:B15"/>
    <mergeCell ref="C15:I15"/>
    <mergeCell ref="A17:D17"/>
    <mergeCell ref="A18:A19"/>
    <mergeCell ref="B18:G19"/>
    <mergeCell ref="H18:I18"/>
    <mergeCell ref="A20:I20"/>
    <mergeCell ref="A11:E11"/>
    <mergeCell ref="F11:I11"/>
    <mergeCell ref="A2:I2"/>
    <mergeCell ref="A3:C3"/>
    <mergeCell ref="D3:I3"/>
    <mergeCell ref="A4:C4"/>
    <mergeCell ref="D4:I4"/>
    <mergeCell ref="A5:C5"/>
    <mergeCell ref="D5:I5"/>
    <mergeCell ref="A6:C6"/>
    <mergeCell ref="D6:I6"/>
    <mergeCell ref="A8:I8"/>
    <mergeCell ref="A10:E10"/>
    <mergeCell ref="F10:I10"/>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90" zoomScaleNormal="90" workbookViewId="0"/>
  </sheetViews>
  <sheetFormatPr defaultColWidth="8.77734375" defaultRowHeight="13.8" x14ac:dyDescent="0.3"/>
  <cols>
    <col min="1" max="1" width="28.77734375" style="26" customWidth="1"/>
    <col min="2" max="2" width="65.77734375" style="26" customWidth="1"/>
    <col min="3" max="16384" width="8.77734375" style="26"/>
  </cols>
  <sheetData>
    <row r="1" spans="1:2" x14ac:dyDescent="0.3">
      <c r="A1" s="294"/>
      <c r="B1" s="294"/>
    </row>
    <row r="2" spans="1:2" s="134" customFormat="1" x14ac:dyDescent="0.3">
      <c r="A2" s="1075" t="s">
        <v>266</v>
      </c>
      <c r="B2" s="1075"/>
    </row>
    <row r="3" spans="1:2" s="134" customFormat="1" x14ac:dyDescent="0.3">
      <c r="A3" s="216"/>
      <c r="B3" s="216"/>
    </row>
    <row r="4" spans="1:2" s="134" customFormat="1" x14ac:dyDescent="0.3">
      <c r="A4" s="285" t="s">
        <v>28</v>
      </c>
      <c r="B4" s="285"/>
    </row>
    <row r="5" spans="1:2" s="134" customFormat="1" x14ac:dyDescent="0.3">
      <c r="A5" s="284" t="s">
        <v>29</v>
      </c>
      <c r="B5" s="310"/>
    </row>
    <row r="6" spans="1:2" s="134" customFormat="1" x14ac:dyDescent="0.3">
      <c r="A6" s="284" t="s">
        <v>30</v>
      </c>
      <c r="B6" s="310"/>
    </row>
    <row r="7" spans="1:2" x14ac:dyDescent="0.3">
      <c r="A7" s="284" t="s">
        <v>31</v>
      </c>
      <c r="B7" s="310"/>
    </row>
    <row r="8" spans="1:2" x14ac:dyDescent="0.3">
      <c r="A8" s="217"/>
      <c r="B8" s="218"/>
    </row>
    <row r="9" spans="1:2" ht="18" customHeight="1" x14ac:dyDescent="0.3">
      <c r="A9" s="269" t="s">
        <v>267</v>
      </c>
      <c r="B9" s="269"/>
    </row>
    <row r="10" spans="1:2" ht="21" customHeight="1" x14ac:dyDescent="0.3">
      <c r="A10" s="284" t="s">
        <v>268</v>
      </c>
      <c r="B10" s="268" t="s">
        <v>269</v>
      </c>
    </row>
    <row r="11" spans="1:2" ht="41.4" x14ac:dyDescent="0.3">
      <c r="A11" s="301" t="s">
        <v>270</v>
      </c>
      <c r="B11" s="300" t="s">
        <v>2332</v>
      </c>
    </row>
    <row r="12" spans="1:2" ht="55.2" x14ac:dyDescent="0.3">
      <c r="A12" s="219" t="s">
        <v>271</v>
      </c>
      <c r="B12" s="300" t="s">
        <v>2333</v>
      </c>
    </row>
    <row r="13" spans="1:2" ht="42.75" customHeight="1" x14ac:dyDescent="0.3">
      <c r="A13" s="219" t="s">
        <v>272</v>
      </c>
      <c r="B13" s="300" t="s">
        <v>2334</v>
      </c>
    </row>
    <row r="14" spans="1:2" ht="41.4" x14ac:dyDescent="0.3">
      <c r="A14" s="219" t="s">
        <v>273</v>
      </c>
      <c r="B14" s="300" t="s">
        <v>274</v>
      </c>
    </row>
    <row r="15" spans="1:2" ht="41.4" x14ac:dyDescent="0.3">
      <c r="A15" s="219" t="s">
        <v>275</v>
      </c>
      <c r="B15" s="300" t="s">
        <v>276</v>
      </c>
    </row>
    <row r="16" spans="1:2" ht="41.4" x14ac:dyDescent="0.3">
      <c r="A16" s="219" t="s">
        <v>277</v>
      </c>
      <c r="B16" s="300" t="s">
        <v>278</v>
      </c>
    </row>
    <row r="17" spans="1:2" ht="41.4" x14ac:dyDescent="0.3">
      <c r="A17" s="219" t="s">
        <v>279</v>
      </c>
      <c r="B17" s="300" t="s">
        <v>280</v>
      </c>
    </row>
    <row r="18" spans="1:2" ht="41.4" x14ac:dyDescent="0.3">
      <c r="A18" s="219" t="s">
        <v>281</v>
      </c>
      <c r="B18" s="300" t="s">
        <v>282</v>
      </c>
    </row>
    <row r="19" spans="1:2" x14ac:dyDescent="0.3">
      <c r="A19" s="837" t="s">
        <v>283</v>
      </c>
      <c r="B19" s="837"/>
    </row>
    <row r="20" spans="1:2" x14ac:dyDescent="0.3">
      <c r="A20" s="266"/>
      <c r="B20" s="266"/>
    </row>
    <row r="21" spans="1:2" x14ac:dyDescent="0.3">
      <c r="A21" s="266"/>
      <c r="B21" s="266"/>
    </row>
    <row r="22" spans="1:2" x14ac:dyDescent="0.3">
      <c r="A22" s="220" t="s">
        <v>284</v>
      </c>
      <c r="B22" s="294"/>
    </row>
    <row r="23" spans="1:2" x14ac:dyDescent="0.3">
      <c r="A23" s="294"/>
      <c r="B23" s="294"/>
    </row>
    <row r="24" spans="1:2" ht="409.05" customHeight="1" x14ac:dyDescent="0.3">
      <c r="A24" s="287" t="s">
        <v>285</v>
      </c>
      <c r="B24" s="490" t="s">
        <v>2434</v>
      </c>
    </row>
    <row r="25" spans="1:2" ht="106.5" customHeight="1" x14ac:dyDescent="0.3">
      <c r="A25" s="287" t="s">
        <v>286</v>
      </c>
      <c r="B25" s="489" t="s">
        <v>2433</v>
      </c>
    </row>
    <row r="26" spans="1:2" ht="153.75" customHeight="1" x14ac:dyDescent="0.3">
      <c r="A26" s="287" t="s">
        <v>287</v>
      </c>
      <c r="B26" s="488" t="s">
        <v>2335</v>
      </c>
    </row>
    <row r="28" spans="1:2" x14ac:dyDescent="0.3">
      <c r="A28" s="837"/>
      <c r="B28" s="837"/>
    </row>
  </sheetData>
  <mergeCells count="3">
    <mergeCell ref="A2:B2"/>
    <mergeCell ref="A19:B19"/>
    <mergeCell ref="A28:B28"/>
  </mergeCells>
  <pageMargins left="0.25" right="0.25" top="0.75" bottom="0.75" header="0.3" footer="0.3"/>
  <pageSetup paperSize="9"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heetViews>
  <sheetFormatPr defaultColWidth="8.77734375" defaultRowHeight="13.8" x14ac:dyDescent="0.3"/>
  <cols>
    <col min="1" max="1" width="10.77734375" style="26" customWidth="1"/>
    <col min="2" max="2" width="9.77734375" style="26" customWidth="1"/>
    <col min="3" max="3" width="8.218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174</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1732</v>
      </c>
      <c r="E4" s="671"/>
      <c r="F4" s="671"/>
      <c r="G4" s="671"/>
      <c r="H4" s="671"/>
      <c r="I4" s="672"/>
    </row>
    <row r="5" spans="1:9" x14ac:dyDescent="0.3">
      <c r="A5" s="670" t="s">
        <v>160</v>
      </c>
      <c r="B5" s="671"/>
      <c r="C5" s="671"/>
      <c r="D5" s="671" t="s">
        <v>487</v>
      </c>
      <c r="E5" s="671"/>
      <c r="F5" s="671"/>
      <c r="G5" s="671"/>
      <c r="H5" s="671"/>
      <c r="I5" s="672"/>
    </row>
    <row r="6" spans="1:9" ht="26.25" customHeight="1" x14ac:dyDescent="0.3">
      <c r="A6" s="670" t="s">
        <v>351</v>
      </c>
      <c r="B6" s="671"/>
      <c r="C6" s="671"/>
      <c r="D6" s="721" t="s">
        <v>1733</v>
      </c>
      <c r="E6" s="721"/>
      <c r="F6" s="721"/>
      <c r="G6" s="721"/>
      <c r="H6" s="721"/>
      <c r="I6" s="675"/>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1</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552</v>
      </c>
      <c r="D16" s="674"/>
      <c r="E16" s="674"/>
      <c r="F16" s="674"/>
      <c r="G16" s="674"/>
      <c r="H16" s="674"/>
      <c r="I16" s="674"/>
    </row>
    <row r="18" spans="1:11" x14ac:dyDescent="0.3">
      <c r="A18" s="680" t="s">
        <v>360</v>
      </c>
      <c r="B18" s="680"/>
      <c r="C18" s="680"/>
      <c r="D18" s="680"/>
    </row>
    <row r="19" spans="1:11" ht="21" customHeight="1" x14ac:dyDescent="0.3">
      <c r="A19" s="681" t="s">
        <v>33</v>
      </c>
      <c r="B19" s="682" t="s">
        <v>34</v>
      </c>
      <c r="C19" s="682"/>
      <c r="D19" s="682"/>
      <c r="E19" s="682"/>
      <c r="F19" s="682"/>
      <c r="G19" s="682"/>
      <c r="H19" s="682" t="s">
        <v>361</v>
      </c>
      <c r="I19" s="683"/>
    </row>
    <row r="20" spans="1:11" ht="36" customHeight="1" x14ac:dyDescent="0.3">
      <c r="A20" s="681"/>
      <c r="B20" s="682"/>
      <c r="C20" s="682"/>
      <c r="D20" s="682"/>
      <c r="E20" s="682"/>
      <c r="F20" s="682"/>
      <c r="G20" s="682"/>
      <c r="H20" s="272" t="s">
        <v>362</v>
      </c>
      <c r="I20" s="273" t="s">
        <v>37</v>
      </c>
    </row>
    <row r="21" spans="1:11" s="8" customFormat="1" ht="17.7" customHeight="1" x14ac:dyDescent="0.3">
      <c r="A21" s="520" t="s">
        <v>38</v>
      </c>
      <c r="B21" s="678"/>
      <c r="C21" s="678"/>
      <c r="D21" s="678"/>
      <c r="E21" s="678"/>
      <c r="F21" s="678"/>
      <c r="G21" s="678"/>
      <c r="H21" s="678"/>
      <c r="I21" s="679"/>
    </row>
    <row r="22" spans="1:11" ht="36.75" customHeight="1" x14ac:dyDescent="0.3">
      <c r="A22" s="271" t="s">
        <v>1734</v>
      </c>
      <c r="B22" s="720" t="s">
        <v>2198</v>
      </c>
      <c r="C22" s="720"/>
      <c r="D22" s="720"/>
      <c r="E22" s="720"/>
      <c r="F22" s="720"/>
      <c r="G22" s="720"/>
      <c r="H22" s="6" t="s">
        <v>62</v>
      </c>
      <c r="I22" s="5" t="s">
        <v>42</v>
      </c>
    </row>
    <row r="23" spans="1:11" s="8" customFormat="1" ht="17.7" customHeight="1" x14ac:dyDescent="0.3">
      <c r="A23" s="520" t="s">
        <v>139</v>
      </c>
      <c r="B23" s="678"/>
      <c r="C23" s="678"/>
      <c r="D23" s="678"/>
      <c r="E23" s="678"/>
      <c r="F23" s="678"/>
      <c r="G23" s="678"/>
      <c r="H23" s="678"/>
      <c r="I23" s="679"/>
    </row>
    <row r="24" spans="1:11" ht="39.75" customHeight="1" x14ac:dyDescent="0.3">
      <c r="A24" s="271" t="s">
        <v>1735</v>
      </c>
      <c r="B24" s="729" t="s">
        <v>1736</v>
      </c>
      <c r="C24" s="729"/>
      <c r="D24" s="729"/>
      <c r="E24" s="729"/>
      <c r="F24" s="729"/>
      <c r="G24" s="729"/>
      <c r="H24" s="6" t="s">
        <v>83</v>
      </c>
      <c r="I24" s="5" t="s">
        <v>59</v>
      </c>
    </row>
    <row r="25" spans="1:11" s="8" customFormat="1" ht="34.5" customHeight="1" x14ac:dyDescent="0.3">
      <c r="A25" s="137" t="s">
        <v>1737</v>
      </c>
      <c r="B25" s="729" t="s">
        <v>1738</v>
      </c>
      <c r="C25" s="729"/>
      <c r="D25" s="729"/>
      <c r="E25" s="729"/>
      <c r="F25" s="729"/>
      <c r="G25" s="729"/>
      <c r="H25" s="6" t="s">
        <v>91</v>
      </c>
      <c r="I25" s="138" t="s">
        <v>59</v>
      </c>
      <c r="K25" s="26"/>
    </row>
    <row r="26" spans="1:11" ht="20.25" customHeight="1" x14ac:dyDescent="0.3">
      <c r="A26" s="520" t="s">
        <v>373</v>
      </c>
      <c r="B26" s="678"/>
      <c r="C26" s="678"/>
      <c r="D26" s="678"/>
      <c r="E26" s="678"/>
      <c r="F26" s="678"/>
      <c r="G26" s="678"/>
      <c r="H26" s="678"/>
      <c r="I26" s="679"/>
    </row>
    <row r="27" spans="1:11" ht="42.75" customHeight="1" x14ac:dyDescent="0.3">
      <c r="A27" s="271" t="s">
        <v>1739</v>
      </c>
      <c r="B27" s="730" t="s">
        <v>1740</v>
      </c>
      <c r="C27" s="730"/>
      <c r="D27" s="730"/>
      <c r="E27" s="730"/>
      <c r="F27" s="730"/>
      <c r="G27" s="730"/>
      <c r="H27" s="6" t="s">
        <v>118</v>
      </c>
      <c r="I27" s="5" t="s">
        <v>59</v>
      </c>
    </row>
    <row r="28" spans="1:11" x14ac:dyDescent="0.3">
      <c r="A28" s="1" t="s">
        <v>376</v>
      </c>
    </row>
    <row r="29" spans="1:11" s="8" customFormat="1" ht="17.7" customHeight="1" x14ac:dyDescent="0.3">
      <c r="A29" s="687" t="s">
        <v>377</v>
      </c>
      <c r="B29" s="687"/>
      <c r="C29" s="687"/>
      <c r="D29" s="687"/>
      <c r="E29" s="687"/>
      <c r="F29" s="687"/>
      <c r="G29" s="687"/>
      <c r="H29" s="261">
        <v>10</v>
      </c>
      <c r="I29" s="313" t="s">
        <v>378</v>
      </c>
    </row>
    <row r="30" spans="1:11" ht="20.100000000000001" customHeight="1" x14ac:dyDescent="0.3">
      <c r="A30" s="707" t="s">
        <v>379</v>
      </c>
      <c r="B30" s="726" t="s">
        <v>1741</v>
      </c>
      <c r="C30" s="692"/>
      <c r="D30" s="692"/>
      <c r="E30" s="692"/>
      <c r="F30" s="692"/>
      <c r="G30" s="692"/>
      <c r="H30" s="692"/>
      <c r="I30" s="693"/>
    </row>
    <row r="31" spans="1:11" ht="20.100000000000001" customHeight="1" x14ac:dyDescent="0.3">
      <c r="A31" s="708"/>
      <c r="B31" s="694" t="s">
        <v>1742</v>
      </c>
      <c r="C31" s="695"/>
      <c r="D31" s="695"/>
      <c r="E31" s="695"/>
      <c r="F31" s="695"/>
      <c r="G31" s="695"/>
      <c r="H31" s="695"/>
      <c r="I31" s="695"/>
    </row>
    <row r="32" spans="1:11" ht="20.100000000000001" customHeight="1" x14ac:dyDescent="0.3">
      <c r="A32" s="708"/>
      <c r="B32" s="694" t="s">
        <v>1743</v>
      </c>
      <c r="C32" s="695"/>
      <c r="D32" s="695"/>
      <c r="E32" s="695"/>
      <c r="F32" s="695"/>
      <c r="G32" s="695"/>
      <c r="H32" s="695"/>
      <c r="I32" s="695"/>
    </row>
    <row r="33" spans="1:9" ht="20.100000000000001" customHeight="1" x14ac:dyDescent="0.3">
      <c r="A33" s="708"/>
      <c r="B33" s="694" t="s">
        <v>1744</v>
      </c>
      <c r="C33" s="695"/>
      <c r="D33" s="695"/>
      <c r="E33" s="695"/>
      <c r="F33" s="695"/>
      <c r="G33" s="695"/>
      <c r="H33" s="695"/>
      <c r="I33" s="695"/>
    </row>
    <row r="34" spans="1:9" ht="20.100000000000001" customHeight="1" x14ac:dyDescent="0.3">
      <c r="A34" s="708"/>
      <c r="B34" s="694" t="s">
        <v>1745</v>
      </c>
      <c r="C34" s="695"/>
      <c r="D34" s="695"/>
      <c r="E34" s="695"/>
      <c r="F34" s="695"/>
      <c r="G34" s="695"/>
      <c r="H34" s="695"/>
      <c r="I34" s="695"/>
    </row>
    <row r="35" spans="1:9" ht="20.100000000000001" customHeight="1" x14ac:dyDescent="0.3">
      <c r="A35" s="708"/>
      <c r="B35" s="694" t="s">
        <v>1746</v>
      </c>
      <c r="C35" s="695"/>
      <c r="D35" s="695"/>
      <c r="E35" s="695"/>
      <c r="F35" s="695"/>
      <c r="G35" s="695"/>
      <c r="H35" s="695"/>
      <c r="I35" s="695"/>
    </row>
    <row r="36" spans="1:9" ht="20.100000000000001" customHeight="1" x14ac:dyDescent="0.3">
      <c r="A36" s="708"/>
      <c r="B36" s="694" t="s">
        <v>1747</v>
      </c>
      <c r="C36" s="695"/>
      <c r="D36" s="695"/>
      <c r="E36" s="695"/>
      <c r="F36" s="695"/>
      <c r="G36" s="695"/>
      <c r="H36" s="695"/>
      <c r="I36" s="695"/>
    </row>
    <row r="37" spans="1:9" ht="20.100000000000001" customHeight="1" x14ac:dyDescent="0.3">
      <c r="A37" s="725"/>
      <c r="B37" s="727" t="s">
        <v>1748</v>
      </c>
      <c r="C37" s="699"/>
      <c r="D37" s="699"/>
      <c r="E37" s="699"/>
      <c r="F37" s="699"/>
      <c r="G37" s="699"/>
      <c r="H37" s="699"/>
      <c r="I37" s="699"/>
    </row>
    <row r="38" spans="1:9" x14ac:dyDescent="0.3">
      <c r="A38" s="700" t="s">
        <v>395</v>
      </c>
      <c r="B38" s="701"/>
      <c r="C38" s="701"/>
      <c r="D38" s="701" t="s">
        <v>1749</v>
      </c>
      <c r="E38" s="701"/>
      <c r="F38" s="701"/>
      <c r="G38" s="701"/>
      <c r="H38" s="701"/>
      <c r="I38" s="702"/>
    </row>
    <row r="39" spans="1:9" ht="30.75" customHeight="1" x14ac:dyDescent="0.3">
      <c r="A39" s="703" t="s">
        <v>397</v>
      </c>
      <c r="B39" s="704"/>
      <c r="C39" s="704"/>
      <c r="D39" s="705" t="s">
        <v>1750</v>
      </c>
      <c r="E39" s="705"/>
      <c r="F39" s="705"/>
      <c r="G39" s="705"/>
      <c r="H39" s="705"/>
      <c r="I39" s="706"/>
    </row>
    <row r="40" spans="1:9" s="8" customFormat="1" ht="17.7" customHeight="1" x14ac:dyDescent="0.3">
      <c r="A40" s="687" t="s">
        <v>399</v>
      </c>
      <c r="B40" s="687"/>
      <c r="C40" s="687"/>
      <c r="D40" s="687"/>
      <c r="E40" s="687"/>
      <c r="F40" s="687"/>
      <c r="G40" s="687"/>
      <c r="H40" s="261">
        <v>20</v>
      </c>
      <c r="I40" s="313" t="s">
        <v>378</v>
      </c>
    </row>
    <row r="41" spans="1:9" ht="20.100000000000001" customHeight="1" x14ac:dyDescent="0.3">
      <c r="A41" s="707" t="s">
        <v>379</v>
      </c>
      <c r="B41" s="726" t="s">
        <v>1751</v>
      </c>
      <c r="C41" s="726"/>
      <c r="D41" s="726"/>
      <c r="E41" s="726"/>
      <c r="F41" s="726"/>
      <c r="G41" s="726"/>
      <c r="H41" s="726"/>
      <c r="I41" s="710"/>
    </row>
    <row r="42" spans="1:9" ht="20.100000000000001" customHeight="1" x14ac:dyDescent="0.3">
      <c r="A42" s="708"/>
      <c r="B42" s="696" t="s">
        <v>1752</v>
      </c>
      <c r="C42" s="697"/>
      <c r="D42" s="697"/>
      <c r="E42" s="697"/>
      <c r="F42" s="697"/>
      <c r="G42" s="697"/>
      <c r="H42" s="697"/>
      <c r="I42" s="697"/>
    </row>
    <row r="43" spans="1:9" ht="20.100000000000001" customHeight="1" x14ac:dyDescent="0.3">
      <c r="A43" s="708"/>
      <c r="B43" s="696" t="s">
        <v>1753</v>
      </c>
      <c r="C43" s="697"/>
      <c r="D43" s="697"/>
      <c r="E43" s="697"/>
      <c r="F43" s="697"/>
      <c r="G43" s="697"/>
      <c r="H43" s="697"/>
      <c r="I43" s="697"/>
    </row>
    <row r="44" spans="1:9" ht="20.100000000000001" customHeight="1" x14ac:dyDescent="0.3">
      <c r="A44" s="708"/>
      <c r="B44" s="696" t="s">
        <v>1754</v>
      </c>
      <c r="C44" s="697"/>
      <c r="D44" s="697"/>
      <c r="E44" s="697"/>
      <c r="F44" s="697"/>
      <c r="G44" s="697"/>
      <c r="H44" s="697"/>
      <c r="I44" s="697"/>
    </row>
    <row r="45" spans="1:9" ht="20.100000000000001" customHeight="1" x14ac:dyDescent="0.3">
      <c r="A45" s="725"/>
      <c r="B45" s="727" t="s">
        <v>1755</v>
      </c>
      <c r="C45" s="728"/>
      <c r="D45" s="728"/>
      <c r="E45" s="728"/>
      <c r="F45" s="728"/>
      <c r="G45" s="728"/>
      <c r="H45" s="728"/>
      <c r="I45" s="728"/>
    </row>
    <row r="46" spans="1:9" x14ac:dyDescent="0.3">
      <c r="A46" s="731" t="s">
        <v>395</v>
      </c>
      <c r="B46" s="732"/>
      <c r="C46" s="732"/>
      <c r="D46" s="701" t="s">
        <v>1756</v>
      </c>
      <c r="E46" s="701"/>
      <c r="F46" s="701"/>
      <c r="G46" s="701"/>
      <c r="H46" s="701"/>
      <c r="I46" s="702"/>
    </row>
    <row r="47" spans="1:9" ht="35.549999999999997" customHeight="1" x14ac:dyDescent="0.3">
      <c r="A47" s="709" t="s">
        <v>397</v>
      </c>
      <c r="B47" s="733"/>
      <c r="C47" s="733"/>
      <c r="D47" s="704" t="s">
        <v>1757</v>
      </c>
      <c r="E47" s="704"/>
      <c r="F47" s="704"/>
      <c r="G47" s="704"/>
      <c r="H47" s="704"/>
      <c r="I47" s="734"/>
    </row>
    <row r="49" spans="1:9" x14ac:dyDescent="0.3">
      <c r="A49" s="1" t="s">
        <v>416</v>
      </c>
    </row>
    <row r="50" spans="1:9" ht="42.75" customHeight="1" x14ac:dyDescent="0.3">
      <c r="A50" s="714" t="s">
        <v>417</v>
      </c>
      <c r="B50" s="705"/>
      <c r="C50" s="721" t="s">
        <v>2199</v>
      </c>
      <c r="D50" s="721"/>
      <c r="E50" s="721"/>
      <c r="F50" s="721"/>
      <c r="G50" s="721"/>
      <c r="H50" s="721"/>
      <c r="I50" s="675"/>
    </row>
    <row r="51" spans="1:9" ht="32.549999999999997" customHeight="1" x14ac:dyDescent="0.3">
      <c r="A51" s="714" t="s">
        <v>419</v>
      </c>
      <c r="B51" s="705"/>
      <c r="C51" s="721" t="s">
        <v>2200</v>
      </c>
      <c r="D51" s="721"/>
      <c r="E51" s="721"/>
      <c r="F51" s="721"/>
      <c r="G51" s="721"/>
      <c r="H51" s="721"/>
      <c r="I51" s="675"/>
    </row>
    <row r="53" spans="1:9" x14ac:dyDescent="0.3">
      <c r="A53" s="8" t="s">
        <v>421</v>
      </c>
      <c r="B53" s="314"/>
      <c r="C53" s="314"/>
      <c r="D53" s="314"/>
      <c r="E53" s="314"/>
      <c r="F53" s="314"/>
      <c r="G53" s="314"/>
    </row>
    <row r="54" spans="1:9" ht="15.6" x14ac:dyDescent="0.3">
      <c r="A54" s="717" t="s">
        <v>422</v>
      </c>
      <c r="B54" s="717"/>
      <c r="C54" s="717"/>
      <c r="D54" s="717"/>
      <c r="E54" s="717"/>
      <c r="F54" s="717"/>
      <c r="G54" s="717"/>
      <c r="H54" s="10">
        <v>2</v>
      </c>
      <c r="I54" s="11" t="s">
        <v>423</v>
      </c>
    </row>
    <row r="55" spans="1:9" ht="26.25" customHeight="1" x14ac:dyDescent="0.3">
      <c r="A55" s="718" t="s">
        <v>484</v>
      </c>
      <c r="B55" s="718"/>
      <c r="C55" s="718"/>
      <c r="D55" s="718"/>
      <c r="E55" s="718"/>
      <c r="F55" s="718"/>
      <c r="G55" s="718"/>
      <c r="H55" s="12">
        <v>1</v>
      </c>
      <c r="I55" s="11" t="s">
        <v>423</v>
      </c>
    </row>
    <row r="56" spans="1:9" ht="15.6" x14ac:dyDescent="0.3">
      <c r="A56" s="717" t="s">
        <v>426</v>
      </c>
      <c r="B56" s="717"/>
      <c r="C56" s="717"/>
      <c r="D56" s="717"/>
      <c r="E56" s="717"/>
      <c r="F56" s="717"/>
      <c r="G56" s="717"/>
      <c r="H56" s="12" t="s">
        <v>186</v>
      </c>
      <c r="I56" s="11" t="s">
        <v>423</v>
      </c>
    </row>
    <row r="57" spans="1:9" x14ac:dyDescent="0.3">
      <c r="A57" s="292"/>
      <c r="B57" s="292"/>
      <c r="C57" s="292"/>
      <c r="D57" s="292"/>
      <c r="E57" s="292"/>
      <c r="F57" s="292"/>
      <c r="G57" s="292"/>
      <c r="H57" s="12"/>
      <c r="I57" s="13"/>
    </row>
    <row r="58" spans="1:9" x14ac:dyDescent="0.3">
      <c r="A58" s="719" t="s">
        <v>427</v>
      </c>
      <c r="B58" s="719"/>
      <c r="C58" s="719"/>
      <c r="D58" s="719"/>
      <c r="E58" s="719"/>
      <c r="F58" s="719"/>
      <c r="G58" s="719"/>
      <c r="H58" s="289"/>
      <c r="I58" s="29"/>
    </row>
    <row r="59" spans="1:9" ht="17.7" customHeight="1" x14ac:dyDescent="0.3">
      <c r="A59" s="674" t="s">
        <v>428</v>
      </c>
      <c r="B59" s="674"/>
      <c r="C59" s="674"/>
      <c r="D59" s="674"/>
      <c r="E59" s="674"/>
      <c r="F59" s="16">
        <f>SUM(F60:F65)</f>
        <v>35</v>
      </c>
      <c r="G59" s="16" t="s">
        <v>378</v>
      </c>
      <c r="H59" s="16">
        <f>F59/25</f>
        <v>1.4</v>
      </c>
      <c r="I59" s="11" t="s">
        <v>423</v>
      </c>
    </row>
    <row r="60" spans="1:9" ht="17.7" customHeight="1" x14ac:dyDescent="0.3">
      <c r="A60" s="18" t="s">
        <v>159</v>
      </c>
      <c r="B60" s="715" t="s">
        <v>161</v>
      </c>
      <c r="C60" s="715"/>
      <c r="D60" s="715"/>
      <c r="E60" s="715"/>
      <c r="F60" s="16">
        <v>10</v>
      </c>
      <c r="G60" s="16" t="s">
        <v>378</v>
      </c>
      <c r="H60" s="19"/>
      <c r="I60" s="20"/>
    </row>
    <row r="61" spans="1:9" ht="17.7" customHeight="1" x14ac:dyDescent="0.3">
      <c r="B61" s="715" t="s">
        <v>429</v>
      </c>
      <c r="C61" s="715"/>
      <c r="D61" s="715"/>
      <c r="E61" s="715"/>
      <c r="F61" s="16">
        <v>20</v>
      </c>
      <c r="G61" s="16" t="s">
        <v>378</v>
      </c>
      <c r="H61" s="27"/>
      <c r="I61" s="30"/>
    </row>
    <row r="62" spans="1:9" ht="17.7" customHeight="1" x14ac:dyDescent="0.3">
      <c r="B62" s="715" t="s">
        <v>430</v>
      </c>
      <c r="C62" s="715"/>
      <c r="D62" s="715"/>
      <c r="E62" s="715"/>
      <c r="F62" s="16">
        <v>3</v>
      </c>
      <c r="G62" s="16" t="s">
        <v>378</v>
      </c>
      <c r="H62" s="27"/>
      <c r="I62" s="30"/>
    </row>
    <row r="63" spans="1:9" ht="17.7" customHeight="1" x14ac:dyDescent="0.3">
      <c r="B63" s="715" t="s">
        <v>431</v>
      </c>
      <c r="C63" s="715"/>
      <c r="D63" s="715"/>
      <c r="E63" s="715"/>
      <c r="F63" s="16" t="s">
        <v>425</v>
      </c>
      <c r="G63" s="16" t="s">
        <v>378</v>
      </c>
      <c r="H63" s="27"/>
      <c r="I63" s="30"/>
    </row>
    <row r="64" spans="1:9" ht="17.7" customHeight="1" x14ac:dyDescent="0.3">
      <c r="B64" s="715" t="s">
        <v>432</v>
      </c>
      <c r="C64" s="715"/>
      <c r="D64" s="715"/>
      <c r="E64" s="715"/>
      <c r="F64" s="16" t="s">
        <v>425</v>
      </c>
      <c r="G64" s="16" t="s">
        <v>378</v>
      </c>
      <c r="H64" s="27"/>
      <c r="I64" s="30"/>
    </row>
    <row r="65" spans="1:9" ht="17.7" customHeight="1" x14ac:dyDescent="0.3">
      <c r="B65" s="715" t="s">
        <v>433</v>
      </c>
      <c r="C65" s="715"/>
      <c r="D65" s="715"/>
      <c r="E65" s="715"/>
      <c r="F65" s="16">
        <v>2</v>
      </c>
      <c r="G65" s="16" t="s">
        <v>378</v>
      </c>
      <c r="H65" s="306"/>
      <c r="I65" s="318"/>
    </row>
    <row r="66" spans="1:9" ht="31.2" customHeight="1" x14ac:dyDescent="0.3">
      <c r="A66" s="674" t="s">
        <v>434</v>
      </c>
      <c r="B66" s="674"/>
      <c r="C66" s="674"/>
      <c r="D66" s="674"/>
      <c r="E66" s="674"/>
      <c r="F66" s="16" t="s">
        <v>425</v>
      </c>
      <c r="G66" s="16" t="s">
        <v>378</v>
      </c>
      <c r="H66" s="16" t="s">
        <v>186</v>
      </c>
      <c r="I66" s="11" t="s">
        <v>423</v>
      </c>
    </row>
    <row r="67" spans="1:9" ht="17.7" customHeight="1" x14ac:dyDescent="0.3">
      <c r="A67" s="715" t="s">
        <v>435</v>
      </c>
      <c r="B67" s="715"/>
      <c r="C67" s="715"/>
      <c r="D67" s="715"/>
      <c r="E67" s="715"/>
      <c r="F67" s="16">
        <v>40</v>
      </c>
      <c r="G67" s="16" t="s">
        <v>378</v>
      </c>
      <c r="H67" s="16">
        <f>F67/25</f>
        <v>1.6</v>
      </c>
      <c r="I67" s="11" t="s">
        <v>423</v>
      </c>
    </row>
  </sheetData>
  <mergeCells count="74">
    <mergeCell ref="A56:G56"/>
    <mergeCell ref="B65:E65"/>
    <mergeCell ref="A66:E66"/>
    <mergeCell ref="A67:E67"/>
    <mergeCell ref="A59:E59"/>
    <mergeCell ref="B60:E60"/>
    <mergeCell ref="B61:E61"/>
    <mergeCell ref="B62:E62"/>
    <mergeCell ref="B63:E63"/>
    <mergeCell ref="B64:E64"/>
    <mergeCell ref="A58:G58"/>
    <mergeCell ref="A46:C46"/>
    <mergeCell ref="D46:I46"/>
    <mergeCell ref="A47:C47"/>
    <mergeCell ref="D47:I47"/>
    <mergeCell ref="A55:G55"/>
    <mergeCell ref="A51:B51"/>
    <mergeCell ref="C51:I51"/>
    <mergeCell ref="A54:G54"/>
    <mergeCell ref="A50:B50"/>
    <mergeCell ref="C50:I50"/>
    <mergeCell ref="A38:C38"/>
    <mergeCell ref="D38:I38"/>
    <mergeCell ref="A39:C39"/>
    <mergeCell ref="D39:I39"/>
    <mergeCell ref="A40:G40"/>
    <mergeCell ref="A41:A45"/>
    <mergeCell ref="B41:I41"/>
    <mergeCell ref="B42:I42"/>
    <mergeCell ref="B43:I43"/>
    <mergeCell ref="B44:I44"/>
    <mergeCell ref="B45:I45"/>
    <mergeCell ref="A30:A37"/>
    <mergeCell ref="B30:I30"/>
    <mergeCell ref="B31:I31"/>
    <mergeCell ref="B32:I32"/>
    <mergeCell ref="B33:I33"/>
    <mergeCell ref="B34:I34"/>
    <mergeCell ref="B35:I35"/>
    <mergeCell ref="B36:I36"/>
    <mergeCell ref="B37:I37"/>
    <mergeCell ref="A29:G29"/>
    <mergeCell ref="A18:D18"/>
    <mergeCell ref="A19:A20"/>
    <mergeCell ref="B19:G20"/>
    <mergeCell ref="H19:I19"/>
    <mergeCell ref="A21:I21"/>
    <mergeCell ref="B22:G22"/>
    <mergeCell ref="A23:I23"/>
    <mergeCell ref="B24:G24"/>
    <mergeCell ref="B25:G25"/>
    <mergeCell ref="A26:I26"/>
    <mergeCell ref="B27:G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topLeftCell="A58" zoomScaleNormal="100" workbookViewId="0"/>
  </sheetViews>
  <sheetFormatPr defaultColWidth="8.77734375" defaultRowHeight="13.8" x14ac:dyDescent="0.3"/>
  <cols>
    <col min="1" max="1" width="10.44140625" style="26" customWidth="1"/>
    <col min="2" max="2" width="9.77734375" style="26" customWidth="1"/>
    <col min="3" max="3" width="8.77734375" style="26" customWidth="1"/>
    <col min="4" max="5" width="9.77734375" style="26" customWidth="1"/>
    <col min="6" max="6" width="9.21875" style="26" customWidth="1"/>
    <col min="7" max="7" width="8.77734375" style="26" customWidth="1"/>
    <col min="8" max="8" width="11.5546875" style="26" customWidth="1"/>
    <col min="9" max="9" width="8.77734375" style="26" customWidth="1"/>
    <col min="10" max="10" width="2.77734375" style="26" customWidth="1"/>
    <col min="11" max="16384" width="8.77734375" style="26"/>
  </cols>
  <sheetData>
    <row r="1" spans="1:9" x14ac:dyDescent="0.3">
      <c r="A1" s="1" t="s">
        <v>348</v>
      </c>
    </row>
    <row r="2" spans="1:9" x14ac:dyDescent="0.3">
      <c r="A2" s="673" t="s">
        <v>176</v>
      </c>
      <c r="B2" s="673"/>
      <c r="C2" s="673"/>
      <c r="D2" s="673"/>
      <c r="E2" s="673"/>
      <c r="F2" s="673"/>
      <c r="G2" s="673"/>
      <c r="H2" s="673"/>
      <c r="I2" s="673"/>
    </row>
    <row r="3" spans="1:9" x14ac:dyDescent="0.3">
      <c r="A3" s="670" t="s">
        <v>157</v>
      </c>
      <c r="B3" s="671"/>
      <c r="C3" s="671"/>
      <c r="D3" s="671">
        <v>3</v>
      </c>
      <c r="E3" s="671"/>
      <c r="F3" s="671"/>
      <c r="G3" s="671"/>
      <c r="H3" s="671"/>
      <c r="I3" s="672"/>
    </row>
    <row r="4" spans="1:9" x14ac:dyDescent="0.3">
      <c r="A4" s="670" t="s">
        <v>156</v>
      </c>
      <c r="B4" s="671"/>
      <c r="C4" s="671"/>
      <c r="D4" s="671" t="s">
        <v>349</v>
      </c>
      <c r="E4" s="671"/>
      <c r="F4" s="671"/>
      <c r="G4" s="671"/>
      <c r="H4" s="671"/>
      <c r="I4" s="672"/>
    </row>
    <row r="5" spans="1:9" x14ac:dyDescent="0.3">
      <c r="A5" s="670" t="s">
        <v>160</v>
      </c>
      <c r="B5" s="671"/>
      <c r="C5" s="671"/>
      <c r="D5" s="671" t="s">
        <v>487</v>
      </c>
      <c r="E5" s="671"/>
      <c r="F5" s="671"/>
      <c r="G5" s="671"/>
      <c r="H5" s="671"/>
      <c r="I5" s="672"/>
    </row>
    <row r="6" spans="1:9" x14ac:dyDescent="0.3">
      <c r="A6" s="670" t="s">
        <v>351</v>
      </c>
      <c r="B6" s="671"/>
      <c r="C6" s="671"/>
      <c r="D6" s="671" t="s">
        <v>878</v>
      </c>
      <c r="E6" s="671"/>
      <c r="F6" s="671"/>
      <c r="G6" s="671"/>
      <c r="H6" s="671"/>
      <c r="I6" s="672"/>
    </row>
    <row r="8" spans="1:9" x14ac:dyDescent="0.3">
      <c r="A8" s="676" t="s">
        <v>353</v>
      </c>
      <c r="B8" s="676"/>
      <c r="C8" s="676"/>
      <c r="D8" s="676"/>
      <c r="E8" s="676"/>
      <c r="F8" s="676"/>
      <c r="G8" s="676"/>
      <c r="H8" s="676"/>
      <c r="I8" s="676"/>
    </row>
    <row r="9" spans="1:9" x14ac:dyDescent="0.3">
      <c r="A9" s="270" t="s">
        <v>2330</v>
      </c>
      <c r="B9" s="270"/>
      <c r="C9" s="270"/>
      <c r="D9" s="270"/>
      <c r="E9" s="270"/>
      <c r="F9" s="270"/>
      <c r="G9" s="270"/>
      <c r="H9" s="270"/>
      <c r="I9" s="270"/>
    </row>
    <row r="10" spans="1:9" x14ac:dyDescent="0.3">
      <c r="A10" s="670" t="s">
        <v>11</v>
      </c>
      <c r="B10" s="671"/>
      <c r="C10" s="671"/>
      <c r="D10" s="671"/>
      <c r="E10" s="671"/>
      <c r="F10" s="671" t="s">
        <v>12</v>
      </c>
      <c r="G10" s="671"/>
      <c r="H10" s="671"/>
      <c r="I10" s="672"/>
    </row>
    <row r="11" spans="1:9" x14ac:dyDescent="0.3">
      <c r="A11" s="670" t="s">
        <v>354</v>
      </c>
      <c r="B11" s="671"/>
      <c r="C11" s="671"/>
      <c r="D11" s="671"/>
      <c r="E11" s="671"/>
      <c r="F11" s="671" t="s">
        <v>355</v>
      </c>
      <c r="G11" s="671"/>
      <c r="H11" s="671"/>
      <c r="I11" s="672"/>
    </row>
    <row r="12" spans="1:9" x14ac:dyDescent="0.3">
      <c r="A12" s="670" t="s">
        <v>356</v>
      </c>
      <c r="B12" s="671"/>
      <c r="C12" s="671"/>
      <c r="D12" s="671"/>
      <c r="E12" s="671"/>
      <c r="F12" s="671">
        <v>1</v>
      </c>
      <c r="G12" s="671"/>
      <c r="H12" s="671"/>
      <c r="I12" s="672"/>
    </row>
    <row r="13" spans="1:9" x14ac:dyDescent="0.3">
      <c r="A13" s="670" t="s">
        <v>17</v>
      </c>
      <c r="B13" s="671"/>
      <c r="C13" s="671"/>
      <c r="D13" s="671"/>
      <c r="E13" s="671"/>
      <c r="F13" s="671" t="s">
        <v>18</v>
      </c>
      <c r="G13" s="671"/>
      <c r="H13" s="671"/>
      <c r="I13" s="672"/>
    </row>
    <row r="15" spans="1:9" x14ac:dyDescent="0.3">
      <c r="A15" s="677" t="s">
        <v>357</v>
      </c>
      <c r="B15" s="677"/>
      <c r="C15" s="677"/>
      <c r="D15" s="677"/>
      <c r="E15" s="677"/>
      <c r="F15" s="677"/>
      <c r="G15" s="677"/>
      <c r="H15" s="677"/>
      <c r="I15" s="677"/>
    </row>
    <row r="16" spans="1:9" ht="37.5" customHeight="1" x14ac:dyDescent="0.3">
      <c r="A16" s="674" t="s">
        <v>358</v>
      </c>
      <c r="B16" s="674"/>
      <c r="C16" s="675" t="s">
        <v>879</v>
      </c>
      <c r="D16" s="674"/>
      <c r="E16" s="674"/>
      <c r="F16" s="674"/>
      <c r="G16" s="674"/>
      <c r="H16" s="674"/>
      <c r="I16" s="674"/>
    </row>
    <row r="18" spans="1:11" x14ac:dyDescent="0.3">
      <c r="A18" s="680" t="s">
        <v>360</v>
      </c>
      <c r="B18" s="680"/>
      <c r="C18" s="680"/>
      <c r="D18" s="680"/>
    </row>
    <row r="19" spans="1:11" x14ac:dyDescent="0.3">
      <c r="A19" s="681" t="s">
        <v>33</v>
      </c>
      <c r="B19" s="682" t="s">
        <v>34</v>
      </c>
      <c r="C19" s="682"/>
      <c r="D19" s="682"/>
      <c r="E19" s="682"/>
      <c r="F19" s="682"/>
      <c r="G19" s="682"/>
      <c r="H19" s="682" t="s">
        <v>361</v>
      </c>
      <c r="I19" s="683"/>
    </row>
    <row r="20" spans="1:11" ht="27.6" x14ac:dyDescent="0.3">
      <c r="A20" s="681"/>
      <c r="B20" s="682"/>
      <c r="C20" s="682"/>
      <c r="D20" s="682"/>
      <c r="E20" s="682"/>
      <c r="F20" s="682"/>
      <c r="G20" s="682"/>
      <c r="H20" s="272" t="s">
        <v>362</v>
      </c>
      <c r="I20" s="273" t="s">
        <v>37</v>
      </c>
    </row>
    <row r="21" spans="1:11" s="8" customFormat="1" ht="17.7" customHeight="1" x14ac:dyDescent="0.3">
      <c r="A21" s="520" t="s">
        <v>38</v>
      </c>
      <c r="B21" s="678"/>
      <c r="C21" s="678"/>
      <c r="D21" s="678"/>
      <c r="E21" s="678"/>
      <c r="F21" s="678"/>
      <c r="G21" s="678"/>
      <c r="H21" s="678"/>
      <c r="I21" s="679"/>
    </row>
    <row r="22" spans="1:11" ht="29.25" customHeight="1" x14ac:dyDescent="0.3">
      <c r="A22" s="271" t="s">
        <v>880</v>
      </c>
      <c r="B22" s="720" t="s">
        <v>881</v>
      </c>
      <c r="C22" s="720"/>
      <c r="D22" s="720"/>
      <c r="E22" s="720"/>
      <c r="F22" s="720"/>
      <c r="G22" s="720"/>
      <c r="H22" s="6" t="s">
        <v>882</v>
      </c>
      <c r="I22" s="5" t="s">
        <v>45</v>
      </c>
      <c r="K22" s="417"/>
    </row>
    <row r="23" spans="1:11" s="8" customFormat="1" ht="17.7" customHeight="1" x14ac:dyDescent="0.3">
      <c r="A23" s="520" t="s">
        <v>139</v>
      </c>
      <c r="B23" s="678"/>
      <c r="C23" s="678"/>
      <c r="D23" s="678"/>
      <c r="E23" s="678"/>
      <c r="F23" s="678"/>
      <c r="G23" s="678"/>
      <c r="H23" s="678"/>
      <c r="I23" s="679"/>
      <c r="K23" s="406"/>
    </row>
    <row r="24" spans="1:11" ht="41.25" customHeight="1" x14ac:dyDescent="0.3">
      <c r="A24" s="271" t="s">
        <v>883</v>
      </c>
      <c r="B24" s="704" t="s">
        <v>884</v>
      </c>
      <c r="C24" s="704"/>
      <c r="D24" s="704"/>
      <c r="E24" s="704"/>
      <c r="F24" s="704"/>
      <c r="G24" s="704"/>
      <c r="H24" s="6" t="s">
        <v>459</v>
      </c>
      <c r="I24" s="5" t="s">
        <v>59</v>
      </c>
      <c r="K24" s="58"/>
    </row>
    <row r="25" spans="1:11" s="8" customFormat="1" ht="17.7" customHeight="1" x14ac:dyDescent="0.3">
      <c r="A25" s="520" t="s">
        <v>373</v>
      </c>
      <c r="B25" s="678"/>
      <c r="C25" s="678"/>
      <c r="D25" s="678"/>
      <c r="E25" s="678"/>
      <c r="F25" s="678"/>
      <c r="G25" s="678"/>
      <c r="H25" s="678"/>
      <c r="I25" s="679"/>
      <c r="K25" s="406"/>
    </row>
    <row r="26" spans="1:11" ht="18" customHeight="1" x14ac:dyDescent="0.3">
      <c r="A26" s="271" t="s">
        <v>885</v>
      </c>
      <c r="B26" s="721" t="s">
        <v>886</v>
      </c>
      <c r="C26" s="721"/>
      <c r="D26" s="721"/>
      <c r="E26" s="721"/>
      <c r="F26" s="721"/>
      <c r="G26" s="721"/>
      <c r="H26" s="6" t="s">
        <v>887</v>
      </c>
      <c r="I26" s="5" t="s">
        <v>59</v>
      </c>
      <c r="K26" s="58"/>
    </row>
    <row r="28" spans="1:11" x14ac:dyDescent="0.3">
      <c r="A28" s="1" t="s">
        <v>376</v>
      </c>
    </row>
    <row r="29" spans="1:11" s="8" customFormat="1" ht="17.7" customHeight="1" x14ac:dyDescent="0.3">
      <c r="A29" s="687" t="s">
        <v>377</v>
      </c>
      <c r="B29" s="687"/>
      <c r="C29" s="687"/>
      <c r="D29" s="687"/>
      <c r="E29" s="687"/>
      <c r="F29" s="687"/>
      <c r="G29" s="687"/>
      <c r="H29" s="261">
        <v>20</v>
      </c>
      <c r="I29" s="313" t="s">
        <v>378</v>
      </c>
    </row>
    <row r="30" spans="1:11" x14ac:dyDescent="0.3">
      <c r="A30" s="707" t="s">
        <v>379</v>
      </c>
      <c r="B30" s="710" t="s">
        <v>888</v>
      </c>
      <c r="C30" s="735"/>
      <c r="D30" s="735"/>
      <c r="E30" s="735"/>
      <c r="F30" s="735"/>
      <c r="G30" s="735"/>
      <c r="H30" s="735"/>
      <c r="I30" s="735"/>
    </row>
    <row r="31" spans="1:11" x14ac:dyDescent="0.3">
      <c r="A31" s="708"/>
      <c r="B31" s="694"/>
      <c r="C31" s="695"/>
      <c r="D31" s="695"/>
      <c r="E31" s="695"/>
      <c r="F31" s="695"/>
      <c r="G31" s="695"/>
      <c r="H31" s="695"/>
      <c r="I31" s="695"/>
    </row>
    <row r="32" spans="1:11" x14ac:dyDescent="0.3">
      <c r="A32" s="708"/>
      <c r="B32" s="694"/>
      <c r="C32" s="695"/>
      <c r="D32" s="695"/>
      <c r="E32" s="695"/>
      <c r="F32" s="695"/>
      <c r="G32" s="695"/>
      <c r="H32" s="695"/>
      <c r="I32" s="695"/>
    </row>
    <row r="33" spans="1:9" x14ac:dyDescent="0.3">
      <c r="A33" s="708"/>
      <c r="B33" s="694"/>
      <c r="C33" s="695"/>
      <c r="D33" s="695"/>
      <c r="E33" s="695"/>
      <c r="F33" s="695"/>
      <c r="G33" s="695"/>
      <c r="H33" s="695"/>
      <c r="I33" s="695"/>
    </row>
    <row r="34" spans="1:9" x14ac:dyDescent="0.3">
      <c r="A34" s="708"/>
      <c r="B34" s="694"/>
      <c r="C34" s="695"/>
      <c r="D34" s="695"/>
      <c r="E34" s="695"/>
      <c r="F34" s="695"/>
      <c r="G34" s="695"/>
      <c r="H34" s="695"/>
      <c r="I34" s="695"/>
    </row>
    <row r="35" spans="1:9" x14ac:dyDescent="0.3">
      <c r="A35" s="708"/>
      <c r="B35" s="694"/>
      <c r="C35" s="695"/>
      <c r="D35" s="695"/>
      <c r="E35" s="695"/>
      <c r="F35" s="695"/>
      <c r="G35" s="695"/>
      <c r="H35" s="695"/>
      <c r="I35" s="695"/>
    </row>
    <row r="36" spans="1:9" x14ac:dyDescent="0.3">
      <c r="A36" s="708"/>
      <c r="B36" s="694"/>
      <c r="C36" s="695"/>
      <c r="D36" s="695"/>
      <c r="E36" s="695"/>
      <c r="F36" s="695"/>
      <c r="G36" s="695"/>
      <c r="H36" s="695"/>
      <c r="I36" s="695"/>
    </row>
    <row r="37" spans="1:9" x14ac:dyDescent="0.3">
      <c r="A37" s="708"/>
      <c r="B37" s="694"/>
      <c r="C37" s="695"/>
      <c r="D37" s="695"/>
      <c r="E37" s="695"/>
      <c r="F37" s="695"/>
      <c r="G37" s="695"/>
      <c r="H37" s="695"/>
      <c r="I37" s="695"/>
    </row>
    <row r="38" spans="1:9" x14ac:dyDescent="0.3">
      <c r="A38" s="708"/>
      <c r="B38" s="694"/>
      <c r="C38" s="695"/>
      <c r="D38" s="695"/>
      <c r="E38" s="695"/>
      <c r="F38" s="695"/>
      <c r="G38" s="695"/>
      <c r="H38" s="695"/>
      <c r="I38" s="695"/>
    </row>
    <row r="39" spans="1:9" x14ac:dyDescent="0.3">
      <c r="A39" s="708"/>
      <c r="B39" s="694"/>
      <c r="C39" s="695"/>
      <c r="D39" s="695"/>
      <c r="E39" s="695"/>
      <c r="F39" s="695"/>
      <c r="G39" s="695"/>
      <c r="H39" s="695"/>
      <c r="I39" s="695"/>
    </row>
    <row r="40" spans="1:9" ht="41.25" customHeight="1" x14ac:dyDescent="0.3">
      <c r="A40" s="709"/>
      <c r="B40" s="736"/>
      <c r="C40" s="737"/>
      <c r="D40" s="737"/>
      <c r="E40" s="737"/>
      <c r="F40" s="737"/>
      <c r="G40" s="737"/>
      <c r="H40" s="737"/>
      <c r="I40" s="737"/>
    </row>
    <row r="41" spans="1:9" x14ac:dyDescent="0.3">
      <c r="A41" s="714" t="s">
        <v>395</v>
      </c>
      <c r="B41" s="705"/>
      <c r="C41" s="705"/>
      <c r="D41" s="705" t="s">
        <v>889</v>
      </c>
      <c r="E41" s="705"/>
      <c r="F41" s="705"/>
      <c r="G41" s="705"/>
      <c r="H41" s="705"/>
      <c r="I41" s="706"/>
    </row>
    <row r="42" spans="1:9" ht="248.25" customHeight="1" x14ac:dyDescent="0.3">
      <c r="A42" s="703" t="s">
        <v>397</v>
      </c>
      <c r="B42" s="704"/>
      <c r="C42" s="704"/>
      <c r="D42" s="704" t="s">
        <v>890</v>
      </c>
      <c r="E42" s="705"/>
      <c r="F42" s="705"/>
      <c r="G42" s="705"/>
      <c r="H42" s="705"/>
      <c r="I42" s="706"/>
    </row>
    <row r="43" spans="1:9" s="8" customFormat="1" ht="14.25" customHeight="1" x14ac:dyDescent="0.3">
      <c r="A43" s="687" t="s">
        <v>506</v>
      </c>
      <c r="B43" s="687"/>
      <c r="C43" s="687"/>
      <c r="D43" s="687"/>
      <c r="E43" s="687"/>
      <c r="F43" s="687"/>
      <c r="G43" s="687"/>
      <c r="H43" s="261">
        <v>10</v>
      </c>
      <c r="I43" s="313" t="s">
        <v>378</v>
      </c>
    </row>
    <row r="44" spans="1:9" x14ac:dyDescent="0.3">
      <c r="A44" s="707" t="s">
        <v>379</v>
      </c>
      <c r="B44" s="710" t="s">
        <v>891</v>
      </c>
      <c r="C44" s="711"/>
      <c r="D44" s="711"/>
      <c r="E44" s="711"/>
      <c r="F44" s="711"/>
      <c r="G44" s="711"/>
      <c r="H44" s="711"/>
      <c r="I44" s="711"/>
    </row>
    <row r="45" spans="1:9" x14ac:dyDescent="0.3">
      <c r="A45" s="708"/>
      <c r="B45" s="696"/>
      <c r="C45" s="697"/>
      <c r="D45" s="697"/>
      <c r="E45" s="697"/>
      <c r="F45" s="697"/>
      <c r="G45" s="697"/>
      <c r="H45" s="697"/>
      <c r="I45" s="697"/>
    </row>
    <row r="46" spans="1:9" x14ac:dyDescent="0.3">
      <c r="A46" s="708"/>
      <c r="B46" s="696"/>
      <c r="C46" s="697"/>
      <c r="D46" s="697"/>
      <c r="E46" s="697"/>
      <c r="F46" s="697"/>
      <c r="G46" s="697"/>
      <c r="H46" s="697"/>
      <c r="I46" s="697"/>
    </row>
    <row r="47" spans="1:9" x14ac:dyDescent="0.3">
      <c r="A47" s="708"/>
      <c r="B47" s="696"/>
      <c r="C47" s="697"/>
      <c r="D47" s="697"/>
      <c r="E47" s="697"/>
      <c r="F47" s="697"/>
      <c r="G47" s="697"/>
      <c r="H47" s="697"/>
      <c r="I47" s="697"/>
    </row>
    <row r="48" spans="1:9" x14ac:dyDescent="0.3">
      <c r="A48" s="708"/>
      <c r="B48" s="696"/>
      <c r="C48" s="697"/>
      <c r="D48" s="697"/>
      <c r="E48" s="697"/>
      <c r="F48" s="697"/>
      <c r="G48" s="697"/>
      <c r="H48" s="697"/>
      <c r="I48" s="697"/>
    </row>
    <row r="49" spans="1:9" x14ac:dyDescent="0.3">
      <c r="A49" s="708"/>
      <c r="B49" s="696"/>
      <c r="C49" s="697"/>
      <c r="D49" s="697"/>
      <c r="E49" s="697"/>
      <c r="F49" s="697"/>
      <c r="G49" s="697"/>
      <c r="H49" s="697"/>
      <c r="I49" s="697"/>
    </row>
    <row r="50" spans="1:9" ht="22.5" customHeight="1" x14ac:dyDescent="0.3">
      <c r="A50" s="725"/>
      <c r="B50" s="727"/>
      <c r="C50" s="728"/>
      <c r="D50" s="728"/>
      <c r="E50" s="728"/>
      <c r="F50" s="728"/>
      <c r="G50" s="728"/>
      <c r="H50" s="728"/>
      <c r="I50" s="728"/>
    </row>
    <row r="51" spans="1:9" x14ac:dyDescent="0.3">
      <c r="A51" s="700" t="s">
        <v>395</v>
      </c>
      <c r="B51" s="701"/>
      <c r="C51" s="701"/>
      <c r="D51" s="701" t="s">
        <v>892</v>
      </c>
      <c r="E51" s="701"/>
      <c r="F51" s="701"/>
      <c r="G51" s="701"/>
      <c r="H51" s="701"/>
      <c r="I51" s="702"/>
    </row>
    <row r="52" spans="1:9" ht="204.75" customHeight="1" x14ac:dyDescent="0.3">
      <c r="A52" s="703" t="s">
        <v>397</v>
      </c>
      <c r="B52" s="704"/>
      <c r="C52" s="704"/>
      <c r="D52" s="704" t="s">
        <v>893</v>
      </c>
      <c r="E52" s="705"/>
      <c r="F52" s="705"/>
      <c r="G52" s="705"/>
      <c r="H52" s="705"/>
      <c r="I52" s="706"/>
    </row>
    <row r="53" spans="1:9" ht="13.5" customHeight="1" x14ac:dyDescent="0.3">
      <c r="A53" s="687" t="s">
        <v>399</v>
      </c>
      <c r="B53" s="687"/>
      <c r="C53" s="687"/>
      <c r="D53" s="687"/>
      <c r="E53" s="687"/>
      <c r="F53" s="687"/>
      <c r="G53" s="687"/>
      <c r="H53" s="261">
        <v>15</v>
      </c>
      <c r="I53" s="313" t="s">
        <v>378</v>
      </c>
    </row>
    <row r="54" spans="1:9" ht="13.5" customHeight="1" x14ac:dyDescent="0.3">
      <c r="A54" s="707" t="s">
        <v>379</v>
      </c>
      <c r="B54" s="710" t="s">
        <v>894</v>
      </c>
      <c r="C54" s="711"/>
      <c r="D54" s="711"/>
      <c r="E54" s="711"/>
      <c r="F54" s="711"/>
      <c r="G54" s="711"/>
      <c r="H54" s="711"/>
      <c r="I54" s="711"/>
    </row>
    <row r="55" spans="1:9" ht="13.5" customHeight="1" x14ac:dyDescent="0.3">
      <c r="A55" s="708"/>
      <c r="B55" s="696"/>
      <c r="C55" s="697"/>
      <c r="D55" s="697"/>
      <c r="E55" s="697"/>
      <c r="F55" s="697"/>
      <c r="G55" s="697"/>
      <c r="H55" s="697"/>
      <c r="I55" s="697"/>
    </row>
    <row r="56" spans="1:9" ht="13.5" customHeight="1" x14ac:dyDescent="0.3">
      <c r="A56" s="708"/>
      <c r="B56" s="696"/>
      <c r="C56" s="697"/>
      <c r="D56" s="697"/>
      <c r="E56" s="697"/>
      <c r="F56" s="697"/>
      <c r="G56" s="697"/>
      <c r="H56" s="697"/>
      <c r="I56" s="697"/>
    </row>
    <row r="57" spans="1:9" ht="13.5" customHeight="1" x14ac:dyDescent="0.3">
      <c r="A57" s="708"/>
      <c r="B57" s="696"/>
      <c r="C57" s="697"/>
      <c r="D57" s="697"/>
      <c r="E57" s="697"/>
      <c r="F57" s="697"/>
      <c r="G57" s="697"/>
      <c r="H57" s="697"/>
      <c r="I57" s="697"/>
    </row>
    <row r="58" spans="1:9" ht="13.5" customHeight="1" x14ac:dyDescent="0.3">
      <c r="A58" s="708"/>
      <c r="B58" s="696"/>
      <c r="C58" s="697"/>
      <c r="D58" s="697"/>
      <c r="E58" s="697"/>
      <c r="F58" s="697"/>
      <c r="G58" s="697"/>
      <c r="H58" s="697"/>
      <c r="I58" s="697"/>
    </row>
    <row r="59" spans="1:9" ht="13.5" customHeight="1" x14ac:dyDescent="0.3">
      <c r="A59" s="708"/>
      <c r="B59" s="696"/>
      <c r="C59" s="697"/>
      <c r="D59" s="697"/>
      <c r="E59" s="697"/>
      <c r="F59" s="697"/>
      <c r="G59" s="697"/>
      <c r="H59" s="697"/>
      <c r="I59" s="697"/>
    </row>
    <row r="60" spans="1:9" ht="13.5" customHeight="1" x14ac:dyDescent="0.3">
      <c r="A60" s="708"/>
      <c r="B60" s="696"/>
      <c r="C60" s="697"/>
      <c r="D60" s="697"/>
      <c r="E60" s="697"/>
      <c r="F60" s="697"/>
      <c r="G60" s="697"/>
      <c r="H60" s="697"/>
      <c r="I60" s="697"/>
    </row>
    <row r="61" spans="1:9" ht="13.5" customHeight="1" x14ac:dyDescent="0.3">
      <c r="A61" s="708"/>
      <c r="B61" s="696"/>
      <c r="C61" s="697"/>
      <c r="D61" s="697"/>
      <c r="E61" s="697"/>
      <c r="F61" s="697"/>
      <c r="G61" s="697"/>
      <c r="H61" s="697"/>
      <c r="I61" s="697"/>
    </row>
    <row r="62" spans="1:9" ht="13.5" customHeight="1" x14ac:dyDescent="0.3">
      <c r="A62" s="708"/>
      <c r="B62" s="696"/>
      <c r="C62" s="697"/>
      <c r="D62" s="697"/>
      <c r="E62" s="697"/>
      <c r="F62" s="697"/>
      <c r="G62" s="697"/>
      <c r="H62" s="697"/>
      <c r="I62" s="697"/>
    </row>
    <row r="63" spans="1:9" ht="18.75" customHeight="1" x14ac:dyDescent="0.3">
      <c r="A63" s="709"/>
      <c r="B63" s="712"/>
      <c r="C63" s="713"/>
      <c r="D63" s="713"/>
      <c r="E63" s="713"/>
      <c r="F63" s="713"/>
      <c r="G63" s="713"/>
      <c r="H63" s="713"/>
      <c r="I63" s="713"/>
    </row>
    <row r="64" spans="1:9" ht="13.5" customHeight="1" x14ac:dyDescent="0.3">
      <c r="A64" s="714" t="s">
        <v>395</v>
      </c>
      <c r="B64" s="705"/>
      <c r="C64" s="705"/>
      <c r="D64" s="705" t="s">
        <v>892</v>
      </c>
      <c r="E64" s="705"/>
      <c r="F64" s="705"/>
      <c r="G64" s="705"/>
      <c r="H64" s="705"/>
      <c r="I64" s="706"/>
    </row>
    <row r="65" spans="1:11" ht="255" customHeight="1" x14ac:dyDescent="0.3">
      <c r="A65" s="703" t="s">
        <v>397</v>
      </c>
      <c r="B65" s="704"/>
      <c r="C65" s="704"/>
      <c r="D65" s="704" t="s">
        <v>895</v>
      </c>
      <c r="E65" s="705"/>
      <c r="F65" s="705"/>
      <c r="G65" s="705"/>
      <c r="H65" s="705"/>
      <c r="I65" s="706"/>
    </row>
    <row r="67" spans="1:11" ht="15" customHeight="1" x14ac:dyDescent="0.3">
      <c r="A67" s="1" t="s">
        <v>416</v>
      </c>
    </row>
    <row r="68" spans="1:11" ht="60.75" customHeight="1" x14ac:dyDescent="0.3">
      <c r="A68" s="716" t="s">
        <v>417</v>
      </c>
      <c r="B68" s="714"/>
      <c r="C68" s="675" t="s">
        <v>896</v>
      </c>
      <c r="D68" s="674"/>
      <c r="E68" s="674"/>
      <c r="F68" s="674"/>
      <c r="G68" s="674"/>
      <c r="H68" s="674"/>
      <c r="I68" s="674"/>
    </row>
    <row r="69" spans="1:11" ht="53.25" customHeight="1" x14ac:dyDescent="0.3">
      <c r="A69" s="716" t="s">
        <v>419</v>
      </c>
      <c r="B69" s="714"/>
      <c r="C69" s="675" t="s">
        <v>897</v>
      </c>
      <c r="D69" s="674"/>
      <c r="E69" s="674"/>
      <c r="F69" s="674"/>
      <c r="G69" s="674"/>
      <c r="H69" s="674"/>
      <c r="I69" s="674"/>
    </row>
    <row r="71" spans="1:11" x14ac:dyDescent="0.3">
      <c r="A71" s="8" t="s">
        <v>421</v>
      </c>
      <c r="B71" s="314"/>
      <c r="C71" s="314"/>
      <c r="D71" s="314"/>
      <c r="E71" s="314"/>
      <c r="F71" s="314"/>
      <c r="G71" s="314"/>
    </row>
    <row r="72" spans="1:11" ht="15" customHeight="1" x14ac:dyDescent="0.3">
      <c r="A72" s="717" t="s">
        <v>422</v>
      </c>
      <c r="B72" s="717"/>
      <c r="C72" s="717"/>
      <c r="D72" s="717"/>
      <c r="E72" s="717"/>
      <c r="F72" s="717"/>
      <c r="G72" s="717"/>
      <c r="H72" s="10">
        <v>1.6</v>
      </c>
      <c r="I72" s="11" t="s">
        <v>423</v>
      </c>
      <c r="K72" s="61"/>
    </row>
    <row r="73" spans="1:11" ht="30" customHeight="1" x14ac:dyDescent="0.3">
      <c r="A73" s="718" t="s">
        <v>484</v>
      </c>
      <c r="B73" s="718"/>
      <c r="C73" s="718"/>
      <c r="D73" s="718"/>
      <c r="E73" s="718"/>
      <c r="F73" s="718"/>
      <c r="G73" s="718"/>
      <c r="H73" s="10">
        <v>0.7</v>
      </c>
      <c r="I73" s="11" t="s">
        <v>423</v>
      </c>
      <c r="K73" s="61"/>
    </row>
    <row r="74" spans="1:11" ht="15" customHeight="1" x14ac:dyDescent="0.3">
      <c r="A74" s="717" t="s">
        <v>485</v>
      </c>
      <c r="B74" s="717"/>
      <c r="C74" s="717"/>
      <c r="D74" s="717"/>
      <c r="E74" s="717"/>
      <c r="F74" s="717"/>
      <c r="G74" s="717"/>
      <c r="H74" s="10">
        <v>0.7</v>
      </c>
      <c r="I74" s="11" t="s">
        <v>423</v>
      </c>
      <c r="K74" s="61"/>
    </row>
    <row r="75" spans="1:11" ht="15" customHeight="1" x14ac:dyDescent="0.3">
      <c r="A75" s="292"/>
      <c r="B75" s="292"/>
      <c r="C75" s="292"/>
      <c r="D75" s="292"/>
      <c r="E75" s="292"/>
      <c r="F75" s="292"/>
      <c r="G75" s="292"/>
      <c r="H75" s="12"/>
      <c r="I75" s="13"/>
    </row>
    <row r="76" spans="1:11" x14ac:dyDescent="0.3">
      <c r="A76" s="719" t="s">
        <v>427</v>
      </c>
      <c r="B76" s="719"/>
      <c r="C76" s="719"/>
      <c r="D76" s="719"/>
      <c r="E76" s="719"/>
      <c r="F76" s="719"/>
      <c r="G76" s="719"/>
      <c r="H76" s="32"/>
      <c r="I76" s="29"/>
    </row>
    <row r="77" spans="1:11" ht="17.7" customHeight="1" x14ac:dyDescent="0.3">
      <c r="A77" s="674" t="s">
        <v>428</v>
      </c>
      <c r="B77" s="674"/>
      <c r="C77" s="674"/>
      <c r="D77" s="674"/>
      <c r="E77" s="674"/>
      <c r="F77" s="16">
        <f>SUM(F78:F83)</f>
        <v>50</v>
      </c>
      <c r="G77" s="16" t="s">
        <v>378</v>
      </c>
      <c r="H77" s="17">
        <v>2</v>
      </c>
      <c r="I77" s="11" t="s">
        <v>423</v>
      </c>
    </row>
    <row r="78" spans="1:11" ht="17.7" customHeight="1" x14ac:dyDescent="0.3">
      <c r="A78" s="18" t="s">
        <v>159</v>
      </c>
      <c r="B78" s="715" t="s">
        <v>161</v>
      </c>
      <c r="C78" s="715"/>
      <c r="D78" s="715"/>
      <c r="E78" s="715"/>
      <c r="F78" s="16">
        <v>20</v>
      </c>
      <c r="G78" s="16" t="s">
        <v>378</v>
      </c>
      <c r="H78" s="33"/>
      <c r="I78" s="20"/>
    </row>
    <row r="79" spans="1:11" ht="17.7" customHeight="1" x14ac:dyDescent="0.3">
      <c r="B79" s="715" t="s">
        <v>429</v>
      </c>
      <c r="C79" s="715"/>
      <c r="D79" s="715"/>
      <c r="E79" s="715"/>
      <c r="F79" s="16">
        <v>25</v>
      </c>
      <c r="G79" s="16" t="s">
        <v>378</v>
      </c>
      <c r="H79" s="34"/>
      <c r="I79" s="30"/>
    </row>
    <row r="80" spans="1:11" ht="17.7" customHeight="1" x14ac:dyDescent="0.3">
      <c r="B80" s="715" t="s">
        <v>430</v>
      </c>
      <c r="C80" s="715"/>
      <c r="D80" s="715"/>
      <c r="E80" s="715"/>
      <c r="F80" s="16">
        <v>3</v>
      </c>
      <c r="G80" s="16" t="s">
        <v>378</v>
      </c>
      <c r="H80" s="34"/>
      <c r="I80" s="30"/>
    </row>
    <row r="81" spans="1:9" ht="17.25" customHeight="1" x14ac:dyDescent="0.3">
      <c r="B81" s="715" t="s">
        <v>431</v>
      </c>
      <c r="C81" s="715"/>
      <c r="D81" s="715"/>
      <c r="E81" s="715"/>
      <c r="F81" s="16" t="s">
        <v>425</v>
      </c>
      <c r="G81" s="16" t="s">
        <v>378</v>
      </c>
      <c r="H81" s="34"/>
      <c r="I81" s="30"/>
    </row>
    <row r="82" spans="1:9" ht="17.7" customHeight="1" x14ac:dyDescent="0.3">
      <c r="B82" s="715" t="s">
        <v>432</v>
      </c>
      <c r="C82" s="715"/>
      <c r="D82" s="715"/>
      <c r="E82" s="715"/>
      <c r="F82" s="16" t="s">
        <v>425</v>
      </c>
      <c r="G82" s="16" t="s">
        <v>378</v>
      </c>
      <c r="H82" s="34"/>
      <c r="I82" s="30"/>
    </row>
    <row r="83" spans="1:9" ht="17.7" customHeight="1" x14ac:dyDescent="0.3">
      <c r="B83" s="715" t="s">
        <v>433</v>
      </c>
      <c r="C83" s="715"/>
      <c r="D83" s="715"/>
      <c r="E83" s="715"/>
      <c r="F83" s="16">
        <v>2</v>
      </c>
      <c r="G83" s="16" t="s">
        <v>378</v>
      </c>
      <c r="H83" s="35"/>
      <c r="I83" s="318"/>
    </row>
    <row r="84" spans="1:9" ht="36" customHeight="1" x14ac:dyDescent="0.3">
      <c r="A84" s="674" t="s">
        <v>434</v>
      </c>
      <c r="B84" s="674"/>
      <c r="C84" s="674"/>
      <c r="D84" s="674"/>
      <c r="E84" s="674"/>
      <c r="F84" s="16" t="s">
        <v>425</v>
      </c>
      <c r="G84" s="16" t="s">
        <v>378</v>
      </c>
      <c r="H84" s="17" t="s">
        <v>186</v>
      </c>
      <c r="I84" s="11" t="s">
        <v>423</v>
      </c>
    </row>
    <row r="85" spans="1:9" ht="17.7" customHeight="1" x14ac:dyDescent="0.3">
      <c r="A85" s="737" t="s">
        <v>435</v>
      </c>
      <c r="B85" s="737"/>
      <c r="C85" s="737"/>
      <c r="D85" s="737"/>
      <c r="E85" s="737"/>
      <c r="F85" s="65">
        <v>25</v>
      </c>
      <c r="G85" s="65" t="s">
        <v>378</v>
      </c>
      <c r="H85" s="66">
        <v>1</v>
      </c>
      <c r="I85" s="57" t="s">
        <v>423</v>
      </c>
    </row>
  </sheetData>
  <mergeCells count="69">
    <mergeCell ref="B83:E83"/>
    <mergeCell ref="A84:E84"/>
    <mergeCell ref="A85:E85"/>
    <mergeCell ref="A77:E77"/>
    <mergeCell ref="B78:E78"/>
    <mergeCell ref="B79:E79"/>
    <mergeCell ref="B80:E80"/>
    <mergeCell ref="B81:E81"/>
    <mergeCell ref="B82:E82"/>
    <mergeCell ref="A76:G76"/>
    <mergeCell ref="A64:C64"/>
    <mergeCell ref="D64:I64"/>
    <mergeCell ref="A65:C65"/>
    <mergeCell ref="D65:I65"/>
    <mergeCell ref="A68:B68"/>
    <mergeCell ref="C68:I68"/>
    <mergeCell ref="A69:B69"/>
    <mergeCell ref="C69:I69"/>
    <mergeCell ref="A72:G72"/>
    <mergeCell ref="A73:G73"/>
    <mergeCell ref="A74:G74"/>
    <mergeCell ref="A54:A63"/>
    <mergeCell ref="B54:I63"/>
    <mergeCell ref="A41:C41"/>
    <mergeCell ref="D41:I41"/>
    <mergeCell ref="A42:C42"/>
    <mergeCell ref="D42:I42"/>
    <mergeCell ref="A43:G43"/>
    <mergeCell ref="A44:A50"/>
    <mergeCell ref="B44:I50"/>
    <mergeCell ref="A51:C51"/>
    <mergeCell ref="D51:I51"/>
    <mergeCell ref="A52:C52"/>
    <mergeCell ref="D52:I52"/>
    <mergeCell ref="A53:G53"/>
    <mergeCell ref="A30:A40"/>
    <mergeCell ref="B30:I40"/>
    <mergeCell ref="A18:D18"/>
    <mergeCell ref="A19:A20"/>
    <mergeCell ref="B19:G20"/>
    <mergeCell ref="H19:I19"/>
    <mergeCell ref="A21:I21"/>
    <mergeCell ref="B22:G22"/>
    <mergeCell ref="A23:I23"/>
    <mergeCell ref="B24:G24"/>
    <mergeCell ref="A25:I25"/>
    <mergeCell ref="B26:G26"/>
    <mergeCell ref="A29:G29"/>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5:C5"/>
    <mergeCell ref="D5:I5"/>
    <mergeCell ref="A2:I2"/>
    <mergeCell ref="A3:C3"/>
    <mergeCell ref="D3:I3"/>
    <mergeCell ref="A4:C4"/>
    <mergeCell ref="D4:I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757A0E6656F4AA0BAB35099B984C0" ma:contentTypeVersion="2" ma:contentTypeDescription="Utwórz nowy dokument." ma:contentTypeScope="" ma:versionID="91696ace9480c209eaa70840842da9b9">
  <xsd:schema xmlns:xsd="http://www.w3.org/2001/XMLSchema" xmlns:xs="http://www.w3.org/2001/XMLSchema" xmlns:p="http://schemas.microsoft.com/office/2006/metadata/properties" xmlns:ns2="4cd07d1b-56b5-48ea-8605-4994e4d4a7ae" targetNamespace="http://schemas.microsoft.com/office/2006/metadata/properties" ma:root="true" ma:fieldsID="2fd49ef47fd5992edad6cf31ffc49a48" ns2:_="">
    <xsd:import namespace="4cd07d1b-56b5-48ea-8605-4994e4d4a7a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07d1b-56b5-48ea-8605-4994e4d4a7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ADC2A0-708B-4077-AC76-3BA0553B4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07d1b-56b5-48ea-8605-4994e4d4a7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550AF4-CCCA-4A5B-A14C-BE7F68E2EED9}">
  <ds:schemaRefs>
    <ds:schemaRef ds:uri="http://schemas.microsoft.com/sharepoint/v3/contenttype/forms"/>
  </ds:schemaRefs>
</ds:datastoreItem>
</file>

<file path=customXml/itemProps3.xml><?xml version="1.0" encoding="utf-8"?>
<ds:datastoreItem xmlns:ds="http://schemas.openxmlformats.org/officeDocument/2006/customXml" ds:itemID="{5ABA786F-C32F-407A-A372-FF9BB6713183}">
  <ds:schemaRefs>
    <ds:schemaRef ds:uri="4cd07d1b-56b5-48ea-8605-4994e4d4a7ae"/>
    <ds:schemaRef ds:uri="http://www.w3.org/XML/1998/namespace"/>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70</vt:i4>
      </vt:variant>
    </vt:vector>
  </HeadingPairs>
  <TitlesOfParts>
    <vt:vector size="70" baseType="lpstr">
      <vt:lpstr>Opis studiów</vt:lpstr>
      <vt:lpstr>Efekty uczenia się</vt:lpstr>
      <vt:lpstr>Kompetencje inżynierskie</vt:lpstr>
      <vt:lpstr>Plan studiów</vt:lpstr>
      <vt:lpstr>Bilans ECTS</vt:lpstr>
      <vt:lpstr>Matematyka</vt:lpstr>
      <vt:lpstr>Fizyka</vt:lpstr>
      <vt:lpstr>Technol. inform.</vt:lpstr>
      <vt:lpstr>Inżynieria materiałowa</vt:lpstr>
      <vt:lpstr>Ochrona środ.</vt:lpstr>
      <vt:lpstr>Ekonomia</vt:lpstr>
      <vt:lpstr>Propedeutyka OZE i GO</vt:lpstr>
      <vt:lpstr>Informacja techn.</vt:lpstr>
      <vt:lpstr>Podstawy hydrologii i hydrogeo.</vt:lpstr>
      <vt:lpstr>Mikrobiol. tranf. mat. org.</vt:lpstr>
      <vt:lpstr>Mat. i stat.opisowa</vt:lpstr>
      <vt:lpstr>Chemia</vt:lpstr>
      <vt:lpstr>Mech. plyn. urz. przepł.</vt:lpstr>
      <vt:lpstr>Elektrotechnika</vt:lpstr>
      <vt:lpstr>Grafika inż.</vt:lpstr>
      <vt:lpstr>Mech. tech.</vt:lpstr>
      <vt:lpstr>Podst. prod. biopal. I</vt:lpstr>
      <vt:lpstr>Automatyka</vt:lpstr>
      <vt:lpstr>Wytrz. mat. </vt:lpstr>
      <vt:lpstr>Termodynam.</vt:lpstr>
      <vt:lpstr>Gospodarka energ.</vt:lpstr>
      <vt:lpstr>Podst. dział. gosp. i zarz.</vt:lpstr>
      <vt:lpstr>Podst. prod. biopal. II</vt:lpstr>
      <vt:lpstr>Elektron. i pom. ener.</vt:lpstr>
      <vt:lpstr>Historia, kult. i trad.</vt:lpstr>
      <vt:lpstr>Podst. konst. masz.</vt:lpstr>
      <vt:lpstr>Rach. koszt. dla inż.</vt:lpstr>
      <vt:lpstr>Podst. energ. odn.</vt:lpstr>
      <vt:lpstr>Syst. i urządz. trans.</vt:lpstr>
      <vt:lpstr>Gosp. odp. z elem. prawa</vt:lpstr>
      <vt:lpstr>Urządz. energ. konwen. i niekon</vt:lpstr>
      <vt:lpstr>Bezp. pracy i erg.</vt:lpstr>
      <vt:lpstr>Prod. i właśc. biom.</vt:lpstr>
      <vt:lpstr>Technol. poz. biom.</vt:lpstr>
      <vt:lpstr>Infor. stos. w OZE</vt:lpstr>
      <vt:lpstr>Technol. i tech. prod. biop. ci</vt:lpstr>
      <vt:lpstr>Właściwości fiz.-chem. odp.</vt:lpstr>
      <vt:lpstr>Technol. wody i ściek.</vt:lpstr>
      <vt:lpstr>Infor. stos. w GO</vt:lpstr>
      <vt:lpstr>Odpady w prod. surow. i przetw.</vt:lpstr>
      <vt:lpstr>Eksploatacja i niezaw. syst. te</vt:lpstr>
      <vt:lpstr>Teoria i tech. spal.</vt:lpstr>
      <vt:lpstr>Proseminarium</vt:lpstr>
      <vt:lpstr>Technol. i tech. prod. biop. st</vt:lpstr>
      <vt:lpstr>Technol. i tech. prod. biop. ga</vt:lpstr>
      <vt:lpstr>Układy kog. i mag. ene. I</vt:lpstr>
      <vt:lpstr>Praktyka OZE</vt:lpstr>
      <vt:lpstr>Syst. info. przestrz. w zarz. ś</vt:lpstr>
      <vt:lpstr>Ekoblinas prod. i rec. mat.</vt:lpstr>
      <vt:lpstr>Technol. unieszkodl. odp.</vt:lpstr>
      <vt:lpstr>Praktyka GO</vt:lpstr>
      <vt:lpstr>Zarządz. środ.</vt:lpstr>
      <vt:lpstr>Seminar. OZE</vt:lpstr>
      <vt:lpstr>Praca inż. OZE</vt:lpstr>
      <vt:lpstr>Układy kog. i mag. ene. II</vt:lpstr>
      <vt:lpstr>Układy poligen.</vt:lpstr>
      <vt:lpstr>Syst. info. przestz.</vt:lpstr>
      <vt:lpstr>Ekonomika w energ. odn.</vt:lpstr>
      <vt:lpstr>Seminar. GO</vt:lpstr>
      <vt:lpstr>Praca inż. GO</vt:lpstr>
      <vt:lpstr>Odpady kom.</vt:lpstr>
      <vt:lpstr>Inż. proc. w gosp. odp.</vt:lpstr>
      <vt:lpstr>Ochrona pow.</vt:lpstr>
      <vt:lpstr>Log. zagosp. odp. i org. usł. k</vt:lpstr>
      <vt:lpstr>Elem. uzupełniające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Recenzent</dc:creator>
  <cp:keywords/>
  <dc:description/>
  <cp:lastModifiedBy>dr inż. Daniel Zbigniew</cp:lastModifiedBy>
  <cp:revision/>
  <cp:lastPrinted>2023-06-30T11:10:17Z</cp:lastPrinted>
  <dcterms:created xsi:type="dcterms:W3CDTF">2021-09-08T20:25:30Z</dcterms:created>
  <dcterms:modified xsi:type="dcterms:W3CDTF">2023-09-27T08:03:33Z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0x010100810757A0E6656F4AA0BAB35099B984C0</vt:lpwstr>
  </property>
</Properties>
</file>