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ewdanel\Desktop\Teczka Dydaktyczne\Karty przedmiotów niestacjonarne nowe opracowania\KONIEC\Po senacie z działu nauczania - obowiązujące karty 2023 na 24\"/>
    </mc:Choice>
  </mc:AlternateContent>
  <bookViews>
    <workbookView xWindow="0" yWindow="0" windowWidth="38400" windowHeight="17148"/>
  </bookViews>
  <sheets>
    <sheet name="Opis studiów" sheetId="67" r:id="rId1"/>
    <sheet name="Efekty uczenia się" sheetId="66" r:id="rId2"/>
    <sheet name="Kompetencje inżynierskie" sheetId="71" r:id="rId3"/>
    <sheet name="Plan studiów" sheetId="65" r:id="rId4"/>
    <sheet name="Bilans ECTS" sheetId="70" state="hidden" r:id="rId5"/>
    <sheet name="Matematyka" sheetId="21" r:id="rId6"/>
    <sheet name="Fizyka" sheetId="10" r:id="rId7"/>
    <sheet name="Technol. inform." sheetId="54" r:id="rId8"/>
    <sheet name="Inżynieria materiałowa" sheetId="18" r:id="rId9"/>
    <sheet name="Ochrona środ." sheetId="28" r:id="rId10"/>
    <sheet name="Ekonomia" sheetId="5" r:id="rId11"/>
    <sheet name="Propedeutyka OZE i GO" sheetId="42" r:id="rId12"/>
    <sheet name="Informacja techn." sheetId="15" r:id="rId13"/>
    <sheet name="Podstawy hydrologii i hydrogeo." sheetId="33" r:id="rId14"/>
    <sheet name="Mikrobiol. tranf. mat. org." sheetId="26" r:id="rId15"/>
    <sheet name="Mat. i stat.opisowa" sheetId="22" r:id="rId16"/>
    <sheet name="Chemia" sheetId="3" r:id="rId17"/>
    <sheet name="Mech. plyn. urz. przepł." sheetId="23" r:id="rId18"/>
    <sheet name="Elektrotechnika" sheetId="9" r:id="rId19"/>
    <sheet name="Grafika inż." sheetId="13" r:id="rId20"/>
    <sheet name="Mech. tech. " sheetId="24" r:id="rId21"/>
    <sheet name="Podst. prod. biopal. I" sheetId="35" r:id="rId22"/>
    <sheet name="Automatyka" sheetId="1" r:id="rId23"/>
    <sheet name="Wytrz. mat. " sheetId="25" r:id="rId24"/>
    <sheet name="Termodynam." sheetId="58" r:id="rId25"/>
    <sheet name="Gospodarka energ." sheetId="11" r:id="rId26"/>
    <sheet name="Podst. dział. gosp. i zarz." sheetId="31" r:id="rId27"/>
    <sheet name="Podst. prod. biopal. II" sheetId="36" r:id="rId28"/>
    <sheet name="Elektron. i pom. ener." sheetId="8" r:id="rId29"/>
    <sheet name="Historia, kult. i trad." sheetId="72" r:id="rId30"/>
    <sheet name="Podst. konst. masz." sheetId="34" r:id="rId31"/>
    <sheet name="Rach. koszt. dla inż." sheetId="44" r:id="rId32"/>
    <sheet name="Podst. energ. odn." sheetId="32" r:id="rId33"/>
    <sheet name="Syst. i urządz. trans." sheetId="47" r:id="rId34"/>
    <sheet name="Gosp. odp. z elem. prawa" sheetId="12" r:id="rId35"/>
    <sheet name="Urządz. energ. konwen. i niekon" sheetId="62" r:id="rId36"/>
    <sheet name="Bezp. pracy i erg." sheetId="2" r:id="rId37"/>
    <sheet name="Prod. i właśc. biom." sheetId="41" r:id="rId38"/>
    <sheet name="Technol. poz. biom." sheetId="55" r:id="rId39"/>
    <sheet name="Infor. stos. w OZE" sheetId="17" r:id="rId40"/>
    <sheet name="Technol. i tech. prod. biop. ci" sheetId="50" r:id="rId41"/>
    <sheet name="Właściwości fiz.-chem. odp." sheetId="63" r:id="rId42"/>
    <sheet name="Technol. wody i ściek." sheetId="51" r:id="rId43"/>
    <sheet name="Infor. stos. w GO" sheetId="16" r:id="rId44"/>
    <sheet name="Odpady w prod. surow. i przetw." sheetId="30" r:id="rId45"/>
    <sheet name="Eksploatacja i niezaw. syst. te" sheetId="7" r:id="rId46"/>
    <sheet name="Teoria i tech. spal." sheetId="57" r:id="rId47"/>
    <sheet name="Proseminarium" sheetId="43" r:id="rId48"/>
    <sheet name="Technol. i tech. prod. biop. st" sheetId="53" r:id="rId49"/>
    <sheet name="Technol. i tech. prod. biop. ga" sheetId="52" r:id="rId50"/>
    <sheet name="Układy kog. i mag. ene. I" sheetId="73" r:id="rId51"/>
    <sheet name="Praktyka OZE" sheetId="40" r:id="rId52"/>
    <sheet name="Syst. info. przestrz. w zarz. ś" sheetId="49" r:id="rId53"/>
    <sheet name="Ekoblinas prod. i rec. mat." sheetId="4" r:id="rId54"/>
    <sheet name="Technol. unieszkodl. odp." sheetId="56" r:id="rId55"/>
    <sheet name="Praktyka GO" sheetId="39" r:id="rId56"/>
    <sheet name="Zarządz. środ." sheetId="64" r:id="rId57"/>
    <sheet name="Praca inż. OZE" sheetId="38" r:id="rId58"/>
    <sheet name="Seminar. OZE" sheetId="45" r:id="rId59"/>
    <sheet name="Układy kog. i mag. ene. II" sheetId="74" r:id="rId60"/>
    <sheet name="Układy poligen." sheetId="61" r:id="rId61"/>
    <sheet name="Syst. info. przestz." sheetId="48" r:id="rId62"/>
    <sheet name="Ekonomika w energ. odn." sheetId="6" r:id="rId63"/>
    <sheet name="Seminar. GO" sheetId="46" r:id="rId64"/>
    <sheet name="Praca inż. GO" sheetId="37" r:id="rId65"/>
    <sheet name="Odpady kom." sheetId="29" r:id="rId66"/>
    <sheet name="Inż. proc. w gosp. odp." sheetId="19" r:id="rId67"/>
    <sheet name="Ochrona pow." sheetId="27" r:id="rId68"/>
    <sheet name="Log. zagosp. odp. i org. usł. k" sheetId="20" r:id="rId69"/>
    <sheet name="Elem. uzupełniające" sheetId="69" r:id="rId7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8" i="74" l="1"/>
  <c r="F72" i="74"/>
  <c r="F70" i="74"/>
  <c r="H70" i="74" s="1"/>
  <c r="H81" i="73"/>
  <c r="F73" i="73"/>
  <c r="H73" i="73" s="1"/>
  <c r="F59" i="54" l="1"/>
  <c r="H275" i="72" l="1"/>
  <c r="F267" i="72"/>
  <c r="H267" i="72" s="1"/>
  <c r="H206" i="72"/>
  <c r="F198" i="72"/>
  <c r="H198" i="72" s="1"/>
  <c r="H136" i="72"/>
  <c r="F128" i="72"/>
  <c r="H128" i="72" s="1"/>
  <c r="H68" i="72"/>
  <c r="F60" i="72"/>
  <c r="H60" i="72" s="1"/>
  <c r="F190" i="70" l="1"/>
  <c r="F168" i="70" s="1"/>
  <c r="G190" i="70"/>
  <c r="G168" i="70" s="1"/>
  <c r="H190" i="70"/>
  <c r="H168" i="70" s="1"/>
  <c r="I190" i="70"/>
  <c r="I168" i="70" s="1"/>
  <c r="J190" i="70"/>
  <c r="J168" i="70" s="1"/>
  <c r="E190" i="70"/>
  <c r="E168" i="70" s="1"/>
  <c r="F182" i="70"/>
  <c r="F167" i="70" s="1"/>
  <c r="G182" i="70"/>
  <c r="G167" i="70" s="1"/>
  <c r="H182" i="70"/>
  <c r="H167" i="70" s="1"/>
  <c r="I182" i="70"/>
  <c r="I167" i="70" s="1"/>
  <c r="J182" i="70"/>
  <c r="J167" i="70" s="1"/>
  <c r="E182" i="70"/>
  <c r="E167" i="70" s="1"/>
  <c r="F151" i="70"/>
  <c r="G151" i="70"/>
  <c r="H151" i="70"/>
  <c r="I151" i="70"/>
  <c r="E151" i="70"/>
  <c r="F145" i="70"/>
  <c r="G145" i="70"/>
  <c r="H145" i="70"/>
  <c r="I145" i="70"/>
  <c r="E145" i="70"/>
  <c r="F183" i="65"/>
  <c r="G183" i="65"/>
  <c r="H183" i="65"/>
  <c r="I183" i="65"/>
  <c r="D183" i="65"/>
  <c r="E177" i="65"/>
  <c r="F175" i="65"/>
  <c r="G175" i="65"/>
  <c r="H175" i="65"/>
  <c r="I175" i="65"/>
  <c r="D175" i="65"/>
  <c r="F148" i="65"/>
  <c r="G148" i="65"/>
  <c r="H148" i="65"/>
  <c r="I148" i="65"/>
  <c r="D148" i="65"/>
  <c r="E147" i="65"/>
  <c r="F142" i="65"/>
  <c r="G142" i="65"/>
  <c r="H142" i="65"/>
  <c r="I142" i="65"/>
  <c r="D142" i="65"/>
  <c r="E141" i="65"/>
  <c r="F59" i="64" l="1"/>
  <c r="H59" i="64" s="1"/>
  <c r="H63" i="63"/>
  <c r="F55" i="63"/>
  <c r="H55" i="63" s="1"/>
  <c r="H86" i="62"/>
  <c r="F80" i="62"/>
  <c r="F78" i="62" s="1"/>
  <c r="H78" i="62" s="1"/>
  <c r="H85" i="61"/>
  <c r="F77" i="61"/>
  <c r="H77" i="61" s="1"/>
  <c r="F73" i="58"/>
  <c r="H63" i="57"/>
  <c r="F55" i="57"/>
  <c r="H55" i="57" s="1"/>
  <c r="H55" i="56"/>
  <c r="H63" i="56" s="1"/>
  <c r="F63" i="56" s="1"/>
  <c r="F72" i="55"/>
  <c r="H59" i="54"/>
  <c r="H67" i="54" s="1"/>
  <c r="F67" i="54" s="1"/>
  <c r="H81" i="53"/>
  <c r="F73" i="53"/>
  <c r="H73" i="53" s="1"/>
  <c r="F69" i="52"/>
  <c r="H69" i="52" s="1"/>
  <c r="H68" i="50"/>
  <c r="F60" i="50"/>
  <c r="H60" i="50" s="1"/>
  <c r="H63" i="49"/>
  <c r="F55" i="49"/>
  <c r="H55" i="49" s="1"/>
  <c r="H79" i="48"/>
  <c r="F71" i="48"/>
  <c r="H71" i="48" s="1"/>
  <c r="H89" i="44"/>
  <c r="F81" i="44"/>
  <c r="F51" i="43"/>
  <c r="H51" i="43" s="1"/>
  <c r="F48" i="42"/>
  <c r="H75" i="41"/>
  <c r="F67" i="41"/>
  <c r="H67" i="41" s="1"/>
  <c r="H63" i="37"/>
  <c r="F55" i="37"/>
  <c r="H55" i="37" s="1"/>
  <c r="F74" i="36"/>
  <c r="F52" i="33"/>
  <c r="H67" i="32"/>
  <c r="F59" i="32"/>
  <c r="H59" i="32" s="1"/>
  <c r="H71" i="31"/>
  <c r="F63" i="31"/>
  <c r="H63" i="31" s="1"/>
  <c r="H65" i="30"/>
  <c r="F57" i="30"/>
  <c r="H57" i="30" s="1"/>
  <c r="H58" i="29"/>
  <c r="H50" i="29"/>
  <c r="F62" i="28"/>
  <c r="H63" i="27"/>
  <c r="H55" i="27"/>
  <c r="H78" i="26"/>
  <c r="F70" i="26"/>
  <c r="H70" i="26" s="1"/>
  <c r="H74" i="25"/>
  <c r="F66" i="25"/>
  <c r="H66" i="25" s="1"/>
  <c r="H69" i="24"/>
  <c r="F61" i="24"/>
  <c r="H61" i="24" s="1"/>
  <c r="H65" i="23"/>
  <c r="F57" i="23"/>
  <c r="H57" i="23" s="1"/>
  <c r="H90" i="22"/>
  <c r="F82" i="22"/>
  <c r="H82" i="22" s="1"/>
  <c r="H75" i="21"/>
  <c r="F67" i="21"/>
  <c r="H67" i="21" s="1"/>
  <c r="H66" i="20"/>
  <c r="F58" i="20"/>
  <c r="H58" i="20" s="1"/>
  <c r="H63" i="19"/>
  <c r="F55" i="19"/>
  <c r="H55" i="19" s="1"/>
  <c r="F77" i="18"/>
  <c r="H68" i="17"/>
  <c r="F60" i="17"/>
  <c r="H60" i="17" s="1"/>
  <c r="H67" i="15"/>
  <c r="F59" i="15"/>
  <c r="H59" i="15" s="1"/>
  <c r="H81" i="44" l="1"/>
  <c r="H69" i="13"/>
  <c r="F61" i="13"/>
  <c r="H61" i="13" s="1"/>
  <c r="H85" i="12" l="1"/>
  <c r="F77" i="12"/>
  <c r="H77" i="12" s="1"/>
  <c r="F60" i="10"/>
  <c r="H75" i="9"/>
  <c r="F67" i="9"/>
  <c r="H67" i="9" s="1"/>
  <c r="F62" i="8"/>
  <c r="H67" i="7"/>
  <c r="F61" i="7"/>
  <c r="F59" i="7" s="1"/>
  <c r="H59" i="7" s="1"/>
  <c r="F60" i="6" l="1"/>
  <c r="H60" i="4"/>
  <c r="F52" i="4"/>
  <c r="H52" i="4" s="1"/>
  <c r="F62" i="3"/>
  <c r="F61" i="2"/>
  <c r="H85" i="1"/>
  <c r="J189" i="65"/>
  <c r="E182" i="65"/>
  <c r="E181" i="65"/>
  <c r="E180" i="65"/>
  <c r="E179" i="65"/>
  <c r="D160" i="65"/>
  <c r="D161" i="65" s="1"/>
  <c r="E174" i="65"/>
  <c r="E173" i="65"/>
  <c r="E172" i="65"/>
  <c r="E171" i="65"/>
  <c r="H160" i="65"/>
  <c r="H161" i="65" s="1"/>
  <c r="E169" i="65"/>
  <c r="I158" i="65"/>
  <c r="H158" i="65"/>
  <c r="G158" i="65"/>
  <c r="F158" i="65"/>
  <c r="D158" i="65"/>
  <c r="E157" i="65"/>
  <c r="E156" i="65"/>
  <c r="G130" i="65"/>
  <c r="G131" i="65" s="1"/>
  <c r="F130" i="65"/>
  <c r="F131" i="65" s="1"/>
  <c r="E146" i="65"/>
  <c r="E145" i="65"/>
  <c r="E144" i="65"/>
  <c r="I130" i="65"/>
  <c r="I131" i="65" s="1"/>
  <c r="H130" i="65"/>
  <c r="H131" i="65" s="1"/>
  <c r="D130" i="65"/>
  <c r="D131" i="65" s="1"/>
  <c r="E140" i="65"/>
  <c r="E139" i="65"/>
  <c r="E138" i="65"/>
  <c r="I128" i="65"/>
  <c r="H128" i="65"/>
  <c r="G128" i="65"/>
  <c r="F128" i="65"/>
  <c r="D128" i="65"/>
  <c r="E127" i="65"/>
  <c r="E126" i="65"/>
  <c r="E125" i="65"/>
  <c r="I117" i="65"/>
  <c r="H117" i="65"/>
  <c r="G117" i="65"/>
  <c r="F117" i="65"/>
  <c r="D117" i="65"/>
  <c r="E116" i="65"/>
  <c r="E115" i="65"/>
  <c r="E114" i="65"/>
  <c r="E113" i="65"/>
  <c r="I111" i="65"/>
  <c r="I99" i="65" s="1"/>
  <c r="I100" i="65" s="1"/>
  <c r="H111" i="65"/>
  <c r="G111" i="65"/>
  <c r="F111" i="65"/>
  <c r="D111" i="65"/>
  <c r="E110" i="65"/>
  <c r="E109" i="65"/>
  <c r="E108" i="65"/>
  <c r="E107" i="65"/>
  <c r="I97" i="65"/>
  <c r="H97" i="65"/>
  <c r="G97" i="65"/>
  <c r="F97" i="65"/>
  <c r="D97" i="65"/>
  <c r="E96" i="65"/>
  <c r="E95" i="65"/>
  <c r="I86" i="65"/>
  <c r="H86" i="65"/>
  <c r="G86" i="65"/>
  <c r="F86" i="65"/>
  <c r="E86" i="65"/>
  <c r="D86" i="65"/>
  <c r="I83" i="65"/>
  <c r="H83" i="65"/>
  <c r="G83" i="65"/>
  <c r="F83" i="65"/>
  <c r="F87" i="65" s="1"/>
  <c r="D83" i="65"/>
  <c r="E82" i="65"/>
  <c r="E81" i="65"/>
  <c r="E80" i="65"/>
  <c r="E79" i="65"/>
  <c r="E78" i="65"/>
  <c r="E77" i="65"/>
  <c r="E76" i="65"/>
  <c r="I67" i="65"/>
  <c r="H67" i="65"/>
  <c r="G67" i="65"/>
  <c r="F67" i="65"/>
  <c r="E67" i="65"/>
  <c r="D67" i="65"/>
  <c r="I64" i="65"/>
  <c r="H64" i="65"/>
  <c r="G64" i="65"/>
  <c r="F64" i="65"/>
  <c r="D64" i="65"/>
  <c r="E63" i="65"/>
  <c r="E62" i="65"/>
  <c r="E61" i="65"/>
  <c r="E60" i="65"/>
  <c r="E59" i="65"/>
  <c r="E58" i="65"/>
  <c r="E57" i="65"/>
  <c r="E56" i="65"/>
  <c r="I45" i="65"/>
  <c r="H45" i="65"/>
  <c r="G45" i="65"/>
  <c r="F45" i="65"/>
  <c r="E45" i="65"/>
  <c r="D45" i="65"/>
  <c r="I42" i="65"/>
  <c r="H42" i="65"/>
  <c r="G42" i="65"/>
  <c r="F42" i="65"/>
  <c r="D42" i="65"/>
  <c r="E41" i="65"/>
  <c r="E40" i="65"/>
  <c r="E39" i="65"/>
  <c r="E38" i="65"/>
  <c r="E37" i="65"/>
  <c r="E36" i="65"/>
  <c r="E35" i="65"/>
  <c r="E34" i="65"/>
  <c r="I25" i="65"/>
  <c r="H25" i="65"/>
  <c r="G25" i="65"/>
  <c r="F25" i="65"/>
  <c r="E25" i="65"/>
  <c r="D25" i="65"/>
  <c r="I22" i="65"/>
  <c r="H22" i="65"/>
  <c r="G22" i="65"/>
  <c r="F22" i="65"/>
  <c r="D22" i="65"/>
  <c r="E21" i="65"/>
  <c r="E20" i="65"/>
  <c r="E19" i="65"/>
  <c r="E18" i="65"/>
  <c r="E17" i="65"/>
  <c r="E16" i="65"/>
  <c r="E15" i="65"/>
  <c r="E14" i="65"/>
  <c r="E13" i="65"/>
  <c r="E12" i="65"/>
  <c r="E183" i="65" l="1"/>
  <c r="E175" i="65"/>
  <c r="E148" i="65"/>
  <c r="G46" i="65"/>
  <c r="D68" i="65"/>
  <c r="F132" i="65"/>
  <c r="H68" i="65"/>
  <c r="I26" i="65"/>
  <c r="F46" i="65"/>
  <c r="I87" i="65"/>
  <c r="E97" i="65"/>
  <c r="G99" i="65"/>
  <c r="G100" i="65" s="1"/>
  <c r="G101" i="65" s="1"/>
  <c r="E158" i="65"/>
  <c r="H46" i="65"/>
  <c r="E142" i="65"/>
  <c r="I160" i="65"/>
  <c r="I161" i="65" s="1"/>
  <c r="I162" i="65" s="1"/>
  <c r="F99" i="65"/>
  <c r="F100" i="65" s="1"/>
  <c r="F101" i="65" s="1"/>
  <c r="F190" i="65"/>
  <c r="I68" i="65"/>
  <c r="G87" i="65"/>
  <c r="I101" i="65"/>
  <c r="H162" i="65"/>
  <c r="D46" i="65"/>
  <c r="G160" i="65"/>
  <c r="G161" i="65" s="1"/>
  <c r="G162" i="65" s="1"/>
  <c r="E128" i="65"/>
  <c r="E117" i="65"/>
  <c r="I46" i="65"/>
  <c r="E64" i="65"/>
  <c r="E68" i="65" s="1"/>
  <c r="F68" i="65"/>
  <c r="D26" i="65"/>
  <c r="G68" i="65"/>
  <c r="D87" i="65"/>
  <c r="D99" i="65"/>
  <c r="D100" i="65" s="1"/>
  <c r="D191" i="65" s="1"/>
  <c r="F160" i="65"/>
  <c r="F161" i="65" s="1"/>
  <c r="F162" i="65" s="1"/>
  <c r="E22" i="65"/>
  <c r="E83" i="65"/>
  <c r="E87" i="65" s="1"/>
  <c r="G190" i="65"/>
  <c r="D162" i="65"/>
  <c r="H26" i="65"/>
  <c r="E42" i="65"/>
  <c r="E46" i="65" s="1"/>
  <c r="H87" i="65"/>
  <c r="H99" i="65"/>
  <c r="H100" i="65" s="1"/>
  <c r="H191" i="65" s="1"/>
  <c r="G132" i="65"/>
  <c r="E111" i="65"/>
  <c r="H132" i="65"/>
  <c r="D132" i="65"/>
  <c r="I132" i="65"/>
  <c r="D190" i="65"/>
  <c r="H190" i="65"/>
  <c r="F26" i="65"/>
  <c r="I190" i="65"/>
  <c r="G26" i="65"/>
  <c r="E160" i="65" l="1"/>
  <c r="E161" i="65" s="1"/>
  <c r="E162" i="65" s="1"/>
  <c r="D101" i="65"/>
  <c r="I191" i="65"/>
  <c r="I189" i="65" s="1"/>
  <c r="H101" i="65"/>
  <c r="E99" i="65"/>
  <c r="E100" i="65" s="1"/>
  <c r="E101" i="65" s="1"/>
  <c r="F191" i="65"/>
  <c r="F189" i="65" s="1"/>
  <c r="G191" i="65"/>
  <c r="G189" i="65" s="1"/>
  <c r="E190" i="65"/>
  <c r="E26" i="65"/>
  <c r="E130" i="65"/>
  <c r="E131" i="65" s="1"/>
  <c r="E132" i="65" s="1"/>
  <c r="H189" i="65"/>
  <c r="D189" i="65"/>
  <c r="D192" i="65" s="1"/>
  <c r="E191" i="65" l="1"/>
  <c r="E189" i="65" s="1"/>
  <c r="E209" i="70"/>
  <c r="J165" i="70"/>
  <c r="I165" i="70"/>
  <c r="H165" i="70"/>
  <c r="G165" i="70"/>
  <c r="F165" i="70"/>
  <c r="E165" i="70"/>
  <c r="J164" i="70"/>
  <c r="H164" i="70"/>
  <c r="G164" i="70"/>
  <c r="F164" i="70"/>
  <c r="E164" i="70"/>
  <c r="J160" i="70"/>
  <c r="I160" i="70"/>
  <c r="H160" i="70"/>
  <c r="G160" i="70"/>
  <c r="F160" i="70"/>
  <c r="E160" i="70"/>
  <c r="E170" i="70" s="1"/>
  <c r="J151" i="70"/>
  <c r="J130" i="70" s="1"/>
  <c r="J133" i="70" s="1"/>
  <c r="I133" i="70"/>
  <c r="H130" i="70"/>
  <c r="H133" i="70" s="1"/>
  <c r="G130" i="70"/>
  <c r="G133" i="70" s="1"/>
  <c r="F130" i="70"/>
  <c r="F133" i="70" s="1"/>
  <c r="E130" i="70"/>
  <c r="E133" i="70" s="1"/>
  <c r="J145" i="70"/>
  <c r="J129" i="70" s="1"/>
  <c r="J132" i="70" s="1"/>
  <c r="I132" i="70"/>
  <c r="H129" i="70"/>
  <c r="H132" i="70" s="1"/>
  <c r="G129" i="70"/>
  <c r="G132" i="70" s="1"/>
  <c r="F129" i="70"/>
  <c r="F132" i="70" s="1"/>
  <c r="E129" i="70"/>
  <c r="E132" i="70" s="1"/>
  <c r="J126" i="70"/>
  <c r="I126" i="70"/>
  <c r="H126" i="70"/>
  <c r="G126" i="70"/>
  <c r="F126" i="70"/>
  <c r="E126" i="70"/>
  <c r="J116" i="70"/>
  <c r="J95" i="70" s="1"/>
  <c r="J98" i="70" s="1"/>
  <c r="I116" i="70"/>
  <c r="I95" i="70" s="1"/>
  <c r="I98" i="70" s="1"/>
  <c r="H116" i="70"/>
  <c r="H95" i="70" s="1"/>
  <c r="H98" i="70" s="1"/>
  <c r="G116" i="70"/>
  <c r="G95" i="70" s="1"/>
  <c r="G98" i="70" s="1"/>
  <c r="F116" i="70"/>
  <c r="F95" i="70" s="1"/>
  <c r="F98" i="70" s="1"/>
  <c r="E116" i="70"/>
  <c r="E95" i="70" s="1"/>
  <c r="E98" i="70" s="1"/>
  <c r="J110" i="70"/>
  <c r="J94" i="70" s="1"/>
  <c r="J97" i="70" s="1"/>
  <c r="I110" i="70"/>
  <c r="I94" i="70" s="1"/>
  <c r="I97" i="70" s="1"/>
  <c r="H110" i="70"/>
  <c r="H94" i="70" s="1"/>
  <c r="H97" i="70" s="1"/>
  <c r="G110" i="70"/>
  <c r="G94" i="70" s="1"/>
  <c r="G97" i="70" s="1"/>
  <c r="F110" i="70"/>
  <c r="F94" i="70" s="1"/>
  <c r="F97" i="70" s="1"/>
  <c r="E110" i="70"/>
  <c r="E94" i="70" s="1"/>
  <c r="E97" i="70" s="1"/>
  <c r="J92" i="70"/>
  <c r="I92" i="70"/>
  <c r="H92" i="70"/>
  <c r="G92" i="70"/>
  <c r="F92" i="70"/>
  <c r="E92" i="70"/>
  <c r="J82" i="70"/>
  <c r="I82" i="70"/>
  <c r="H82" i="70"/>
  <c r="G82" i="70"/>
  <c r="F82" i="70"/>
  <c r="E82" i="70"/>
  <c r="J79" i="70"/>
  <c r="I79" i="70"/>
  <c r="H79" i="70"/>
  <c r="G79" i="70"/>
  <c r="F79" i="70"/>
  <c r="E79" i="70"/>
  <c r="J64" i="70"/>
  <c r="I64" i="70"/>
  <c r="H64" i="70"/>
  <c r="G64" i="70"/>
  <c r="F64" i="70"/>
  <c r="E64" i="70"/>
  <c r="J61" i="70"/>
  <c r="I61" i="70"/>
  <c r="H61" i="70"/>
  <c r="G61" i="70"/>
  <c r="F61" i="70"/>
  <c r="E61" i="70"/>
  <c r="J45" i="70"/>
  <c r="I45" i="70"/>
  <c r="H45" i="70"/>
  <c r="G45" i="70"/>
  <c r="F45" i="70"/>
  <c r="E45" i="70"/>
  <c r="J42" i="70"/>
  <c r="I42" i="70"/>
  <c r="H42" i="70"/>
  <c r="G42" i="70"/>
  <c r="F42" i="70"/>
  <c r="E42" i="70"/>
  <c r="J26" i="70"/>
  <c r="I26" i="70"/>
  <c r="H26" i="70"/>
  <c r="G26" i="70"/>
  <c r="F26" i="70"/>
  <c r="E26" i="70"/>
  <c r="J23" i="70"/>
  <c r="I23" i="70"/>
  <c r="H23" i="70"/>
  <c r="G23" i="70"/>
  <c r="F23" i="70"/>
  <c r="E23" i="70"/>
  <c r="I46" i="70" l="1"/>
  <c r="E65" i="70"/>
  <c r="E27" i="70"/>
  <c r="E99" i="70"/>
  <c r="E46" i="70"/>
  <c r="E83" i="70"/>
  <c r="G46" i="70"/>
  <c r="G83" i="70"/>
  <c r="H27" i="70"/>
  <c r="H134" i="70"/>
  <c r="E134" i="70"/>
  <c r="F46" i="70"/>
  <c r="J46" i="70"/>
  <c r="J65" i="70"/>
  <c r="F83" i="70"/>
  <c r="J83" i="70"/>
  <c r="F27" i="70"/>
  <c r="G99" i="70"/>
  <c r="E135" i="70"/>
  <c r="I164" i="70"/>
  <c r="I169" i="70" s="1"/>
  <c r="G65" i="70"/>
  <c r="H46" i="70"/>
  <c r="F99" i="70"/>
  <c r="G27" i="70"/>
  <c r="H65" i="70"/>
  <c r="H83" i="70"/>
  <c r="J27" i="70"/>
  <c r="I27" i="70"/>
  <c r="I65" i="70"/>
  <c r="I83" i="70"/>
  <c r="J99" i="70"/>
  <c r="E169" i="70"/>
  <c r="J100" i="70"/>
  <c r="F65" i="70"/>
  <c r="E100" i="70"/>
  <c r="I170" i="70"/>
  <c r="G134" i="70"/>
  <c r="F134" i="70"/>
  <c r="G135" i="70"/>
  <c r="F135" i="70"/>
  <c r="H170" i="70"/>
  <c r="G170" i="70"/>
  <c r="G169" i="70"/>
  <c r="F169" i="70"/>
  <c r="F170" i="70"/>
  <c r="H169" i="70"/>
  <c r="I134" i="70"/>
  <c r="I99" i="70"/>
  <c r="J134" i="70"/>
  <c r="H99" i="70"/>
  <c r="J169" i="70"/>
  <c r="F100" i="70"/>
  <c r="H135" i="70"/>
  <c r="J170" i="70"/>
  <c r="G100" i="70"/>
  <c r="I135" i="70"/>
  <c r="H100" i="70"/>
  <c r="J135" i="70"/>
  <c r="I100" i="70"/>
  <c r="E198" i="70" l="1"/>
  <c r="E197" i="70"/>
  <c r="J198" i="70"/>
  <c r="F198" i="70"/>
  <c r="J199" i="70"/>
  <c r="E199" i="70"/>
  <c r="G199" i="70"/>
  <c r="I199" i="70"/>
  <c r="I198" i="70"/>
  <c r="G198" i="70"/>
  <c r="F199" i="70"/>
  <c r="H198" i="70"/>
  <c r="H199" i="70"/>
  <c r="J201" i="70" l="1"/>
  <c r="I204" i="70"/>
  <c r="H207" i="70"/>
  <c r="F207" i="70"/>
  <c r="J197" i="70"/>
  <c r="H208" i="70"/>
  <c r="F208" i="70"/>
  <c r="I205" i="70"/>
  <c r="G197" i="70"/>
  <c r="G208" i="70"/>
  <c r="J202" i="70"/>
  <c r="G207" i="70"/>
  <c r="I197" i="70"/>
  <c r="F197" i="70"/>
  <c r="H197" i="70"/>
  <c r="J200" i="70" l="1"/>
  <c r="I203" i="70"/>
  <c r="F206" i="70"/>
  <c r="H206" i="70"/>
  <c r="G206" i="70"/>
  <c r="E206" i="70" l="1"/>
  <c r="H70" i="46"/>
  <c r="F62" i="46"/>
  <c r="H62" i="46" s="1"/>
  <c r="H70" i="45"/>
  <c r="F62" i="45"/>
  <c r="H62" i="45" s="1"/>
  <c r="H63" i="38" l="1"/>
  <c r="F55" i="38"/>
  <c r="H55" i="38" s="1"/>
  <c r="F77" i="1" l="1"/>
  <c r="H77" i="1" s="1"/>
  <c r="F77" i="52"/>
</calcChain>
</file>

<file path=xl/sharedStrings.xml><?xml version="1.0" encoding="utf-8"?>
<sst xmlns="http://schemas.openxmlformats.org/spreadsheetml/2006/main" count="10084" uniqueCount="2407">
  <si>
    <t>Opis programu studiów</t>
  </si>
  <si>
    <t>Jednostka Uczelni organizująca kształcenie na kierunku studiów:</t>
  </si>
  <si>
    <t>Wydział Inżynierii Produkcji i Energetyki</t>
  </si>
  <si>
    <t>Kierunek studiów:</t>
  </si>
  <si>
    <t>Klasyfikacja ISCED</t>
  </si>
  <si>
    <t>071 Podgrupa inżynieryjno-techniczna                                                                                                0712 Technologie związane z ochroną środowiska</t>
  </si>
  <si>
    <t>Kod poziomu Polskiej Ramy Kwalifikacyjnej</t>
  </si>
  <si>
    <t>P6S</t>
  </si>
  <si>
    <t>Poziom studiów</t>
  </si>
  <si>
    <t>pierwszego stopnia</t>
  </si>
  <si>
    <t>Profil studiów</t>
  </si>
  <si>
    <t>ogólnoakademicki</t>
  </si>
  <si>
    <t>Forma lub formy studiów</t>
  </si>
  <si>
    <t>Tytuł zawodowy nadawany absolwentom</t>
  </si>
  <si>
    <t>inżynier</t>
  </si>
  <si>
    <t>Język wykładowy</t>
  </si>
  <si>
    <t>polski</t>
  </si>
  <si>
    <t>Dziedzina nauk i dyscyplina naukowa lub dyscyplina artystyczna*</t>
  </si>
  <si>
    <t>dyscyplina wiodąca:</t>
  </si>
  <si>
    <t>dyscyplina uzupełniająca:</t>
  </si>
  <si>
    <t>Liczba semestrów</t>
  </si>
  <si>
    <t>Liczba punktów ECTS konieczna do ukończenia studiów na danym poziomie</t>
  </si>
  <si>
    <t>Łączna liczba punktów ECTS, jaką student musi uzyskać w ramach zajęć prowadzonych z bezpośrednim udziałem nauczycieli akademickich lub innych osób prowadzących zajęcia</t>
  </si>
  <si>
    <t>Łączna liczba punktów ECTS, którą student musi uzyskać w ramach zajęć z dziedziny nauk humanistycznych lub nauk społecznych</t>
  </si>
  <si>
    <t>Łączna liczba godzin zajęć</t>
  </si>
  <si>
    <t>Opis efektów uczenia się realizowanych przez program studiów</t>
  </si>
  <si>
    <t>Kierunek studiów: odnawialne źródła energii i gospodarka odpadami</t>
  </si>
  <si>
    <t xml:space="preserve">Poziom studiów: pierwszego stopnia         </t>
  </si>
  <si>
    <t xml:space="preserve">Profil studiów: ogólnoakademicki             </t>
  </si>
  <si>
    <t>Kierunkowe efekty uczenia się</t>
  </si>
  <si>
    <t>Kod składnika opisu</t>
  </si>
  <si>
    <t>Opis</t>
  </si>
  <si>
    <t>Odniesienie efektu do</t>
  </si>
  <si>
    <t>PRK</t>
  </si>
  <si>
    <t>dyscypliny</t>
  </si>
  <si>
    <t>WIEDZA - zna i rozumie:</t>
  </si>
  <si>
    <t>OZE1_W01</t>
  </si>
  <si>
    <t>metody stosowane w matematyce, algebrze, geometrii oraz statystycznym opracowaniu danych</t>
  </si>
  <si>
    <t>P6U_W; P6S_WG</t>
  </si>
  <si>
    <t>TZ</t>
  </si>
  <si>
    <t>OZE1_W02</t>
  </si>
  <si>
    <t>podstawowe zjawiska związane z procesami biologicznymi i chemicznymi</t>
  </si>
  <si>
    <t>TZ, RR</t>
  </si>
  <si>
    <t>OZE1_W03</t>
  </si>
  <si>
    <t>właściwości materiałów konstrukcyjnych oraz surowców pochodzenia rolniczego i nierolniczego</t>
  </si>
  <si>
    <t>OZE1_W04</t>
  </si>
  <si>
    <t>prawa fizyki niezbędne do zrozumienia budowy i procesów eksploatacji systemów technicznych</t>
  </si>
  <si>
    <t>OZE1_W05</t>
  </si>
  <si>
    <t>zjawiska i procesy związane z elektrotechniką, elektroniką, automatyką oraz robotyką</t>
  </si>
  <si>
    <t>OZE1_W06</t>
  </si>
  <si>
    <t>podstawowe zjawiska ekonomiczne; społeczne oraz uwarunkowania prawne</t>
  </si>
  <si>
    <t>P6U_W; P6S_WK</t>
  </si>
  <si>
    <t>OZE1_W07</t>
  </si>
  <si>
    <t xml:space="preserve">metody wykorzystywane w analizie cyklu życia obiektów i systemów technicznych  </t>
  </si>
  <si>
    <t>OZE1_W08</t>
  </si>
  <si>
    <t>podstawowe zasady związane z realizacją zadań inżynierskich dotyczących projektowania urządzeń, instalacji oraz obiektów służących do pozyskiwania energii ze źródeł odnawialnych oraz służących do zagospodarowania odpadów</t>
  </si>
  <si>
    <t>TZ, TS</t>
  </si>
  <si>
    <t>OZE1_W09</t>
  </si>
  <si>
    <t>podstawowe zasady eksploatacji urządzeń, instalacji oraz obiektów służących do pozyskiwania energii ze źródeł odnawialnych oraz służących do zagospodarowania odpadów</t>
  </si>
  <si>
    <t>OZE1_W10</t>
  </si>
  <si>
    <t>zagadnienia związane z projektowaniem urządzeń technicznych, procesów i systemów z wykorzystaniem technik komputerowych</t>
  </si>
  <si>
    <t>OZE1_W11</t>
  </si>
  <si>
    <t>znaczenie cyklu życia urządzeń, obiektów i systemów technicznych</t>
  </si>
  <si>
    <t>OZE1_W12</t>
  </si>
  <si>
    <t xml:space="preserve">zagrożenia wynikające z eksploatacji urządzeń energetyki odnawialnej oraz gospodarki odpadami </t>
  </si>
  <si>
    <t>OZE1_W13</t>
  </si>
  <si>
    <t xml:space="preserve">podstawowe metody, techniki, technologie stosowane przy rozwiązywaniu prostych zadań inżynierskich </t>
  </si>
  <si>
    <t>OZE1_W14</t>
  </si>
  <si>
    <t>podstawowe zagadnienia związane z zarządzaniem i prowadzeniem działalności gospodarczej w zakresie odnawialnych źródeł energii i gospodarki odpadami</t>
  </si>
  <si>
    <t>OZE1_W15</t>
  </si>
  <si>
    <t>normy i przepisy z zakresu ergonomii oraz bezpieczeństwa pracy</t>
  </si>
  <si>
    <t>P6S_WG  P6S_WK</t>
  </si>
  <si>
    <t>OZE1_W16</t>
  </si>
  <si>
    <t>zasady tworzenia i rozwoju form indywidualnej przedsiębiorczości wykorzystującej wiedzę właściwą dla kierunku odnawialnych źródeł energii i gospodarki odpadami</t>
  </si>
  <si>
    <t>OZE1_W17</t>
  </si>
  <si>
    <t>przepisy z zakresu ochrony dóbr niematerialnych, w tym prawa autorskiego i ochrony patentowej</t>
  </si>
  <si>
    <t>UMIEJĘTNOŚCI – potrafi:</t>
  </si>
  <si>
    <t>OZE1_U01</t>
  </si>
  <si>
    <t>przeprowadzać obserwacje i pomiary, analizować oraz interpretować ich wyniki</t>
  </si>
  <si>
    <t>P6U_U; P6S_UW</t>
  </si>
  <si>
    <t>OZE1_U02</t>
  </si>
  <si>
    <t>zbierać informacje z różnych źródeł wykorzystując technologie informatyczne oraz wyciągać wnioski</t>
  </si>
  <si>
    <t>OZE1_U03</t>
  </si>
  <si>
    <t>przygotować i przedstawić ustne wystąpienie dotyczące zagadnień z zakresu OZE i GO (w języku polskim lub obcym), z wykorzystaniem podstawowych ujęć teoretycznych, a także różnych źródeł</t>
  </si>
  <si>
    <t>P6U_U; P6S_UO  P6S_UU</t>
  </si>
  <si>
    <t>TZ, TS, RR</t>
  </si>
  <si>
    <t>OZE1_U04</t>
  </si>
  <si>
    <t>samodzielnie wyszukać literaturę przedmiotu oraz przyswoić wiedzę z podanego zakresu</t>
  </si>
  <si>
    <t>OZE1_U05</t>
  </si>
  <si>
    <t xml:space="preserve">wykorzystać metody matematyczne i statystyczne oraz techniki informatyczne do realizacji projektów inżynierskich w zakresie odnawialnych źródeł energii i gospodarki odpadami </t>
  </si>
  <si>
    <t>OZE1_U06</t>
  </si>
  <si>
    <t>planować i przeprowadzać proste eksperymenty (pod kierunkiem opiekuna), wykonywać pomiary, interpretować uzyskiwane wyniki i wyciągać wnioski</t>
  </si>
  <si>
    <t>P6U_U; P6S_UW  P6S_UO</t>
  </si>
  <si>
    <t>OZE1_U07</t>
  </si>
  <si>
    <t>dokonać analizy procesów typowych dla kierunku OZE i GO, potrafi je zoptymalizować wykorzystując metody analityczne i symulacyjne</t>
  </si>
  <si>
    <t>OZE1_U08</t>
  </si>
  <si>
    <t>dostrzegać aspekty systemowe i pozatechniczne (środowiskowe, ekonomiczne, prawne) podejmowanych działań inżynierskich z zakresu OZE i GO, potrafi wskazać ich wady i zalety</t>
  </si>
  <si>
    <t>OZE1_U09</t>
  </si>
  <si>
    <t>OZE1_U10</t>
  </si>
  <si>
    <t>OZE1_U11</t>
  </si>
  <si>
    <t>zaplanować i nadzorować zadania obsługowe maszyn, urządzeń i systemów technicznych dla zapewnienia ich niezawodnej eksploatacji</t>
  </si>
  <si>
    <t>OZE1_U12</t>
  </si>
  <si>
    <t xml:space="preserve">stosować zasady ergonomicznej i bezpiecznej eksploatacji maszyn i urządzeń służących do produkcji energii ze źródeł odnawialnych oraz służących do zagospodarowania odpadów </t>
  </si>
  <si>
    <t>OZE1_U13</t>
  </si>
  <si>
    <t>P6U_U; P6S_UW  P6S_UO  P6S_UU</t>
  </si>
  <si>
    <t>OZE1_U14</t>
  </si>
  <si>
    <t>ocenić działanie elementów układu mechanicznego oraz przeprowadzić prosty eksperyment diagnostyczny pozwalający na ocenę prawidłowości działania układu</t>
  </si>
  <si>
    <t>OZE1_U15</t>
  </si>
  <si>
    <t>posługiwać się językiem obcym na poziomie B2 Europejskiego Systemu Opisu Kształcenia Językowego z użyciem specjalistycznej terminologii</t>
  </si>
  <si>
    <t>P6U_U; P6S_UK  P6S_UU</t>
  </si>
  <si>
    <t>OZE1_U16</t>
  </si>
  <si>
    <t>zaprojektować proste urządzenie lub system typowy dla kierunku OZEiGO, wykorzystując właściwe metody, techniki i narzędzia</t>
  </si>
  <si>
    <t>OZE1_U17</t>
  </si>
  <si>
    <t>zaprojektować prosty proces typowy dla kierunku OZEiGO, wykorzystując właściwe metody, techniki i narzędzia</t>
  </si>
  <si>
    <t>KOMPETENCJE SPOŁECZNE – jest gotów do:</t>
  </si>
  <si>
    <t>OZE1_K01</t>
  </si>
  <si>
    <t xml:space="preserve">krytycznej oceny posiadanej wiedzy i odbieranych treści oraz uznawania potrzeby ciągłego dokształcania się i podnoszenia kwalifikacji </t>
  </si>
  <si>
    <t>P6U_K;  P6S_KK</t>
  </si>
  <si>
    <t>OZE1_K02</t>
  </si>
  <si>
    <t xml:space="preserve">uznawania znaczenia wiedzy w rozwiązywaniu problemów poznawczych i praktycznych oraz zasięgania opinii ekspertów w przypadku trudności z samodzielnym rozwiązywaniem problemów </t>
  </si>
  <si>
    <t>OZE1_K03</t>
  </si>
  <si>
    <t xml:space="preserve">wypełniania zobowiązań społecznych, współorganizowania działalności na rzecz środowiska społecznego </t>
  </si>
  <si>
    <t>P6U_K;  P6S_KO</t>
  </si>
  <si>
    <t>OZE1_K04</t>
  </si>
  <si>
    <t>inicjowania działalności na rzecz interesu publicznego</t>
  </si>
  <si>
    <t>OZE1_K05</t>
  </si>
  <si>
    <t>myślenia i działania w sposób przedsiębiorczy</t>
  </si>
  <si>
    <t>OZE1_K06</t>
  </si>
  <si>
    <t>odpowiedzialnego pełnienia ról zawodowych, przestrzegania zasad etyki zawodowej i wymagania tego od innych oraz dbałości o dorobek i tradycje zawodu</t>
  </si>
  <si>
    <t>P6U_K;  P6S_KR</t>
  </si>
  <si>
    <t>Kwalifikacje umożliwiające uzyskanie kompetencji inżynierskich</t>
  </si>
  <si>
    <t>Symbol efektu kształcenia dla kierunku studiów</t>
  </si>
  <si>
    <t>P6S_WG</t>
  </si>
  <si>
    <t>podstawowe procesy zachodzące w cyklu życia urządzeń, obiektów i systemów technicznych</t>
  </si>
  <si>
    <t>P6S_WK</t>
  </si>
  <si>
    <t>podstawowe zasady tworzenia i rozwoju różnych form indywidualnej przedsiębiorczości</t>
  </si>
  <si>
    <t>UMIEJĘTNOŚCI - potrafi:</t>
  </si>
  <si>
    <t>P6S_UW</t>
  </si>
  <si>
    <t>planować i przeprowadzać eksperymenty, w tym pomiary i symulacje komputerowe, interpretować uzyskane wyniki i wyciągać wnioski</t>
  </si>
  <si>
    <t>przy identyfikacji i formułowaniu specyfikacji zadań inżynierskich oraz ich rozwiazywaniu:</t>
  </si>
  <si>
    <t>-   wykorzystywać metody analityczne, symulacyjne i eksperymentalne,</t>
  </si>
  <si>
    <t>-   dostrzegać ich aspekty systemowe i pozatechniczne, w tym aspekty etyczne,</t>
  </si>
  <si>
    <t>-   dokonać wstępnej oceny ekonomicznej proponowanych rozwiązań i podejmowanych działań inżynierskich</t>
  </si>
  <si>
    <t>dokonywać krytycznej analizy sposobu funkcjonowania istniejących rozwiązań technicznych i oceniać te rozwiązania</t>
  </si>
  <si>
    <t>projektować – zgodnie z zadaną specyfikacją – oraz wykonywać typowe dla kierunku studiów proste urządzenia, obiekty, systemy lub realizować procesy, używając odpowiednio dobranych metod, technik, narzędzi i materiałów</t>
  </si>
  <si>
    <t xml:space="preserve">rozwiązywać praktyczne zadania inżynierskie wymagające korzystania ze standardów i norm inżynierskich oraz stosowania technologii właściwych dla kierunku </t>
  </si>
  <si>
    <t>nie dotyczy</t>
  </si>
  <si>
    <t>wykorzystywać zdobyte w środowisku zajmującym się zawodowo działalnością inżynierską doświadczenie związane z utrzymaniem urządzeń, obiektów i systemów typowych dla kierunku studiów – w przypadku studiów o profilu praktycznym</t>
  </si>
  <si>
    <t>Plan studiów</t>
  </si>
  <si>
    <t>Rok 1</t>
  </si>
  <si>
    <t>Semestr 1</t>
  </si>
  <si>
    <t>Lp.</t>
  </si>
  <si>
    <t>Nazwa przedmiotu</t>
  </si>
  <si>
    <t>Status</t>
  </si>
  <si>
    <t>Wymiar ECTS</t>
  </si>
  <si>
    <t>Łączny wymiar godzin zajęć</t>
  </si>
  <si>
    <t>w tym:</t>
  </si>
  <si>
    <t>Forma zaliczenia końcowego</t>
  </si>
  <si>
    <t>wykłady</t>
  </si>
  <si>
    <t>seminaria</t>
  </si>
  <si>
    <t>ćwiczenia</t>
  </si>
  <si>
    <t>audytoryjne</t>
  </si>
  <si>
    <t>specja-listyczne</t>
  </si>
  <si>
    <t>Obowiązkowe</t>
  </si>
  <si>
    <t>O</t>
  </si>
  <si>
    <t>ZAL.</t>
  </si>
  <si>
    <t>Matematyka i statystyka opisowa</t>
  </si>
  <si>
    <t>A</t>
  </si>
  <si>
    <t>Fizyka</t>
  </si>
  <si>
    <t>E</t>
  </si>
  <si>
    <t>Technologie informacyjne</t>
  </si>
  <si>
    <t>Z</t>
  </si>
  <si>
    <t>Inżynieria materiałowa</t>
  </si>
  <si>
    <t>B</t>
  </si>
  <si>
    <t>Ochrona środowiska</t>
  </si>
  <si>
    <t>Ekonomia</t>
  </si>
  <si>
    <t>S</t>
  </si>
  <si>
    <t>Propedeutyka OZE i GO</t>
  </si>
  <si>
    <t>Informacja techniczna</t>
  </si>
  <si>
    <t>Podstawy hydrologii i hydrogeologii</t>
  </si>
  <si>
    <t>Mikrobiologiczna transformacja materii organicznej</t>
  </si>
  <si>
    <t>Łącznie obowiązkowe</t>
  </si>
  <si>
    <t>…</t>
  </si>
  <si>
    <t>Fakultatywne</t>
  </si>
  <si>
    <r>
      <t>Łącznie fakultatywne</t>
    </r>
    <r>
      <rPr>
        <b/>
        <vertAlign val="superscript"/>
        <sz val="10"/>
        <color indexed="8"/>
        <rFont val="Arial Narrow"/>
        <family val="2"/>
        <charset val="238"/>
      </rPr>
      <t>**</t>
    </r>
  </si>
  <si>
    <t>C</t>
  </si>
  <si>
    <t>RAZEM W SEMESTRZE (A+B)</t>
  </si>
  <si>
    <t>Semestr 2</t>
  </si>
  <si>
    <t>Język obcy</t>
  </si>
  <si>
    <t>Chemia</t>
  </si>
  <si>
    <t>Mechanika płynów i urządzenia przepływowe</t>
  </si>
  <si>
    <t>Elektrotechnika</t>
  </si>
  <si>
    <t>Grafika inżynierska</t>
  </si>
  <si>
    <t>Rok 2</t>
  </si>
  <si>
    <t>Semestr 3</t>
  </si>
  <si>
    <t>Automatyka</t>
  </si>
  <si>
    <t xml:space="preserve">Termodynamika </t>
  </si>
  <si>
    <t>Gospodarka energetyczna</t>
  </si>
  <si>
    <t>Podstawy działalności gospodarczej i zarządzania</t>
  </si>
  <si>
    <t>Elektronika i pomiary energetyczne</t>
  </si>
  <si>
    <t>Historia, kultura, sztuka i tradycja regionu</t>
  </si>
  <si>
    <t>Semestr 4</t>
  </si>
  <si>
    <t>Podstawy konstrukcji maszyn</t>
  </si>
  <si>
    <t>Rachunek kosztów dla inżynierów</t>
  </si>
  <si>
    <t>Podstawy energetyki odnawialnej</t>
  </si>
  <si>
    <t>Systemy i urządzenia transportowe</t>
  </si>
  <si>
    <t>Gospodarka odpadami z elementami prawa</t>
  </si>
  <si>
    <t xml:space="preserve">Urządzenia energetyki konwencjonalnej i niekonwencjonalnej </t>
  </si>
  <si>
    <t>Rok 3</t>
  </si>
  <si>
    <t>Semestr 5</t>
  </si>
  <si>
    <t>Bezpieczeństwo pracy i ergonomia</t>
  </si>
  <si>
    <t>Specjalność do wyboru - Odnawialne źródła energii (OZE) lub Gospodarka odpadami (GO)</t>
  </si>
  <si>
    <t>F</t>
  </si>
  <si>
    <t>Z/E</t>
  </si>
  <si>
    <t>Odnawialne źródła energii (OZE)</t>
  </si>
  <si>
    <t>Produkcja i właściwości biomasy</t>
  </si>
  <si>
    <t>Technologie pozyskiwania biomasy</t>
  </si>
  <si>
    <t>Informatyka stosowana w OZE</t>
  </si>
  <si>
    <t>Technologie i techniki produkcji biopaliw ciekłych</t>
  </si>
  <si>
    <t>Łącznie fakultatywne</t>
  </si>
  <si>
    <t>Gospodarka odpadami (GO)</t>
  </si>
  <si>
    <t>Właściwości fizyko-chemiczne odpadów</t>
  </si>
  <si>
    <t>Technologia wody i ścieków</t>
  </si>
  <si>
    <t>Informatyka stosowana w GO</t>
  </si>
  <si>
    <t>Odpady w produkcji surowcowej i przetwórstwie</t>
  </si>
  <si>
    <t>Semestr 6</t>
  </si>
  <si>
    <t>Eksploatacja i niezawodność systemów technicznych</t>
  </si>
  <si>
    <t>Teoria i technika spalania</t>
  </si>
  <si>
    <t>Proseminarium</t>
  </si>
  <si>
    <t>Praktyka zawodowa (160 godz. = 4 tyg.)</t>
  </si>
  <si>
    <t>P</t>
  </si>
  <si>
    <t>Technologie i techniki produkcji biopaliw stałych</t>
  </si>
  <si>
    <t>Technologie i techniki produkcji biopaliw gazowych</t>
  </si>
  <si>
    <t>Układy kogeneracyjne i magazynowanie energii</t>
  </si>
  <si>
    <t>Systemy informacji przestrzennej w zarządzaniu środowiskiem</t>
  </si>
  <si>
    <t>Ekobilans produktu i recykling materiałowy</t>
  </si>
  <si>
    <t>Rok 4</t>
  </si>
  <si>
    <t>Semestr 7</t>
  </si>
  <si>
    <t>Zarządzanie środowiskowe</t>
  </si>
  <si>
    <t>Egzamin dyplomowy</t>
  </si>
  <si>
    <t>Seminarium dyplomowe - inżynierskie</t>
  </si>
  <si>
    <t>Praca inżynierska</t>
  </si>
  <si>
    <t>Recenzje</t>
  </si>
  <si>
    <t>Układy poligeneracyjne</t>
  </si>
  <si>
    <t>Systemy informacji przestrzennej</t>
  </si>
  <si>
    <t>Ekonomika w energetyce odnawialnej</t>
  </si>
  <si>
    <t>Odpady komunalne</t>
  </si>
  <si>
    <t>Inżynieria procesowa w gospodarce odpadami</t>
  </si>
  <si>
    <t>Ochrona powietrza</t>
  </si>
  <si>
    <t>Logistyka zagospodarowania odpadów i organizacja usług komunalnych</t>
  </si>
  <si>
    <t>Razem dla cyklu kształcenia</t>
  </si>
  <si>
    <t>Wyszczególnienie</t>
  </si>
  <si>
    <t>Łączna liczba egzaminów</t>
  </si>
  <si>
    <t>w tym :</t>
  </si>
  <si>
    <t>obowiązkowe</t>
  </si>
  <si>
    <t>fakultatywne</t>
  </si>
  <si>
    <t>Udział zajęć fakultatywnych [%]</t>
  </si>
  <si>
    <t>przedmioty obowiązkowe podstawowe</t>
  </si>
  <si>
    <t>przedmioty obowiązkowe kierunkowe</t>
  </si>
  <si>
    <t>przedmioty humanistyczne i społeczne - obowiązkowe lub do wyboru</t>
  </si>
  <si>
    <t>obowiązkowe praktyki</t>
  </si>
  <si>
    <t>przedmioty uzupełniające do wyboru - fakultatywne</t>
  </si>
  <si>
    <t>Uzupełniające elementy programu studiów</t>
  </si>
  <si>
    <t>Warunki realizacji zajęć specjalistycznych:</t>
  </si>
  <si>
    <r>
      <t>Rodzaj, wymiar, zasady i forma odbywania praktyk</t>
    </r>
    <r>
      <rPr>
        <vertAlign val="superscript"/>
        <sz val="10"/>
        <color rgb="FF000000"/>
        <rFont val="Arial Narrow"/>
        <family val="2"/>
        <charset val="238"/>
      </rPr>
      <t>*</t>
    </r>
  </si>
  <si>
    <t>Zakres i forma egzaminu dyplomowego</t>
  </si>
  <si>
    <r>
      <t>Zakres i forma pracy dyplomowej</t>
    </r>
    <r>
      <rPr>
        <vertAlign val="superscript"/>
        <sz val="10"/>
        <color rgb="FF000000"/>
        <rFont val="Arial Narrow"/>
        <family val="2"/>
        <charset val="238"/>
      </rPr>
      <t>*</t>
    </r>
  </si>
  <si>
    <t xml:space="preserve">Na studiach I stopnia na kierunku odnawialne źródła energii i gospodarka odpadami pracę dyplomową stanowi praca inżynierska. Za złożenie i uzyskanie pozytywnej oceny z pracy inżynierkiej student otrzymuje 5 ECTS. 
Zasady dyplomowania zostały przedstawione w Regulaminie Studiów w paragrafie "Praca dyplomowa", który określa w sposób ogólny typy prac dyplomowych, zasady ustalania i zatwierdzania tematów tych prac, osoby uprawnione do sprawowania opieki nad pracami dyplomowymi, zasady oceny prac i ich sprawdzania z wykorzystaniem programu antyplagiatowego oraz terminy obowiązujące w tym względzie okresla Regulamin Studiów. Szczegóły poszczególnych etapów dyplomowania oraz zasady przygotowania pracy dyplomowej określa Procedura dyplomowania oraz przygotowywania prac dyplomowych przez studentów Wydziału Inżynierii Produkcji i Energetyki Uniwersytetu Rolniczego im. Hugona Kołłątaja w Krakowie.
</t>
  </si>
  <si>
    <t>Bilans ECTS</t>
  </si>
  <si>
    <t>Zajęcia związane z prowadzoną w Uczelni działalnością naukową</t>
  </si>
  <si>
    <t>w dyscyplinie</t>
  </si>
  <si>
    <t>z bezpo-średnim udziałem</t>
  </si>
  <si>
    <t>TS</t>
  </si>
  <si>
    <t>RR</t>
  </si>
  <si>
    <r>
      <t>Łącznie fakultatywne</t>
    </r>
    <r>
      <rPr>
        <b/>
        <vertAlign val="superscript"/>
        <sz val="11"/>
        <color theme="1"/>
        <rFont val="Arial Narrow"/>
        <family val="2"/>
        <charset val="238"/>
      </rPr>
      <t>***</t>
    </r>
  </si>
  <si>
    <t>Ekonomika i rachunek kosztów dla inżynierów</t>
  </si>
  <si>
    <t>1a</t>
  </si>
  <si>
    <t>Specjalność do wyboru - odnawialne źródła energii (OZE)</t>
  </si>
  <si>
    <t>1b</t>
  </si>
  <si>
    <t>Specjalność do wyboru - ospodarka odpadami (GO)</t>
  </si>
  <si>
    <r>
      <t>Łącznie fakultatywne - odnawialne źródła energii (OZE)</t>
    </r>
    <r>
      <rPr>
        <b/>
        <vertAlign val="superscript"/>
        <sz val="11"/>
        <color theme="1"/>
        <rFont val="Arial Narrow"/>
        <family val="2"/>
        <charset val="238"/>
      </rPr>
      <t>***</t>
    </r>
  </si>
  <si>
    <r>
      <t>Łącznie fakultatywne - gospodarka odpadami (GO)</t>
    </r>
    <r>
      <rPr>
        <b/>
        <vertAlign val="superscript"/>
        <sz val="11"/>
        <color theme="1"/>
        <rFont val="Arial Narrow"/>
        <family val="2"/>
        <charset val="238"/>
      </rPr>
      <t>***</t>
    </r>
  </si>
  <si>
    <t>RAZEM W SEMESTRZE (A+B) - odnawialne źródła energii (OZE)</t>
  </si>
  <si>
    <t>RAZEM W SEMESTRZE (A+B) - gospodarka odpadami (GO)</t>
  </si>
  <si>
    <t>Odnawialne żródła energii (OZE)</t>
  </si>
  <si>
    <t>Podstawy mechatroniki</t>
  </si>
  <si>
    <t>Robotyzacja</t>
  </si>
  <si>
    <t>Prototypowanie układów elektronicznych</t>
  </si>
  <si>
    <t>Układy napędowe i sterowanie hydrauliczne i pneumatyczne</t>
  </si>
  <si>
    <t>1.</t>
  </si>
  <si>
    <t>Technologie produkcji roślinnych surowców przemysłowych</t>
  </si>
  <si>
    <t>2.</t>
  </si>
  <si>
    <t>Systemy produkcji ekologicznej</t>
  </si>
  <si>
    <t>3.</t>
  </si>
  <si>
    <t>Rolnictwo precyzyjne</t>
  </si>
  <si>
    <t>4.</t>
  </si>
  <si>
    <t>Techniki produkcji i stosowania biopaliw</t>
  </si>
  <si>
    <t>2a</t>
  </si>
  <si>
    <t>2b</t>
  </si>
  <si>
    <t>Programowanie obiektowe</t>
  </si>
  <si>
    <t>Programowanie wizualne</t>
  </si>
  <si>
    <t>Eksploatacja układów mechatroniki</t>
  </si>
  <si>
    <t>Sterowanie i kontrola procesów</t>
  </si>
  <si>
    <t>Techniki i technologie w uprawach pod osłonami</t>
  </si>
  <si>
    <t>Systemy zabezpieczenia surowców</t>
  </si>
  <si>
    <t>3a</t>
  </si>
  <si>
    <t>3b</t>
  </si>
  <si>
    <t>Diagnostyka układów mechatronicznych</t>
  </si>
  <si>
    <t>Cyfrowe systemy sterowania</t>
  </si>
  <si>
    <t>Mechatronika systemów energetycznych</t>
  </si>
  <si>
    <t>Gospodarka wodna i energetyczna w PRS</t>
  </si>
  <si>
    <t>Gospodarka odpadami w produkcji rolniczej</t>
  </si>
  <si>
    <t>Urządzenia i systemy agrotroniczne</t>
  </si>
  <si>
    <t>Razem dla programu studiów</t>
  </si>
  <si>
    <t>OZEiGO - odnawialne źródła energii (OZE)</t>
  </si>
  <si>
    <t>OZEiGO - gospodarka odpadami (GO)</t>
  </si>
  <si>
    <t>Udział zajęć* związane z prowadzona w Uczelni działalnością naukową [%]</t>
  </si>
  <si>
    <t>Udział zajęć realizowanych z bezpośrednim udziałem prowadzącego [%]</t>
  </si>
  <si>
    <t>D</t>
  </si>
  <si>
    <t>Struktura ECTS wg dyscyplin  [%]</t>
  </si>
  <si>
    <t>-</t>
  </si>
  <si>
    <r>
      <t xml:space="preserve">Przedmioty z dziedzin nauki H lub S </t>
    </r>
    <r>
      <rPr>
        <b/>
        <vertAlign val="superscript"/>
        <sz val="11"/>
        <color theme="1"/>
        <rFont val="Arial Narrow"/>
        <family val="2"/>
        <charset val="238"/>
      </rPr>
      <t>***</t>
    </r>
  </si>
  <si>
    <t>)*</t>
  </si>
  <si>
    <t>Dla profilu kształcenia praktycznego – "kształtujące umiejętności praktyczne”, a dla profilu ogólnoakademickiego – „związane z prowadzoną w Uczelni działalnością naukową”</t>
  </si>
  <si>
    <t>)**</t>
  </si>
  <si>
    <t>Podawane w wymiarze realizowanym przez studenta</t>
  </si>
  <si>
    <t>)***</t>
  </si>
  <si>
    <t>Podawane w wymiarze realizowanym przez studenta - nie dotyczy kierunków studiów, które przyporządkowano do dyscyplin w ramach dziedzin nauk humanistycznych (H) lub nauk społecznych (S)</t>
  </si>
  <si>
    <t>Przedmiot:</t>
  </si>
  <si>
    <t>obowiązkowy kierunkowy</t>
  </si>
  <si>
    <t>egzamin</t>
  </si>
  <si>
    <t>Wymagania wstępne</t>
  </si>
  <si>
    <t>realizacja przedmiotów: Fizyka, Informacja techniczna</t>
  </si>
  <si>
    <t xml:space="preserve">Kierunek studiów  </t>
  </si>
  <si>
    <t>Kod formy studiów oraz poziomu studiów</t>
  </si>
  <si>
    <t>Semestr studiów</t>
  </si>
  <si>
    <t>Prowadzący przedmiot:</t>
  </si>
  <si>
    <t>Nazwa jednostki właściwej dla koordynatora</t>
  </si>
  <si>
    <t>Katedra Inżynierii Bioprocesów, Energetyki i Automatyzacji,                                                                Wydział Inżynierii Produkcji i Energetyki</t>
  </si>
  <si>
    <t>Przedmiotowe efekty uczenia się:</t>
  </si>
  <si>
    <t>Odniesienie do (kod)</t>
  </si>
  <si>
    <t>efektu kierunkowego</t>
  </si>
  <si>
    <t>AUT_W1</t>
  </si>
  <si>
    <t>budowę i zasadę działania podstawowych elementów i układów automatyki, przedstawia przykłady zastosowania</t>
  </si>
  <si>
    <t>OZE1_W04
OZE1_W05</t>
  </si>
  <si>
    <t>AUT_W2</t>
  </si>
  <si>
    <t>budowę i zasadę działania mikrokomputerowych systemów sterowania, zna strukturę takich systemów</t>
  </si>
  <si>
    <t>AUT_U1</t>
  </si>
  <si>
    <t>minimalizować funkcje logiczne oraz projektuje układy sterowania logicznego na elementach elektromagnetycznych i elektronicznych stosowane w systemach energetyki odnawialnej i gospodarki odpadami</t>
  </si>
  <si>
    <t>OZE1_U02
OZE1_U05</t>
  </si>
  <si>
    <t>AUT_U2</t>
  </si>
  <si>
    <t>obliczyć transmitancją operatorową podstawowych układów automatyki oraz identyfikuje elementy i układy automatyki stosowane w systemach energetyki odnawialnej i gospodarki odpadami</t>
  </si>
  <si>
    <t>KOMPETENCJE SPOŁECZNE - jest gotów do:</t>
  </si>
  <si>
    <t>AUT_K1</t>
  </si>
  <si>
    <t>dokształcania i samodoskonalenia w zakresie wdrażania nowoczesnych technologii w systemach energetyki odnawialnej i gospodarki odpadami</t>
  </si>
  <si>
    <t>Treści nauczania:</t>
  </si>
  <si>
    <t>Wykłady</t>
  </si>
  <si>
    <t>godz.</t>
  </si>
  <si>
    <t>Tematyka zajęć</t>
  </si>
  <si>
    <t xml:space="preserve">Podstawowe pojęcia. Elementy i układy automatyki stosowane do sterowania i regulacji w systemach technicznych odnawialnych źródeł energii, segregacji i przetwarzania odpadów. </t>
  </si>
  <si>
    <t>Sygnały, ich cechy i rodzaje. Technika cyfrowa i analogowa. Kodowanie, próbkowanie, kwantowanie.</t>
  </si>
  <si>
    <t>Algebra układów przełączających. Modelowanie członów regulacji. Analiza układów regulacji.</t>
  </si>
  <si>
    <t>Programowalne systemy sterowania logicznego. Wielokanałowe regulatory cyfrowe.</t>
  </si>
  <si>
    <t>Architektura mikroprocesora i mikrokomputera. Mikrosystemy. Sprzęt (hardware), oprogramowanie (software).</t>
  </si>
  <si>
    <t>Wymagania stawiane mikroprocesorom i mikrokomputerom wykorzystywanym do sterowania  systemami technicznymi odnawialnych źródeł energii, segregacji, przetwarzania i utylizacji odpadów.</t>
  </si>
  <si>
    <t xml:space="preserve">Systemy transmisji danych. Kanały transmisyjne. Modemy. </t>
  </si>
  <si>
    <t>Technika sprzęgania układów mikroprocesorowych w systemach automatyki. Struktura sprzętu.</t>
  </si>
  <si>
    <t>Mikroprocesorowe systemy pomiarowe. Inteligentne przetworniki pomiarowe.  Mikroprocesorowe analizatory i generatory sygnałów.</t>
  </si>
  <si>
    <t>Mikroprocesorowe systemy automatyki stosowane w urządzeniach i maszynach do sterowania w systemach technicznych odnawialnych źródeł energii, segregacji, przetwarzania i utylizacji odpadów.</t>
  </si>
  <si>
    <t>Mikrokomputerowe systemy sterowania (MKSS). Specyﬁka, struktury i przeznaczenie.</t>
  </si>
  <si>
    <t>1Sterowniki mikroprocesorowe. Budowa i zasada działania. Zastosowanie w systemach sterowania cyfrowego i automatycznej regulacji.</t>
  </si>
  <si>
    <t>Metodyka projektowania i wdrażania zautomatyzowanych systemów technicznych w odnawialnych źródeł energii, segregacji i przetwarzania odpadów.</t>
  </si>
  <si>
    <t xml:space="preserve">Analiza niezawodności działania. Układy z rezerwowaniem. </t>
  </si>
  <si>
    <t>Testowanie i diagnostyka. Problematyka eksploatacji systemów sterowania automatycznego w odnawialnych źródeł energii, segregacji, przetwarzania i utylizacji odpadów.</t>
  </si>
  <si>
    <t>Realizowane efekty uczenia się</t>
  </si>
  <si>
    <t>AUT_W1, AUT_W2, AUT_K1</t>
  </si>
  <si>
    <t>Sposoby weryfikacji oraz zasady i kryteria oceny</t>
  </si>
  <si>
    <t>Egzamin pisemny, udział w ocenie końcowej modułu – 50%.</t>
  </si>
  <si>
    <t>Ćwiczenia laboratoryjne</t>
  </si>
  <si>
    <t>Obliczanie G (s), y (t), x (t) na podstawie informacji graﬁcznej bądź analitycznej w programie Matlab-Simulink  dla przykładów systemów sterowania automatycznego w odnawialnych źródeł energii, segregacji, przetwarzania i unieszkodliwiania odpadów.</t>
  </si>
  <si>
    <t>Minimalizacja funkcji logicznych. Postać alternatywna i koniunkcyjna.</t>
  </si>
  <si>
    <t>Badanie charakterystyk statycznych elementów wykonawczych.</t>
  </si>
  <si>
    <t>Badanie charakterystyk dynamicznych regulatora PID.</t>
  </si>
  <si>
    <t>Badanie układu regulacji automatycznej w aspekcie zastosowania w odnawialnych źródeł energii, segregacji i przetwarzania odpadów.</t>
  </si>
  <si>
    <t>Identyﬁkacja elementów podstawowych metoda wymuszenia jednostkowego.</t>
  </si>
  <si>
    <t>Identyﬁkacja obiektów regulacji - metoda wymuszenia skokowego i impulsowego.</t>
  </si>
  <si>
    <t>Modelowanie logicznych układów sterowania na elementach elektromagnetycznych.</t>
  </si>
  <si>
    <t>Modelowanie logicznych układów sterowania na elementach elektronicznych.</t>
  </si>
  <si>
    <t xml:space="preserve">Elektromagnetyczne układy sterowania w odnawialnych źródeł energii i przetwarzania odpadów. </t>
  </si>
  <si>
    <t>Badanie charakterystyk dynamicznych systemów pomiarowych.</t>
  </si>
  <si>
    <t xml:space="preserve">Badanie pneumatycznych układów sterowania. </t>
  </si>
  <si>
    <t xml:space="preserve">Badanie elektro-pneumatycznych układów sterowania. </t>
  </si>
  <si>
    <t>Analiza systemów pomiarowych w układach sterowania elektro-pneumatycznego w odnawialnych źródeł energii, segregacji, przetwarzania i utylizacji odpadów.</t>
  </si>
  <si>
    <t>AUT_U1, AUT_U2, AUT_K1</t>
  </si>
  <si>
    <t>Pisemne sprawdziany bieżącej wiedzy i nabytych umiejętności oraz sprawozdania, udział w ocenie końcowej modułu - 50%.</t>
  </si>
  <si>
    <t>Literatura:</t>
  </si>
  <si>
    <t>Podstawowa</t>
  </si>
  <si>
    <t>Juszka H. 2004. Laboratorium z automatyki PTIR, Kraków.
Juszka H. 2006. Automatyzacja i robotyzacja w inżynierii rolniczej. PTIR, Kraków
Głocki W. 2010. Układy cyfrowe. WSiP. Warszawa.</t>
  </si>
  <si>
    <t>Uzupełniająca</t>
  </si>
  <si>
    <t>Dębowski A. 2017. Automatyka. Technika regulacji. WNT. Warszawa
Szelerski M.W. 2016. Automatyka przemysłowa w praktyce. KaBe S.C. Wydawnictwo i Handel Książkami.
Urbaniak A. 2007 Podstawy automatyki. Wyd. Politechniki Poznańskiej, Poznań.</t>
  </si>
  <si>
    <t>Struktura efektów uczenia się:</t>
  </si>
  <si>
    <t>Dyscyplina - inżynieria mechaniczna (TZ), w dziedzinie nauki inżynieryjno-techniczne</t>
  </si>
  <si>
    <r>
      <t>ECTS</t>
    </r>
    <r>
      <rPr>
        <vertAlign val="superscript"/>
        <sz val="10"/>
        <color theme="1"/>
        <rFont val="Arial Narrow"/>
        <family val="2"/>
        <charset val="238"/>
      </rPr>
      <t>*</t>
    </r>
  </si>
  <si>
    <t xml:space="preserve">Dyscyplina - inżynieria środowiska, górnictwo i energetyka (TS), w dziedzinie nauki inżynieryjno-techniczne						</t>
  </si>
  <si>
    <t>...</t>
  </si>
  <si>
    <t>Dyscyplina - rolnictwo i ogrodnictwo (RR), w dziedzinie nauki rolnicze</t>
  </si>
  <si>
    <t>Struktura aktywności studenta:</t>
  </si>
  <si>
    <t>zajęcia realizowane z bezpośrednim udziałem prowadzącego</t>
  </si>
  <si>
    <t>ćwiczenia i seminaria</t>
  </si>
  <si>
    <t>konsultacje</t>
  </si>
  <si>
    <t>udział w badaniach</t>
  </si>
  <si>
    <t>obowiązkowe praktyki i staże</t>
  </si>
  <si>
    <t>udział w egzaminie i zaliczeniach</t>
  </si>
  <si>
    <t>zajęcia realizowane z wykorzystaniem metod i technik kształcenia na odległość </t>
  </si>
  <si>
    <t>praca własna</t>
  </si>
  <si>
    <t xml:space="preserve">realizacja przedmiotów: Fizyka i Technologie informatyczne </t>
  </si>
  <si>
    <t>Katedra Eksploatacji Maszyn, Ergonomii i Procesów Produkcyjnych,                                                                Wydział Inżynierii Produkcji i Energetyki</t>
  </si>
  <si>
    <t>BEZ_W1</t>
  </si>
  <si>
    <t xml:space="preserve">normy i przepisy z zakresu ergonomii oraz bezpieczeństwa pracy </t>
  </si>
  <si>
    <t>OZE1_W02 OZE1_W09 OZE1_W15</t>
  </si>
  <si>
    <t>BEZ_U1</t>
  </si>
  <si>
    <t>stosować zasady ergonomicznej i bezpiecznej eksploatacji maszyn i urządzeń służących do produkcji energii ze źródeł odnawialnych oraz służących do zagospodarowania odpadów</t>
  </si>
  <si>
    <t>OZE1_U02 OZE1_U06 OZE1_U12</t>
  </si>
  <si>
    <t>BEZ_K1</t>
  </si>
  <si>
    <t>Ergonomia: historyczna i współczesna definicja. Prekursor. Zastosowanie utylitarne (human factor in engineering). Człowiek w systemie pracy (schemat systemu).</t>
  </si>
  <si>
    <t>Podstawy antropometrii. Zastosowania danych antropometrycznych do projektowania i oceny geometrii stanowiska pracy. Urządzenia sygnalizacyjne i sterownicze. Stanowisko pracy z komputerem. </t>
  </si>
  <si>
    <t xml:space="preserve">Oświetlenie naturalne i sztuczne miejsc pracy. Wskaźnik oddawania barw. Skuteczność (sprawność świetlna). Klasy olśnienia opraw świetlnych (luminancja). Normalizacja. Drgania mechaniczne o oddziaływaniu miejscowym i ogólnym. Metody pomiaru i oceny drgań. Sposoby redukcji ekspozycji na wibracje. Normalizacja. Środowisko akustyczne. Oddziaływanie hałasu na organizm ludzki (oddziaływania psychiczne, fizyczne). Izolacyjność akustyczna. Ochronniki słuchu. Normalizacja. Środowisko atmosferyczne. Skażenie powietrza w zakładach przetwarzających biomasę w biopaliwa i kompost. Metody badania skażeń powietrza. Metody ograniczenia emisji skażeń powietrza. Normalizacja. Środowisko cieplne pracy. Mikroklimat: zimny, umiarkowany, gorący. Metody oceny mikroklimatu. Izolacyjność termiczna odzieży. Organizacja pracy w środowisku zimnym i gorącym. </t>
  </si>
  <si>
    <t xml:space="preserve">Zagadnienia prawne ochrony pracy (Kodeks pracy). Organizacja ochrony pracy w Polsce (PIP, SANEPID, służby BHP) i Unii Europejskiej. Wypadkowość skala problemu, konsekwencje ekonomiczne, prewencja. Ryzyko zawodowe. Metody oceny. Przykłady zastosowań praktycznych </t>
  </si>
  <si>
    <t>Obciążenie pracą fizyczną i umysłową. Wykorzystanie ilorazu oddechowego (RQ), rezerwy tętna i metody chronometrażowa- tabelarycznej do badania obciążenia pracą. Skala Christensena. Monotonia. Dobowe zmiany predyspozycji podejmowania wysiłku. Praca statyczna i praca dynamiczna.</t>
  </si>
  <si>
    <t>BEZ_W1, BEZ_K1</t>
  </si>
  <si>
    <t>Egzamin pisemny oceniany według kryteriów podanych studentom na 1-szym wykładzie. Udział w ocenie końcowej modułu - 100%.</t>
  </si>
  <si>
    <t>Zaangażowanie uwagi. Obciążenie psychiczne pracą</t>
  </si>
  <si>
    <t>BEZ_U1, BEZ_K1</t>
  </si>
  <si>
    <t>obowiązkowy podstawowy</t>
  </si>
  <si>
    <t>realizacja przedmiotów: Fizyka, Ochrona środowiska</t>
  </si>
  <si>
    <t xml:space="preserve">Katedra Chemii, Wydział Technologii Żywności                                                                                               Wydział Technologii Żywności  </t>
  </si>
  <si>
    <t>CHE_W1</t>
  </si>
  <si>
    <t>CHE_U1</t>
  </si>
  <si>
    <t xml:space="preserve"> OZE1_U01</t>
  </si>
  <si>
    <t>CHE_U2</t>
  </si>
  <si>
    <t>CHE_K1</t>
  </si>
  <si>
    <t>ciągłego zdobywania wiedzy; dokształcania i samodoskonalenia</t>
  </si>
  <si>
    <t xml:space="preserve">Podstawowe prawa i pojęcia chemiczne-rodzaje reakcji chemicznych (synteza, analiza, wymian pojedyncza i podwójna), podstawy nomenklatury chemicznej, prawo zachowania masy, prawa gazowe. </t>
  </si>
  <si>
    <t xml:space="preserve">Budowa atomu i jego struktura elektronowa, układ okresowy pierwiastków, elektroujemność, naturalne przemiany jądrowe, okres półtrwania pierwiastków promieniotwórczych, szeregi promieniotwórcze, zagrożenia wynikające ze skażenia izotopami promieniotwórczymi </t>
  </si>
  <si>
    <t xml:space="preserve">Wiązania chemiczne – atomowe, atomowe spolaryzowane, jonowe, koordynacyjne, wpływ rodzaju wiązania na właściwości związku chemicznego </t>
  </si>
  <si>
    <t>Elementy energetyki, kinetyki i statyki chemicznej- efekty cieplne reakcji chemicznych, prawa termochemiczne, entropia, szybkość reakcji chemicznych, wpływ temperatury na szybkość reakcji, reakcje odwracalne i stan równowagi chemicznej, wpływ temperatury na stałą równowagi chemicznej, reguła Le Chateliera-Brauna</t>
  </si>
  <si>
    <t>Elektrolity-Dysocjacja elektrolityczna, stała i stopień dysocjacji, prawo rozcieńczeń Ostwalda, iloczyn jonowy wody, pH, teorie kwasów i zasad, hydroliza soli, roztwory buforowe, iloczyn rozpuszczalności, wskaźniki kwasowo-zasadowe, elektrolity amfoteryczne, kwaśne deszcze</t>
  </si>
  <si>
    <t xml:space="preserve">Procesy oksydacyjno-redukcyjne- szereg elektrochemiczny, potencjały elektrodowe, elektrody I-go i II-go rodzaju, elektroda wodorowa, ogniwa galwaniczne, stężeniowe, paliwowe, akumulatory, korozja metali, metody zapobiegania korozji. </t>
  </si>
  <si>
    <t>Wybrane związki nieorganiczne stanowiące zagrożenie dla środowiska naturalnego – kationy Hg(II), Pb(II), Cd(II), As(III/V), azbest.</t>
  </si>
  <si>
    <t>Wybrane grupy związków organicznych stanowiące zagrożenie dla środowiska naturalnego - dioksyny, PCB, pestycydy, detergenty, tworzywa sztuczne</t>
  </si>
  <si>
    <t>CHE_W1, CHE_K1</t>
  </si>
  <si>
    <t xml:space="preserve">Egzamin pisemny (ocena pozytywna powyżej 51% możliwych punktów), udział w ocenie końcowej modułu -  50%. </t>
  </si>
  <si>
    <t>1.Organizacja ćwiczeń. Regulamin pracowni chemicznej i przepisy BHP . 
2. Sprzęt laboratoryjny i jego przeznaczenie. Mycie szkła laboratoryjnego.
3. Podstawowe czynności laboratoryjne 
4. Klasyfikacja, nazewnictwo i właściwości chemiczne związków nieorganicznych  powtórzenie wiadomości.
5. Podstawowe reakcje nieorganiczne. 
6. Obliczenia stechiometryczne.</t>
  </si>
  <si>
    <t>1. Reakcje charakterystyczne wybranych kationów i anionów.
2. Sporządzanie roztworów. Obliczenia ze stężeń roztworów</t>
  </si>
  <si>
    <t>1. Konduktometryczne pomiary przewodnictwa roztworów. 
2. Chemiczne i potencjometryczne pomiary pH. Obliczenia z pH roztworów.</t>
  </si>
  <si>
    <t>Wstęp do analizy objętościowej: metody analityczne, miareczkowanie, roztwór mianowany, substancja podstawowa, titrant, analit, punkt równoważności stechiometrycznej i punkt końcowy miareczkowania, wskaźniki.</t>
  </si>
  <si>
    <t>2. Alkacymetria.</t>
  </si>
  <si>
    <t>Wprowadzenie do redoksymetrii. Oznaczenia manganometryczne.</t>
  </si>
  <si>
    <t>Oznaczanie twardości wody.
Uzupełnianie zaległości praktycznych i teoretycznych. Zaliczenia.</t>
  </si>
  <si>
    <t>CHE_U1, CHE_U2, CHE_U3, CHE_K1</t>
  </si>
  <si>
    <t>Zaliczenie z ćwiczeń na podstawie indywidualnych sprawozdań z prac laboratoryjnych (średnia z uzyskanych ocen), udział w ocenie końcowej modułu - 20%, 3 kolokwia cząstkowe z zakresu ćwiczeń (ocena pozytywna dla min. 51% punktów), udział w ocenie końcowej modułu - 30%.</t>
  </si>
  <si>
    <t>P.Mastalerz. Elementarna chemia nieorganiczna.PWN.Warszawa. 
P.Szlachcic, J.Szymońska, B.Jarosz, E. Drozdek, O.Michalski, A.Wisła.Chemia I. Skrypt do ćwiczeń laboratoryjnych z chemii nieorganicznej i analitycznej. Kraków.2017.</t>
  </si>
  <si>
    <t>K.M.Pazdro, A.Rola-Noworyta. Akademicki zbiór zadań z chemii ogólnej. Oficyna Edukacyjna. Krzysztof Pazdro. Warszawa. 2013.</t>
  </si>
  <si>
    <t>Dyscyplina - inżynieria środowiska, górnictwo i energetyka (TS), w dziedzinie nauki inżynieryjno-techniczne</t>
  </si>
  <si>
    <t>Dyscyplina - rolnictwo i ogrodnictwo (RR), w dziedzinie nauki rolniczne</t>
  </si>
  <si>
    <t>uzupełniający do wyboru - fakultatywny</t>
  </si>
  <si>
    <t>zaliczenie na ocenę</t>
  </si>
  <si>
    <t>realizacja przedmiotu: Gospodarka odpadami z elementami prawa</t>
  </si>
  <si>
    <t>Katedra Inżynierii Bioprocesów, Energetyki i Automatyzacji                                                                   Wydział Inżynierii Produkcji i Energetyki</t>
  </si>
  <si>
    <t>EKO_W1</t>
  </si>
  <si>
    <t>funkcjonowanie procesów ekonomicznych i zarządczych w gospodarce odpadami, zna ogólne podstawy technologii w zakresie recyklingu oraz cyklu życia produktu</t>
  </si>
  <si>
    <t>OZE1_W09 OZE1_W11</t>
  </si>
  <si>
    <t>EKO_U1</t>
  </si>
  <si>
    <t>dokonywać analizy i dostrzegać aspekty systemowe i pozatechniczne (środowiskowe, ekonomiczne, prawne) podejmowanych działań inżynierskich z zakresu recyklingu odpadów</t>
  </si>
  <si>
    <t>OZE1_U07
OZE1_U12</t>
  </si>
  <si>
    <t>EKO_K1</t>
  </si>
  <si>
    <t xml:space="preserve">przedsiębiorczego myślenia, przestrzegania zasad etyki zawodowej i wymaga tego od innych </t>
  </si>
  <si>
    <t>OZE1_K04
OZE1_K06</t>
  </si>
  <si>
    <t>Zagadnienia ogólne (pojęcie ekobilansu, rodzaje ekobilansów, recykling produktów, recykling materiałowy)
Rodzaje ekobilansów: ekobilans przedsiebiorstwa, ekobilans procesu produkcyjnego, ekobilans wyrobu, ekobilans lokalizacyjny, ekobilans regionu
Cykl życia produktu
Bilans ekologiczny w ochronie środowiska: bilans zakładowy, bilans procesowy, bilans linii technologicznej, bilans lokalizacji i otoczenia przedsiębiorstwa
Wybrane aspekty recyklingu, odmiany technologiczne recyklingu, korzyści płynące z recyklingu
Schematy linii recyklingowych linie technologiczne i urządzenia, wady i zalety różnych metod recyklingu
Algorytmy recyklingu dla wybranych odpadów (papier i tektura, aluminium, stal, szkło, tworzywa sztuczne, opakowania wielomateriałowe)
Recykling samochodów wycofanych z eksploatacji
Recykling płynów eksploatacyjnych (oleje, płyn hamulcowy, itp.). Recykling i wykorzystanie opon</t>
  </si>
  <si>
    <t>EKO_W1, EKO_K1</t>
  </si>
  <si>
    <t>Zaliczenie pisemne, udział w ocenie końcowej modułu - 60%. Ocena pozytywna od 60% zdobytych punktów.</t>
  </si>
  <si>
    <t>Ćwiczenia projektowe</t>
  </si>
  <si>
    <t>Projekt oceny cyklu życia wybranego wyeksploatowanego produktu /odpadu lub instalacji zagospodarowania odpadów z wykorzystaniem programów do LCA (life cycle assessment)
Projekt technologii recyklingu wybranego odpadu
Wyjazd studyjny – zakład recyklingu odpadów</t>
  </si>
  <si>
    <t>EKO_U1, EKO_K1</t>
  </si>
  <si>
    <t>Zaliczenie projektów, udział w ocenie końcowej modułu - 20%.</t>
  </si>
  <si>
    <t>Ćwiczenia audytoryjne</t>
  </si>
  <si>
    <t>Prawne, ekonomiczne i sozologiczne ujęcie recyklingu odpadów
Energetyczne uwarunkowania funkcjonowania środowiska
Wyjazd studyjny – Punkt Selektywnej Zbiórki Odpadów Komunalnych</t>
  </si>
  <si>
    <t>Zaliczenie kolokwium, udział w ocenie końcowej modułu - 20%.</t>
  </si>
  <si>
    <t>przedmiot humanistyczny i społeczny - obowiązkowy</t>
  </si>
  <si>
    <t>podstawowa wiedza o systemie gospodarczym kraju na poziomie szkoły średniej</t>
  </si>
  <si>
    <t>EKN_W1</t>
  </si>
  <si>
    <t>podstawowe pojęcia ekonomiczne</t>
  </si>
  <si>
    <t>EKN_W2</t>
  </si>
  <si>
    <t>prawidłowości funkcjonowania mechanizmu rynkowego</t>
  </si>
  <si>
    <t>EKN_W3</t>
  </si>
  <si>
    <t xml:space="preserve">podstawowe modele mikro i makroekonomiczne </t>
  </si>
  <si>
    <t>EKN_U1</t>
  </si>
  <si>
    <t>obliczyć różne kategorie ekonomiczne</t>
  </si>
  <si>
    <t>EKN_U2</t>
  </si>
  <si>
    <t>zastosować narzędzia analizy ekonomicznej</t>
  </si>
  <si>
    <t>EKN_U3</t>
  </si>
  <si>
    <t>posługiwać się modelami ekonomicznymi w analizie polityki gospodarczej państwa</t>
  </si>
  <si>
    <t>EKN_K1</t>
  </si>
  <si>
    <t>ostrożnej i krytycznej oceny informacji i planów gospodarczych na poziomie mikro i makroekonomicznym</t>
  </si>
  <si>
    <t xml:space="preserve"> OZE1_K05</t>
  </si>
  <si>
    <t>EKN_K2</t>
  </si>
  <si>
    <t>określenia zagrożeń wynikających z wysokiej inflacji/bezrobocia dla podmiotów gospodarczych</t>
  </si>
  <si>
    <t>EKN_K3</t>
  </si>
  <si>
    <t>działania ze świadomością zasady racjonalnego gospodarowania</t>
  </si>
  <si>
    <t xml:space="preserve">	Podstawowe pojęcia makroekonomiczne </t>
  </si>
  <si>
    <t xml:space="preserve">	Popyt konsumpcyjny i mechanizm mnożnika Keynesa</t>
  </si>
  <si>
    <t xml:space="preserve">	Budżet państwa i polityka fiskalna </t>
  </si>
  <si>
    <t xml:space="preserve">	Rynek pieniądza</t>
  </si>
  <si>
    <t xml:space="preserve">	Krótkookresowy model IS-LM</t>
  </si>
  <si>
    <t xml:space="preserve">	Rynek pracy</t>
  </si>
  <si>
    <t xml:space="preserve">	Kompletny model AD-AS</t>
  </si>
  <si>
    <t xml:space="preserve">	Zależność pomiędzy produkcją, bezrobociem i inflacją</t>
  </si>
  <si>
    <t>EKN_W1, EKN_W2, EKN_W3, EKN_K1, EKN_K2, EKN_K3</t>
  </si>
  <si>
    <t xml:space="preserve">	Równowaga rynkowa</t>
  </si>
  <si>
    <t xml:space="preserve">	Elastyczność popytu</t>
  </si>
  <si>
    <t xml:space="preserve">	Preferencje i użyteczność</t>
  </si>
  <si>
    <t xml:space="preserve">	Optimum konsumenta</t>
  </si>
  <si>
    <t xml:space="preserve">	Maksymalizacja zysku przedsiębiorstwa doskonale konkurencyjnego </t>
  </si>
  <si>
    <t xml:space="preserve">	Minimalizacja kosztów</t>
  </si>
  <si>
    <t xml:space="preserve">	Krzywe kosztów i podaż przedsiębiorstwa</t>
  </si>
  <si>
    <t>EKN_U1, EKN_U2, EKN_U3, EKN_K1, EKN_K2, EKN_K3</t>
  </si>
  <si>
    <t>Test jednokrotnego wyboru oraz zadania obliczeniowe, udział w ocenie końcowej modułu - 50%, pod warunkiem uzyskania pozytywnej oceny z egzaminu.
50% – 60% dostateczny
61%-70% plus dostateczny
71%-80% dobry
81%-90% plus dobry
91%-100% bardzo dobry</t>
  </si>
  <si>
    <t>Blanchard O., „Makroekonomia”, Oficyna a Wolters Kluwer business, Warszawa, 2011.
Milewski R., Kwiatkowski E., (red. nauk), „Podstawy ekonomii”, Wydawnictwo Naukowe PWN, Warszawa 2005
Varian H.R., „Mikroekonomia, kurs średni – ujęcie nowoczesne”. Wydawnictwo Naukowe PWN, Warszawa 2002</t>
  </si>
  <si>
    <t>Czarny E., „Mikroekonomia”, Polskie Wydawnictwo Ekonomiczne, Warszawa 2006
Hall R.E., Taylor J.B., „Makroekonomia”, Wydawnictwo Naukowe PWN, Warszawa 2004
Kwiatkowski E., „Bezrobocie. Postawy teoretyczne”, Wydawnictwo Naukowe PWN, Warszawa 2006</t>
  </si>
  <si>
    <t>.</t>
  </si>
  <si>
    <t>realizacja przedmiotów: Podstawy produkcji biopaliw, Technologie i techniki produkcji biopaliw stałych, Urządzenia energetyki konwencjonalnej i niekonwencjonalnej</t>
  </si>
  <si>
    <t>Katedra Inżynierii Produkcji, Logistyki i Informatyki Stosowanej,                                                                Wydział Inżynierii Produkcji i Energetyki</t>
  </si>
  <si>
    <t>EEO_W1</t>
  </si>
  <si>
    <t>zjawiska i pojęcia ekonomiczne oraz uwarunkowania prawne dotyczące źródeł ﬁnansowania inwestycji w energetyce odnawialnej; słabe i mocne strony tych uwarunkowań</t>
  </si>
  <si>
    <t>EEO_W2</t>
  </si>
  <si>
    <t>podstawowe zagadnienia związane z oceną konkurencyjności odnawialnych i nieodnawialnych źródeł energii; analizę kosztów i korzyści związanych z wykorzystaniem energetyki odnawialnej</t>
  </si>
  <si>
    <t>EEO_W3</t>
  </si>
  <si>
    <t>zasady tworzenia i rozwoju form indywidualnej przedsiębiorczości wykorzystującej różne rodzaje energii odnawialnej; zna metody oceny efektywności ekonomicznej inwestycji w sektorze energetyki odnawialnej</t>
  </si>
  <si>
    <t>EEO_U1</t>
  </si>
  <si>
    <t>dostrzegać aspekty ekonomiczne i prawne dotyczące wykorzystania odnawialnych źródeł energii; dokonać oceny konkurencyjności odnawialnych i konwencjonalnych źródeł energii; dokonać wstępnej analizy ekonomicznej opracowanego projektu z zastosowaniem OZE</t>
  </si>
  <si>
    <t xml:space="preserve"> KOMPETENCJE SPOŁECZNE - jest gotów do: </t>
  </si>
  <si>
    <t>EEO_K1</t>
  </si>
  <si>
    <t>myślenia i działania w sposób przedsiębiorczy; jest otwarty na konsekwencje rosnącej produkcji energii oraz związanych z tym kosztów; rozumie także konieczność oszczędzania energii pogłębiania wiedzy z tego zakresu.</t>
  </si>
  <si>
    <t>EEO_K2</t>
  </si>
  <si>
    <t>działania ze świadomością znaczenia aspektów etycznych i ekonomicznych w funkcjonowaniu, poszanowaniu i wykorzystaniu odnawialnych źródeł energii</t>
  </si>
  <si>
    <t>Uwarunkowania prawne i rynkowe rozwoju pozyskania energii ze źródeł odnawialnych w Polsce. Dyrektywy Unii Europejskiej odnośnie wykorzystania odnawialnych źródeł energii i zobowiązania Polski w tym zakresie. Źródła ﬁnansowania OZE (beneﬁcjenci, poziom ﬁnansowania, docelowe przeznaczenie środków).</t>
  </si>
  <si>
    <t>Ocena konkurencyjności odnawialnych i nieodnawialnych źródeł energii. Analiza kosztów i korzyści związanych z wykorzystaniem energetyki odnawialnej- studia przypadków.</t>
  </si>
  <si>
    <t>EEO_W1, EEO_W2, EEO_W3, EEO_K1, EEO_K2</t>
  </si>
  <si>
    <t>Zaliczenie pisemne, udział w ocenie końcowej modułu -  50% .</t>
  </si>
  <si>
    <t>Linie technologicznych do produkcji biopaliw stałych, charakterystyka i zapoznanie ze specyfika procesu</t>
  </si>
  <si>
    <t>Aspekty techniczne procesu produkcji zrębki opalowej, nakłady energetyczne, ocena jakościowa.</t>
  </si>
  <si>
    <t>Procesy przygotowania surowca dla potrzeb technologii zagęszczania, aglomeracji.</t>
  </si>
  <si>
    <t>Procesy aglomeracji ciśnieniowej- brykietowanie, nakłady energetyczne, ocena jakościowa.</t>
  </si>
  <si>
    <t xml:space="preserve">Procesy aglomeracji ciśnieniowej- peletowanie, nakłady
energetyczne, ocena jakościowa. </t>
  </si>
  <si>
    <t>EEO_U1, EEO_K1, EEO_K2</t>
  </si>
  <si>
    <t>Efektywność ekonomiczna produkcji peletów i brykietów. Metodyka obliczeń kosztów produkcji. Założenia projektowe, wybór surowca do produkcji i technologii produkcji. Obliczenia nakładów pracy i kosztów produkcji paliw kompaktowych. Wykorzystanie aplikacji komputerowej do szacowania kosztów produkcji paliw kompaktowych. Analiza struktury kosztów produkcji. Wskaźniki efektywności ekonomicznej.</t>
  </si>
  <si>
    <t>Fundusze unijne jako element wzmacniający zdolność inwestycyjną w zakresie infrastruktury technicznej w obszarze energetyki odnawialnej. Wypełnianie wniosku inwestycji w OZE z wykorzystaniem funduszy unijnych.</t>
  </si>
  <si>
    <t>EEO_U1, EEO_K2</t>
  </si>
  <si>
    <t>1) Ligus M. 2010. Efektywność inwestycji w odnawialne źródła energii. Wyd. Ce-DeWu Sp. z o.o. ISBN 978-83-7556-172-2. Warszawa.
2) Niedziółka D. (redakcja) 2012. Zielona energia w Polsce. Wyd. CeDeWu Sp. z o.o.
ISBN 978-83-7556-467-9., Warszawa
3) Klepacki B. (red. naukowa). 2009. Ekonomiczne uwarunkowania stosowania odnawialnych źródeł energii. Wyd. Wieś Jutra. ISBN 83-89503-80-8, Warszawa.</t>
  </si>
  <si>
    <t>ECTS*</t>
  </si>
  <si>
    <t>realizacja przedmiotu: Podstawy konstrukcji maszyn</t>
  </si>
  <si>
    <t>EKS_W1</t>
  </si>
  <si>
    <t>współzależności parametrów konstrukcyjnych wybranych maszyn i urządzeń z warunkami ich użytkowania</t>
  </si>
  <si>
    <t>EKS_W2</t>
  </si>
  <si>
    <t>aktualny stan i tendencje w zakresie wykorzystania nowoczesnych rozwiązań w stosowaniu maszyn i agregatów wykorzystywanych w gospodarce komunalnej</t>
  </si>
  <si>
    <t>OZE1_W09 OZE1_W15</t>
  </si>
  <si>
    <t>EKS_W3</t>
  </si>
  <si>
    <t>podstawowe zasady diagnostyki i utrzymania maszyn oraz urządzeń technicznych stosowanych w OZEiGO</t>
  </si>
  <si>
    <t>EKS_U1</t>
  </si>
  <si>
    <t>obliczyć parametry pracy maszyn i agregatów ciągnikowych, istotne w aspekcie ich prawidłowego użytkowania w gospodarce komunalnej</t>
  </si>
  <si>
    <t>EKS_U2</t>
  </si>
  <si>
    <t xml:space="preserve">ocenić przydatność i inne walory eksploatacyjne maszyn z uwzględnieniem zasad bezpieczeństwa w czasie ich eksploatacji </t>
  </si>
  <si>
    <t>EKS_U3</t>
  </si>
  <si>
    <t>potrafi stosować podstawowe zasady w diagnostyce wybranych podzespołów samochodowych oraz optymalizować parametry pracy urządzeń technicznych w OZEiGO</t>
  </si>
  <si>
    <t>EKS_K1</t>
  </si>
  <si>
    <t>jest świadom znaczenia aspektów ekonomicznych w zmieniających się wariantach technologicznych oraz jest otwarty na innowacje w tym zakresie</t>
  </si>
  <si>
    <t xml:space="preserve">Stateczność podłużna i poprzeczna oraz sterowność agregatów i pojazdów, charakterystyki użytkowe silnika oraz bilans energetyczny agregatu ciągnikowego, kołowe mechanizmy jezdne w gospodarce komunalnej i leśnictwie, normalizacja i eksploatacyjna ocena TUZ; badania atestacyjne ciągników wg OECD, podstawy systemów telematycznych oraz bezpieczeństwo w czasie eksploatacji. </t>
  </si>
  <si>
    <t>Zagadnienia z zakresu: miejsce i rola obsługi technicznej w procesach eksploatacji maszyn rolniczych, specyfika obsługi technicznej maszyn w OZEiGO, procesy fizycznego starzenia maszyn rolniczy, smarowanie, procesy obsługi technicznej maszyn i urządzeń, mycie i czyszczenie podczas naprawy maszyn, zasady demontażu ciągników i maszyn w procesie ich naprawy, procesy regeneracji części maszyn, zasady przechowywania maszyn i urządzeń , ochrona środowiska w obsłudze technicznej maszyn rolniczych, zagadnienia diagnostyki w procesie eksploatacji maszyn i urządzeń.</t>
  </si>
  <si>
    <t>EKS_W1, EKS_W2, EKS_W3, EKS_K1</t>
  </si>
  <si>
    <t>Egzamin pisemny i dyskusja, udział w ocenie końcowej modułu - 40%.</t>
  </si>
  <si>
    <t>EKS_U1, EKS_U2, EKS_U3, EKS_K1</t>
  </si>
  <si>
    <t>realizacja przedmiotów: Termodynamika, Matematyka i ststystyka opisowa, Elektrotechnika</t>
  </si>
  <si>
    <t>EPE_W1</t>
  </si>
  <si>
    <t xml:space="preserve">wiedzę z zakresu zjawisk elektrycznych zachodzących w przewodnikach i półprzewodnikach, zna prawa przepływu prądu w tych materiałach. </t>
  </si>
  <si>
    <t>EPE_W2</t>
  </si>
  <si>
    <t>wiedzę w zakresie metrologii, miernictwa, zna podstawowe metody pomiaru, oraz metody oszacowania błędów pomiaru.</t>
  </si>
  <si>
    <t>EPE_U1</t>
  </si>
  <si>
    <t>zestawić i połączyć proste obwody elektroniki i układy pomiarowe. Potrafi opisać zależnościami matematycznymi zjawiska związane z pomiarem energii i jego strumienia w układach elektrycznych i cieplnych. Potrafi opracować wyniki w postaci wykresów - wyciąga wnioski.</t>
  </si>
  <si>
    <t>EPE_U2</t>
  </si>
  <si>
    <t xml:space="preserve">obliczać przedział niepewności w pomiarach bezpośrednich i pośrednich. Umie zestawić prosty tor pomiarowy, wprowadzić sygnał z niego na kartę pomiarową i przeprowadzić skalowanie mierzonego parametru. </t>
  </si>
  <si>
    <t>EPE_K1</t>
  </si>
  <si>
    <t>poznawania funkcjonowania nowych układów elektronicznych i urządzeń pomiarowych. Potrafi współdziałać w zespole laboratoryjnym, wykonując odpowiednie zadania.</t>
  </si>
  <si>
    <t xml:space="preserve">Metrologia podstawowe pojęcia współczesnej metrologii, jednostki miar, </t>
  </si>
  <si>
    <t>Rodzaje i przyczyny powstawania błędów w pomiarach, przedział niepewności</t>
  </si>
  <si>
    <t>Właściwości przewodników półprzewodników,</t>
  </si>
  <si>
    <t>Elementy półprzewodnikowe złączowe - diody, tranzystory, tyrystory,</t>
  </si>
  <si>
    <t>Elektroniczne elementy scalone; układy prostownicze niesterowane, filtry, stabilizatory napięcia, wzmacniacze,</t>
  </si>
  <si>
    <t>Czujniki elektryczne wielkości elektrycznych i nieelektrycznych,</t>
  </si>
  <si>
    <t>Komputerowe wspomaganie w metrologii.</t>
  </si>
  <si>
    <t>EPE_W1, EPE_W2, EPE _K1</t>
  </si>
  <si>
    <t>Zaliczenie, udział oceny końcowej modułu - 60%.</t>
  </si>
  <si>
    <t>Tolerancja, błędy - ocena niepewności pomiarów,</t>
  </si>
  <si>
    <t xml:space="preserve"> Badanie diod półprzewodnikowych prostowniczych i specjalnych,</t>
  </si>
  <si>
    <t>Badanie zaworów elektrycznych sterowanych - tyrystor,</t>
  </si>
  <si>
    <t>Badanie układów prostowniczych, filtrów, oraz stabilizatorów napięcia,</t>
  </si>
  <si>
    <t>Pomiar mocy i energii w systemach i instalacjach,</t>
  </si>
  <si>
    <t>Wyznaczenie charakterystyk statycznych czujników elektrycznych wielkości nieelektrycznych, ocena powtarzalności wyznaczonych charakterystyk,</t>
  </si>
  <si>
    <t>Badanie przetworników analogowych - przetwornik rezystancyjny.</t>
  </si>
  <si>
    <t>EPE_U1, EPE_U2, EPE _K1</t>
  </si>
  <si>
    <t>Zaliczenie, udział w ocenie końcowej modułu - 40%.</t>
  </si>
  <si>
    <t>Praca zbiorowa 1996, Elektrotechnika i elektronika dla nieelektryków, Warszawa 1996, WN-T
Piotrowski J., 2002, Podstawy miernictwa, Warszawa 2002, WN-T
Chwaleba A. 2000, Metrologia elektryczna, Warszawa 2000,WN-T</t>
  </si>
  <si>
    <t>Mieszkowski M., 1985, Pomiary cieplne i energetyczne, Warszawa 1985, WN-T
Praca zbiorowa, 2004, Metrologia współczesna, Warszawa 2004, WN-T
Opydo W., Kulesza K., Twardosz G., 2002,Urzadzenia elektryczne i elektroniczne, Poznań 2002, Politechnika Poznańska</t>
  </si>
  <si>
    <t>obwiązkowy kierunkowy</t>
  </si>
  <si>
    <t>zrezalizowanie przedmiotu: Fizyka</t>
  </si>
  <si>
    <t>ELE_W1</t>
  </si>
  <si>
    <t>podstawowe metody rozwiązywania obwodów elektrycznych oraz prawa fizyki niezbędne do zrozumienia zasady działania podstawowych maszyn i urządzeń elektrycznych</t>
  </si>
  <si>
    <t xml:space="preserve"> OZE1_W04</t>
  </si>
  <si>
    <t>ELE_W2</t>
  </si>
  <si>
    <t>zasady działania maszyn i urządzeń elektrycznych oraz zasady bezpiecznej ich eksploatacji</t>
  </si>
  <si>
    <t xml:space="preserve"> OZE1_W05</t>
  </si>
  <si>
    <t>ELE_U1</t>
  </si>
  <si>
    <t>opisać matematycznie zjawiska fizyczne występujące w obwodach elektrycznych, przeprowadzać proste eksperymenty, wykonywać pomiary, analizować i interpretować uzyskiwane wyniki oraz wyciągać 
z nich wnioski</t>
  </si>
  <si>
    <t xml:space="preserve"> OZE1_U02</t>
  </si>
  <si>
    <t>ELE_K1</t>
  </si>
  <si>
    <t>identyfikowania oraz rozstrzygania dylematów związanych 
z wykorzystaniem konwencjonalnych i alternatywnych źródeł energii elektrycznej</t>
  </si>
  <si>
    <t xml:space="preserve"> OZE1_K02</t>
  </si>
  <si>
    <t>Pole elektryczne i magnetyczne</t>
  </si>
  <si>
    <t>Obwody prądu stałego</t>
  </si>
  <si>
    <t>Obwody 1-fazowe prądu sinusoidalnie zmiennego</t>
  </si>
  <si>
    <t>Obwody 3-fazowe prądu sinusoidalnie zmiennego</t>
  </si>
  <si>
    <t>Prądnice, wytwarzanie energii elektrycznej</t>
  </si>
  <si>
    <t>Transformatory, przetwarzanie energii elektrycznej</t>
  </si>
  <si>
    <t>Silniki elektryczne</t>
  </si>
  <si>
    <t>Podstawy napędu elektrycznego, użytkowanie energii elektrycznej</t>
  </si>
  <si>
    <t>Instalacje elektryczne, przesyłanie energii elektrycznej</t>
  </si>
  <si>
    <t>Ochrona przeciwporażeniowa</t>
  </si>
  <si>
    <t>ELE_W1, ELE_W2, ELE_K1</t>
  </si>
  <si>
    <t xml:space="preserve">Egzamin pisemny, wielokrotnego wyboru oraz rozwiązania zadań obliczeniowych, udział w ocenie końcowej modułu - 50%.
</t>
  </si>
  <si>
    <t>Rozwiazywanie obwodów prądu stałego</t>
  </si>
  <si>
    <t>Rozwiazywanie obwodów 1-fazowych prądu sinusoidalnie zmiennego</t>
  </si>
  <si>
    <t>Rozwiazywanie obwodów 3-fazowych prądu sinusoidalnie zmiennego</t>
  </si>
  <si>
    <t>Pomiar podstawowych wielkości elektrycznych w obwodach prądu stałego</t>
  </si>
  <si>
    <t>Pomiar podstawowych wielkości elektrycznych w obwodach 1- fazowych prądu sinusoidalnie zmiennego</t>
  </si>
  <si>
    <t>Pomiar podstawowych wielkości elektrycznych w obwodach 3- fazowych prądu sinusoidalnie zmiennego</t>
  </si>
  <si>
    <t>Badanie transformatorów</t>
  </si>
  <si>
    <t>Badanie prądnic</t>
  </si>
  <si>
    <t>Badanie 3-fazowych silników asynchronicznych</t>
  </si>
  <si>
    <t>Badanie osprzętu silników elektrycznych</t>
  </si>
  <si>
    <t>ELE_U1, ELE_K1</t>
  </si>
  <si>
    <t>Ocena na podstawie zaliczeń pisemnych z zagadnień omawianych na ćwiczeniach i rozwiązania zadań obliczeniowych oraz zaliczenia sprawozdań z prac laboratoryjnych, udział w ocenie końcowej modułu - 50%.</t>
  </si>
  <si>
    <t>wiedza z zakresu fizyki na poziomie szkoły średniej</t>
  </si>
  <si>
    <t>Katedra Gleboznawstwa i Agrofizyki                                                                                                      Wydział Rolniczo-Ekonomiczny</t>
  </si>
  <si>
    <t>FIZ_W1</t>
  </si>
  <si>
    <t>prawa fizyki niezbędne do zrozumienia zjawisk i procesów występujących w biosferze</t>
  </si>
  <si>
    <t>FIZ_U1</t>
  </si>
  <si>
    <t>FIZ_K1</t>
  </si>
  <si>
    <t xml:space="preserve">ciągłego zdobywania wiedzy; dokształcania i samodoskonalenia </t>
  </si>
  <si>
    <t xml:space="preserve">Wielkości i wzorce fizyczne. Pomiar fizyczny i jego dokładność. Podstawowe oddziaływania w przyrodzie: grawitacyjne, elektromagnetyczne, słabe, silne. Wektory wraz z rachunkiem i skalary. Opis ruchu jednostajnego i jednostajnie przyspieszonego wraz z wprowadzeniem elementów matematyki fizycznej. </t>
  </si>
  <si>
    <t xml:space="preserve">Zasady dynamiki Newtona wraz z metodyką rozwiązywania zadań i problemów. Przykłady sił występujących w przyrodzie np.: grawitacji, dośrodkowa, ciężar, tarcie (w tym lepkość), wyporu. Siły i prawa dynamiki w ruchu obrotowym. </t>
  </si>
  <si>
    <t xml:space="preserve">Energia kinetyczna i potencjalna. Praca. Zasada zachowania energii w przyrodzie. Związek: energia - praca. Drgania. Siły sprężystości. Ruch harmoniczny: nietłumiony, tłumiony, wymuszony, rezonans. Energia w ruchu harmonicznym. </t>
  </si>
  <si>
    <t>Fale mechaniczne i elektromagnetyczne. Rodzaje fal w ośrodkach sprężystych. Widmo fal elektromagnetycznych - Tęcza Maxwella. Zjawiska związane z rozchodzeniem się fal: zasada Huygensa, zasada super pozycji fal, interferencja fal, zjawisko Dopplera, fala stojąca, fala uderzeniowa.</t>
  </si>
  <si>
    <t>Podstawowe pojęcia termodynamiki. Ciepło i temperatura. Zasady termodynamiki: 0-wa, I-sza, II-ga. Pochłanianie ciepła oraz bilans cieplny (przykładowe rachunki). Rozszerzalność cieplna i zastosowania. Procesy cieplne: przemiana adiabatyczna, izotermiczna, izochoryczna, izobaryczna proces cykliczny, rozprężenie swobodne. Mechanizmy przekazywania ciepła: przewodnictwo, konwekcja, promieniowanie.</t>
  </si>
  <si>
    <t>Elektryczność: przewodniki i izolatory. Ładunek elektryczny: dipol indukowany, elektryzowanie ciał, kwantowa natura. Prawo Coulomba. Prawo Gaussa.  Pole elektryczne: opis, natężenie i potencjał pola elektrycznego. Pojemność elektryczna oraz kondensator płaski. Prąd elektryczny: Prawo Ohma, I-sze i II-gie Prawo Kirchhoffa, przykłady SEM, proste układy elektryczne - konstrukcja i opis.</t>
  </si>
  <si>
    <t>Magnetyzm: doświadczenie Oersteda, magnetyzm ziemski. Pole magnetyczne: opis, indukcja magnetyczna, siła Lorentza. Prawo Biota-Savarta. Prawo Ampera. Prawo Faradaya. Reguła Lenza. Cewki - indukcyjność, samoindukcja. Materiały magnetyczne: diamagnetyki, paramagnetyki, ferromagnetyki.</t>
  </si>
  <si>
    <t>FIZ_W1, FIZ_K1</t>
  </si>
  <si>
    <t xml:space="preserve">Zasady oceny:
Egzamin ustny. Sprawdzian wiedzy i kompetencji społecznych z zakresu wykładów, udział w ocenie końcowej modułu - 50%.
Kryteria oceny:
1. Ocena niedostateczna (2,0): wystawiana jest wtedy, jeśli w zakresie co najmniej jednej z trzech składowych (Wiedza ..., Umiejętności ..., lub Kompetencje ...) przedmiotowych efektów kształcenia student uzyska mniej niż 50% obowiązujących efektów dla danej składowej.
2. Ocena dostateczna (3,0): wystawiana jest wtedy, jeśli w zakresie każdej z trzech składowych (W, U lub K) efektów kształcenia student uzyska przynajmniej 50% obowiązujących efektów dla danej składowej.
3. Ocena ponad dostateczna (3,5): wystawiana jest na podstawie średniej arytmetycznej z trzech składowych (W, U lub K) efektów kształcenia (średnio 61-70%).
4. Podobny sposób obliczania ocen jak przedstawiony w pkt. 3 przyjęto dla ocen dobrej (4,0 - średnio 71-80%), ponad dobrej (4,5 - średnio 81-90%) i bardzo dobrej (5,0 - średnio &gt;90%).
</t>
  </si>
  <si>
    <t>Wybór 6ciu ćwiczeń laboratoryjnych z następujących zestawów</t>
  </si>
  <si>
    <t xml:space="preserve">1. Wyznaczanie gęstości ciał stałych i cieczy. Wyznaczanie przyśpieszenia ziemskiego przy pomocy wahadła matematycznego i fizycznego. Pomiar ciężaru właściwego ciał stałych i cieczy przy pomocy wagi hydrostatycznej.  </t>
  </si>
  <si>
    <t>2. Wyznaczanie prędkości dźwięku w powietrzu i ciałach stałych. Wyznaczanie współczynnika rozszerzalności liniowej ciał stałych. Wyznaczanie współczynnika rozszerzalności objętościowej cieczy.  Wyznaczanie kalorymetryczne ciepła właściwego. Wyznaczanie ciepła topnienia lub wyznaczanie zmiany entropii układu.</t>
  </si>
  <si>
    <t>3. Wyznaczanie wilgotności względnej i bezwzględnej powietrza. Wyznaczanie współczynnika lepkości dynamicznej. Wyznaczanie współczynnika napięcia powierzchniowego cieczy.</t>
  </si>
  <si>
    <t>4. Wyznaczanie współczynnika sprawności urządzenia grzejnego na przykładzie grzałki elektrycznej i garnka elektrycznego. Badanie zjawiska elektrolizy i wyznaczanie współczynnika elektrochemicznego i stałej Faraday`a. Badanie zjawisk termoelektrycznych.</t>
  </si>
  <si>
    <t>5. Wyznaczanie oporu przewodników metodą mostka Wheatstone`a. Wyznaczanie siły elektromotorycznej i oporu wewnętrznego źródła napięcia stałego. Wyznaczanie charakterystyki diody półprzewodnikowej.</t>
  </si>
  <si>
    <t xml:space="preserve">6. Wyznaczanie zależności współczynnika załamania cieczy od stężenia przy pomocy refraktometru.  Absorpcjometryczne wyznaczanie stężenia roztworu. Wyznaczanie stężenia roztworów cukru przy pomocy polarymetru. Pomiar długości fali świetlnej przy pomocy siatki dyfrakcyjnej. Badanie widm emisyjnych i absorpcyjnych przy pomocy spektrometru. </t>
  </si>
  <si>
    <t>FIZ_U1, FIZ_K1</t>
  </si>
  <si>
    <t xml:space="preserve">Zasady oceny:
Sprawozdanie w formie pisemnej z każdego przeprowadzonego ćwiczenia laboratoryjnego. Ocena końcowa na podstawie średniej, udział w ocenie końcowej modułu - 25%.
Kolokwium ustne na każdych ćwiczeniach laboratoryjnych. Ocena z umiejętności i kompetencji społecznych z zakresu przygotowania i przeprowadzenia ćwiczenia laboratoryjnego, udział w ocenie końcowej modułu - 25%.
Kryteria oceny:
1. Ocena niedostateczna (2,0): wystawiana jest wtedy, jeśli w zakresie co najmniej jednej z trzech składowych (Wiedza ..., Umiejętności ..., lub Kompetencje ...) przedmiotowych efektów kształcenia student uzyska mniej niż 50% obowiązujących efektów dla danej składowej.
2. Ocena dostateczna (3,0): wystawiana jest wtedy, jeśli w zakresie każdej z trzech składowych (W, U lub K) efektów kształcenia student uzyska przynajmniej 50% obowiązujących efektów dla danej składowej.
3. Ocena ponad dostateczna (3,5): wystawiana jest na podstawie średniej arytmetycznej z trzech składowych (W, U lub K) efektów kształcenia (średnio 61-70%).
4. Podobny sposób obliczania ocen jak przedstawiony w pkt. 3 przyjęto dla ocen dobrej (4,0 - średnio 71-80%), ponad dobrej (4,5 - średnio 81-90%) i bardzo dobrej (5, - średnio &gt;90%).
</t>
  </si>
  <si>
    <t>D. Halliday, R.Resnick, J.Walker „Podstawy Fizyki”; tom 1-5, PWN 2012
Materiały własne Zakładu Fizyki w postaci internetowej: http://www.fizyka.ur.krakow.pl//pracownia.htm</t>
  </si>
  <si>
    <t>H. Szydłowski, „Pracownia fizyczna”, PWN 1994</t>
  </si>
  <si>
    <t xml:space="preserve">Gospodarka energetyczna </t>
  </si>
  <si>
    <t>realizacja przedmiotu: Elektrotechnika</t>
  </si>
  <si>
    <t>GEK_W1</t>
  </si>
  <si>
    <t>zasady działania urządzeń do wytwarzania i pozyskiwania różnych rodzajów energii</t>
  </si>
  <si>
    <t>GEK_W2</t>
  </si>
  <si>
    <t>zagadnienia związane z bezpieczeństwem energetycznym i efektywnym wykorzystaniem energii</t>
  </si>
  <si>
    <t>GEK_W3</t>
  </si>
  <si>
    <t xml:space="preserve">rolę i znaczenie środowiska przyrodniczego oraz zagrożenia wynikające z eksploatacji odnawialnych źródeł energii </t>
  </si>
  <si>
    <t>GEK_U1</t>
  </si>
  <si>
    <t>dokonać analizy procesów z zakresu energetyki konwencjonalnej i alternatywnej, w tym odnawialnej, wykorzystując metody analityczne i symulacyjne</t>
  </si>
  <si>
    <t>GEK_U2</t>
  </si>
  <si>
    <t xml:space="preserve">dokonać krytycznej analizy sposobu funkcjonowania i ocenić istniejące rozwiązania techniczne (urządzeń, obiektów, systemów) wykorzystywane przy produkcji i użytkowaniu energii ze źródeł odnawialnych </t>
  </si>
  <si>
    <t>GEK_K1</t>
  </si>
  <si>
    <t>Krajowy System Energetyczny i jego podsystemy</t>
  </si>
  <si>
    <t>Konwencjonalne źródła energii</t>
  </si>
  <si>
    <t>Alternatywne źródła energii</t>
  </si>
  <si>
    <t>Rynek energii</t>
  </si>
  <si>
    <t>Bezpieczeństwo energetyczne</t>
  </si>
  <si>
    <t>Racjonalizacja zużycia energii</t>
  </si>
  <si>
    <t>Podstawy audytingu energetycznego</t>
  </si>
  <si>
    <t>Planowanie energetyczne z elementami prognozowania</t>
  </si>
  <si>
    <t>Rachunek ekonomiczny w gospodarce energetycznej</t>
  </si>
  <si>
    <t>GEK_W1, GEK_W2, GEK_W3, GEK_K1</t>
  </si>
  <si>
    <t xml:space="preserve">Ćwiczenia projektowe </t>
  </si>
  <si>
    <t>Audyt i planowanie energetyczne:
a) modelowanie zapotrzebowania na moc i energię cieplną
b) prognozowanie zapotrzebowania na sieciowe nośniki energii</t>
  </si>
  <si>
    <t>GEK_U1, GEK_U2, GEK_K1</t>
  </si>
  <si>
    <t>Ocena podsumowująca na podstawie pisemnych zaliczeń z zakresu tematyki ćwiczeń laboratoryjnych i sprawozdań z prac laboratoryjnych, udział oceny końcowej modułu - 25%.</t>
  </si>
  <si>
    <t xml:space="preserve">Efektywność użytkowania energii: 
a) energooszczędne odbiorniki energii elektrycznej
b) kompensacja mocy biernej
c) jakości energii elektrycznej i stan instalacji
d) taryfy energii energetycznej i/lub gazu ziemnego </t>
  </si>
  <si>
    <t xml:space="preserve">realizacja przedmiotów: Fizyka, Chemia, Ochrona środowiska  </t>
  </si>
  <si>
    <t>GOZ_W1</t>
  </si>
  <si>
    <t>ekonomiczne i społeczne aspekty gospodarowania odpadami. Zna najważniejsze akty prawne i przepisy regulujące gospodarkę odpadami na poziomie UE, Polski i regionów</t>
  </si>
  <si>
    <t>GOZ_W2</t>
  </si>
  <si>
    <t>GOZ_W3</t>
  </si>
  <si>
    <t>problematykę oddziaływania odpadów na środowisko przyrodnicze oraz o zagrożenia i konsekwencje wynikające z nieprawidłowego gospodarowania odpadami</t>
  </si>
  <si>
    <t>GOZ_U1</t>
  </si>
  <si>
    <t>GOZ_U2</t>
  </si>
  <si>
    <t>GOZ_U3</t>
  </si>
  <si>
    <t xml:space="preserve">pozyskiwać informacje z różnych źródeł (czasopism branżowych i naukowych, GUS, stron internetowych poświęconych odpadom, itp.) również w języku obcym. Student potrafi je analizować, interpretować i wyciągać na ich podstawie wnioski. </t>
  </si>
  <si>
    <t>GOZ_K1</t>
  </si>
  <si>
    <t>identyfikowania oraz rozstrzygania dylematów w obszarze GO</t>
  </si>
  <si>
    <t>GOZ_K2</t>
  </si>
  <si>
    <t>społecznej, zawodowej i etycznej odpowiedzialności za stan środowiska przyrodniczego. Przygotowując projekty dotyczące przetwarzania odpadów wykazuje, iż posiada świadomość ryzyka i potrafi ocenić skutki wykonywanej działalności w zakresie ochrony środowiska.</t>
  </si>
  <si>
    <t>Historia gospodarki odpadami. Dyrektywa ramowa w sprawie odpadów, hierarchia postępowania z odpadami. Zasady postępowania z odpadami. Kary za niespełnienie wymagań stawianych przez UE w zakresie odpadów.  Gospodarka o obiegu zamkniętym. wytwarzanie odpadów i gospodarka odpadami w liczbach</t>
  </si>
  <si>
    <t>Ustawa o odpadach, podstawowe pojęcia i definicje, zakres ustawy, analiza najważniejszych przepisów prawnych, klasyfikacja odpadów, odpady niebezpieczne.</t>
  </si>
  <si>
    <t>Odpady komunalne. Krajowy Plan Gospodarki Odpadami. Ustawa o utrzymaniu czystości i porządku w gminach – porównanie starego i nowego systemu gospodarowania odpadami komunalnymi. Opłaty w gospodarce odpadmai komunlanymi. Regiony gospodarki odpadmai, instalacje komunalne, PSZOK – podstawy funkcjonowania systemu gospodarki odpadami komunalnymi. BDO</t>
  </si>
  <si>
    <t>Gospodarka odpadami przemysłowymi - rodzaje, źródła, masa – zagospodarowanie i charakterystyka. Zagospodarowanie odpadów z przemysłu rolno – spożywczego.</t>
  </si>
  <si>
    <t xml:space="preserve">Gospodarka opakowaniami. Ustawa o gospodarce opakowaniami i odpadami opakowaniowymi. Zasady selektywnej zbiórki odpadów. </t>
  </si>
  <si>
    <t xml:space="preserve">Gromadzenie, transport, zbieranie i magazynowanie odpadów. </t>
  </si>
  <si>
    <t>Unieszkodliwianie odpadów, składowanie odpadów. Rozporządzenie w sprawie składowania odpadów</t>
  </si>
  <si>
    <t xml:space="preserve">Podstawy biologicznego przetwarzania odpadów (kompostowanie, stabilizacja, biologiczne suszenie, fermentacja metanowa). Mechaniczno-biologiczne przetwarzanie zmieszanych odpadów komunalnych – podstawowe zagadnienia. </t>
  </si>
  <si>
    <t>Podstawy termicznego przekształcania odpadów. Rozporządzenia w sprawie spalania odpadów.</t>
  </si>
  <si>
    <t>Odzysk i recykling odpadów – podział, metody i technologie (wybrane przykłady).</t>
  </si>
  <si>
    <t>Gospodarka odpadami niebezpiecznymi – charakterystyka i postępowanie (wybrane przykłady)</t>
  </si>
  <si>
    <t>Zagrożenia dla środowiska wynikające z gospodarki odpadami.</t>
  </si>
  <si>
    <t xml:space="preserve">Sposoby i metody ograniczania oddziaływania odpadów na środowisko. Przyrodnicze wykorzystanie odpadów. </t>
  </si>
  <si>
    <t xml:space="preserve">Podstawy prawne związane z ocena oddziaływania inwestycji gospodarki odpadami na środowisko. Analiza Ustawy o udzielaniu informacji. Inwestycje zawsze znacząco i potencjalnie znacząco oddziałujące na środowisko. Postępowanie OOŚ, procedura OOŚ, Decyzja o Uwarunkowaniach środowiskowych. </t>
  </si>
  <si>
    <t>GOZ_W1, GOZ_W2, GOZ_W3, GOZ_K1</t>
  </si>
  <si>
    <t>Ćwiczenia audytoryjne 1. Minimalizacja i zapobieganie powstawaniu odpadów. Rozdział masowy i wzbogacanie odpadów. KPZPO.</t>
  </si>
  <si>
    <t>Ćwiczenia audytoryjne 2. Podstawowe wskaźniki do oceny gospodarki odpadami i właściwości odpadów</t>
  </si>
  <si>
    <t>Ćwiczenia audytoryjne 3. Paliwo alternatywne, RDF, SRF – wytwarzanie, właściwości, wykorzystanie. Obliczanie uzysku cieplnego z odpadów.</t>
  </si>
  <si>
    <t>Ćwiczenia audytoryjne 4. Ewidencja odpadów, KEO, KPO, DPR, DPO. Katalog odpadów. BDO</t>
  </si>
  <si>
    <t>Ćwiczenia audytoryjne 6. Sprawozdawczość w gospodarce odpadami. Analiza 4 podstawowych rozporządzeń w zakresie sprawozdawczości w gospodarce odpadami.</t>
  </si>
  <si>
    <t>GOZ_U1, GOZ_U2, GOZ_K2</t>
  </si>
  <si>
    <t>Zaliczenie 2 kolokwium z części audytoryjnej, udział w ocenie końcowej modułu - 15%.</t>
  </si>
  <si>
    <t>Projekt semestralny – wniosek o wydanie pozwolenia na wytwarzanie odpadów w związku z  ich przetwarzaniem (projekt indywidualny + prezentacja).</t>
  </si>
  <si>
    <t xml:space="preserve">Projekt grupowy - Wykorzystanie programu GIS w projektowaniu lokalizacji obiektów gospodarki odpadami </t>
  </si>
  <si>
    <t>Projekt grupowy – wykorzystanie metody AHP w projektowaniu linii technologicznej do odzysku wybranego odpadu, w tym dobór maszyn i urządzeń.</t>
  </si>
  <si>
    <t>GOZ_U2, GOZ_U3, GOZ_K2</t>
  </si>
  <si>
    <t>Przygotowanie kilku różnych projektów oraz demonstracja praktycznych umiejętności – zaliczenie projektów, udział w ocenie końcowej modułu - 25%.</t>
  </si>
  <si>
    <t>Rosik-Dulewska Cz. 2015 Podstawy gospodarki odpadami PWN, Warszawa
Petryk A. Malinowski M. 2019. Inżynieria i ochorna środowiska - wybrane zagadnienia. 2019. Wyd. UEK. Kraków
d'Obyrn K., Szalinska E. 2005 Odpady komunalne - zbiórka, recykling, unieszkodliwianie Wydawnictwo PK, Kraków</t>
  </si>
  <si>
    <t>Wandrasz J.,Wandrasz A. 2006 Paliwa formowane. Seidel Przywecki, Gliwice
Baran S., Łabetowicz J., Krzywy E. (red). 2011 Przyrodnicze wykorzystanie odpadów. PWRiL, Warszawa</t>
  </si>
  <si>
    <t xml:space="preserve">obowiązkowy kierunkowy </t>
  </si>
  <si>
    <t>brak</t>
  </si>
  <si>
    <t>GRI_W1</t>
  </si>
  <si>
    <t>GRI_U1</t>
  </si>
  <si>
    <t>GRI_U2</t>
  </si>
  <si>
    <t>GRI_K1</t>
  </si>
  <si>
    <t xml:space="preserve">Podstawy rysunku technicznego (2h):
a) Rodzaje linii rysunkowych i ich zastosowanie 
b) Podziałki rysunkowe
c) Formaty arkuszy rysunkowych
d) Tabliczki rysunkowe </t>
  </si>
  <si>
    <t xml:space="preserve">Zasady rzutowania (4h): 
a) Rzutowanie prostokątne
b) Rzutowanie aksonometryczne </t>
  </si>
  <si>
    <t>Wymiarowanie w rysunku technicznym (2h)</t>
  </si>
  <si>
    <t>Przenikanie brył (2h):
a) Rzutowanie przenikających się walców i otworów walcowych
b) Rzutowanie przenikających się prostopadłościanów z walcami</t>
  </si>
  <si>
    <t>Widoki i przekroje w rysunku technicznym (3h):
a) Przekroje, sposoby oznaczania i kreskowania
b) Zasady wykonywania, pół i ćwierćwidoków</t>
  </si>
  <si>
    <t>Połączenia rozłączne i nierozłączne – zasady rysowania, stopnie uproszczenia (2h)</t>
  </si>
  <si>
    <t>GRI_W1, GRI_K1</t>
  </si>
  <si>
    <t xml:space="preserve">Sprawdzian wiedzy, udział w ocenie końcowej modułu - 60%.
Kryteria oceny:
Na ocenę 3.0 - Zna podstawowe zasady tworzenia rysunku technicznego prostych elementów (rzutowanie, aksonometria, przekroje, wymiarowanie). Zna arkusze rysunkowe oraz zastosowanie podstawowych rodzajów i szerokości linii rysunkowych. Zna podstawowe oznaczenia rysunkowe
Na ocenę 4.0 - Zna zasady tworzenia rysunku technicznego (rzutowanie, aksonometria, przekroje, wymiarowanie) Zna arkusze rysunkowe oraz rodzaje i szerokości linii. Zna podstawowe zastosowanie linii rysunkowych oraz oznaczeń rysunkowych
Na ocenę 5.0 - Zna zasady tworzenia rysunku technicznego skomplikowanych elementów (modele zawierające ścięcia, zaokrąglenia, otwory itp.) w rzutach prostokątnych, przekrojach, aksonometrii
wraz z wymiarowaniem. Zna zasady wyboru niezbędnej liczby i rodzaju rysunków do właściwego przedstawienia elementów. Zna zasady przygotowania arkusza rysunkowego wraz z właściwym zastosowaniem rodzaju i szerokości linii oraz oznaczeniami rysunkowymi.                                                                               </t>
  </si>
  <si>
    <t>GRI_U1, GRI_U2, GRI_K1</t>
  </si>
  <si>
    <t>Zaliczenie projektów, udział w ocenie końcowej modułu - 40%.
Kryteria oceny:
Na ocenę 3.0 - Prawidłowo stosuje poznane metody do tworzenia rysunków technicznych prostych obiektów. Potrafi zaprojektować i przedstawić w postaci rysunku technicznego oraz modeli 3D prostych obiektów.
Na ocenę 4.0 - Prawidłowo stosuje poznane metody do tworzenia rysunków technicznych złożonych obiektów. Potrafi zaprojektować i przedstawić w postaci rysunku technicznego oraz modelu 3D złożone obiekty.
Na ocenę 5.0 - Prawidłowo stosuje poznane metody do tworzenia rysunków technicznych oraz modeli 3D bardzo złożonych obiektów. Potrafi zaprojektować i przedstawić w postaci rysunku technicznego oraz modelu 3D bardzo złożone obiekty.</t>
  </si>
  <si>
    <t>społeczno-humanistyczny, do wyboru</t>
  </si>
  <si>
    <t>Centrum Kultury i Kształcenia Ustawicznego</t>
  </si>
  <si>
    <t>Uniwersytet Rolniczy w Krakowie</t>
  </si>
  <si>
    <t>historię i tradycję śpiewu jako element kultury studenckiej</t>
  </si>
  <si>
    <t xml:space="preserve">Historia i tradycja śpiewu chóralnego </t>
  </si>
  <si>
    <t>Chóralistyka akademicka jako element kultury studenckiej</t>
  </si>
  <si>
    <t xml:space="preserve">Dykcja jako środek wyrazu </t>
  </si>
  <si>
    <t>Historia Chóru Uniwersytetu Rolniczego jako przedstawiciela chóralistyki akademickiej Krakowa</t>
  </si>
  <si>
    <t>Zasady funkcjonowania zespołu chóralnego na przykładzie Chóru Uniwersytetu Rolniczego w Krakowie</t>
  </si>
  <si>
    <t>Obowiązkowa obecność na zajęciach dydaktycznych i uzyskanie wymaganych efektów - test sprawdzający. Udział w ocenie końcowej przedmiotu: 50%</t>
  </si>
  <si>
    <t>Ćwiczenia praktyczne poprawiające funkcjonowanie głosu</t>
  </si>
  <si>
    <t>Ćwiczenia praktyczne z zakresu fonetyki języka polskiego oraz dykcji</t>
  </si>
  <si>
    <t>Obserwacja efektów kształcenia głosu na przykładzie pracy Chóru Uniwersytetu Rolniczego w Krakowie</t>
  </si>
  <si>
    <t>Ocena na podstawie obecności i aktywności w zajęciach dydaktycznych. Udział w ocenie końcowej przedmiotu: 50%</t>
  </si>
  <si>
    <t>Red. M. Szanduła: Tradycja i współczesność kultury studenckiej w Uniwersytecie Rolniczym im. Hugona Kołątaja w Krakowie: wybrane aspekty fenomenu. Wydawnictwo Episteme, Kraków 2013</t>
  </si>
  <si>
    <t xml:space="preserve">Dyscyplina – </t>
  </si>
  <si>
    <t>dziedzina nauki inżynieryjno-techniczne, dyscyplina inżynieria mechaniczna (TZ)</t>
  </si>
  <si>
    <t>ECTS</t>
  </si>
  <si>
    <t>zagadnienia z zakresu przeobrażeń kulturowych oraz kultury ludowej, kultury lokalnej, a także religijności ludowej</t>
  </si>
  <si>
    <t>Historia i współczesność Podhala</t>
  </si>
  <si>
    <t>Kultura górali podhalańskich jako wynik różnych tradycji osadniczych</t>
  </si>
  <si>
    <t>Tradycja i zwyczaje podhalańskie</t>
  </si>
  <si>
    <t>Charakterystyka kultury muzycznej Podhala</t>
  </si>
  <si>
    <t>Historia i współczesność SZG „Skalni”</t>
  </si>
  <si>
    <t>Nauka umiejętności rytmicznego poruszania się bez określonych kroków tanecznych</t>
  </si>
  <si>
    <t>Nauka elementów wybranych kroków tanecznych</t>
  </si>
  <si>
    <t>Zapoznanie z elementami emisji głosu w śpiewie ludowym</t>
  </si>
  <si>
    <t>historię, kulturę, produkty, kuchnię polską i europejską</t>
  </si>
  <si>
    <t>Zasady opracowania oferty turystycznej na bazie kultury i tradycji regionu</t>
  </si>
  <si>
    <t>Produkty tradycyjne i kuchnia regionalna w kreowaniu rozwoju turystyki</t>
  </si>
  <si>
    <t>Kreowanie produktu markowego - tradycyjnego i regionalnego</t>
  </si>
  <si>
    <t xml:space="preserve">Prezentacja kuchni regionalnej </t>
  </si>
  <si>
    <t>Ustawa z dnia 29 sierpnia 1997 r. o usługach turystycznych (Dz.U. 1997 nr 133 poz. 884) - t.j. Dz.U. z 2019 r. poz. 238.</t>
  </si>
  <si>
    <t>Ustawa z dnia 17 grudnia 2004 r. o rejestracji i ochronie nazw i oznaczeń produktów rolnych i środków spożywczych oraz o produktach tradycyjnych (Dz.U. 2005 nr 10 poz. 68) - t.j. Dz.U. z 2017 r. poz. 1168, z 2018 r. poz. 1633.</t>
  </si>
  <si>
    <t xml:space="preserve">podstawowa wiedza z zakresu geografii, fizyki i chemii na poziomie szkoły średniej  </t>
  </si>
  <si>
    <t>ITE_W1</t>
  </si>
  <si>
    <t xml:space="preserve">OZE1_W03 
OZE1_W11 
OZE1_W17 </t>
  </si>
  <si>
    <t>ITE_U1</t>
  </si>
  <si>
    <t xml:space="preserve">korzystać z informacji technicznej oferowanej przez różne instytucje i firmy, potrafi interpretować zawartość tej informacji, a także posiada umiejętność tworzenia prostych dokumentów technicznych, które mogą być wykorzystane w planowaniu i nadzorowaniu zadań obsługowych systemów technicznych. </t>
  </si>
  <si>
    <t xml:space="preserve">OZE1_U11 </t>
  </si>
  <si>
    <t>ITE_K1</t>
  </si>
  <si>
    <t>ciągłego zdobywania wiedzy wykorzystując informację techniczną i naukowo-techniczną</t>
  </si>
  <si>
    <t xml:space="preserve">OZE1_K01 </t>
  </si>
  <si>
    <t>Rola informacji technicznej w procesach produkcyjnych (wizualizacja, metody i narzędzia wizualizacji, opracowywanie danych produkcyjnych,</t>
  </si>
  <si>
    <t>Podstawowa dokumentacja w procesach technologicznych i projektowych.</t>
  </si>
  <si>
    <t>ITE_W1, ITE_K1</t>
  </si>
  <si>
    <t xml:space="preserve">Opracowanie i prezentacja projektu: Analiza informacji technicznej zawartej w bazach patentowych dotyczącej wybranego systemu technicznego. </t>
  </si>
  <si>
    <t>ITE_U1, ITE_K1</t>
  </si>
  <si>
    <t>Wykonywanie instrukcji obsługi wybranego systemu technicznego (praca w zespołach).</t>
  </si>
  <si>
    <t>Slipek Z. 2010. Kształcenie w zakresie ochrony własności intelektualnej na kierunkach inżynierskich Inżynieria Rolnicza 4(122), Kraków.</t>
  </si>
  <si>
    <t>realizacja przedmiotu: Technologia informacyjna</t>
  </si>
  <si>
    <t>Katedra Inżynierii Produkcji, Logistyki i Informatyki Stosowanej,                                                                  Wydział Inżynierii Produkcji i Energetyki</t>
  </si>
  <si>
    <t>ISG_W1</t>
  </si>
  <si>
    <t>zagadnienia związane z projektowaniem relacyjnych baz danych i ich implementowaniem w wybranych systemach zarzadzania bazami danych</t>
  </si>
  <si>
    <t>OZE1_W01 OZE1_W10</t>
  </si>
  <si>
    <t>ISG_W2</t>
  </si>
  <si>
    <t>zagadnienia związane z projektowaniem prostych algorytmów i ich implementowaniem w wybranym języku programowania</t>
  </si>
  <si>
    <t>ISG_U1</t>
  </si>
  <si>
    <t>zbierać informacje z różnych źródeł wykorzystując technologie informatyczne oraz wyciągać wnioski w obrębie gospodarki odpadami</t>
  </si>
  <si>
    <t>OZE1_U02  OZE1_U05</t>
  </si>
  <si>
    <t>ISG_K1</t>
  </si>
  <si>
    <t>ciągłego zdobywania wiedzy; dokształcania i samodoskonalenia w zakresie zastosowań informatyki w gospodarce odpadami</t>
  </si>
  <si>
    <t>Reprezentacja informacji w formie cyfrowej. Kodowanie (liczby, tekst, grafika wektorowa, grafika rastrowa, dźwięk, film). Błędy zaokrąglenia w masowych obliczeniach numerycznych. Kontrola poprawności danych. Kompresja. Szyfrowanie. Podpis cyfrowy.
Algorytm i problem algorytmiczny. Złożoność obliczeniowa algorytmów. Organizacja i przetwarzanie danych - podstawowe struktury danych (stos, kolejka, zbiór, słownik, graf, ...)
Języki i paradygmaty programowania
Relacyjne bazy danych i język SQL
Nierelacyjne i grafowe bazy danych</t>
  </si>
  <si>
    <t>ISG_W1, ISG_W2, ISG_K1</t>
  </si>
  <si>
    <t>Test końcowy z części wykładowej i ćwiczeniowej obejmujący rozumienie kluczowych pojęć, udział w ocenie końcowej modułu - 40%.</t>
  </si>
  <si>
    <t>Ćwiczenia w zakresie reprezentacji informacji. Kompresja danych, kontrola integralności danych, szyfrowanie
Projektowanie i analiza prostych algorytmów - schematy blokowe i pseudokod
Instrukcje sterujące języków programowania: podstawienie, warunkowy wybór, obliczenia cykliczne, funkcje i procedury (na przykładzie VBA Excel oraz Python). Implementacje algorytmów numerycznych operujących na danych zapisanych w arkuszu kalkulacyjnym lub innych źródłach zewnętrznych.
Tworzenie prostej aplikacji na system Android.
Projektowanie relacyjnych baz danych i notacja ER
Przetwarzanie informacji w relacyjnych bazach danych - język SQL
Normalizacja schematów relacyjnych baz danych.</t>
  </si>
  <si>
    <t>ISG_U1, ISG_K1</t>
  </si>
  <si>
    <t>Dwa projekty śródsemestralne i dwa sprawdziany umiejętności (z programowania i z baz danych), udział w ocenie końcowej modułu - 60%.</t>
  </si>
  <si>
    <t>ISO_W1</t>
  </si>
  <si>
    <t>ISO_W2</t>
  </si>
  <si>
    <t>ISO_U1</t>
  </si>
  <si>
    <t>zbierać informacje z różnych źródeł wykorzystując technologie informatyczne oraz wyciągać wnioski w obrębie odnawialnych źródeł energii</t>
  </si>
  <si>
    <t>ISO_U2</t>
  </si>
  <si>
    <t>wykorzystać metody matematyczne i statystyczne oraz techniki informatyczne do realizacji projektów inżynierskich w zakresie odnawialnych źródeł energii</t>
  </si>
  <si>
    <t xml:space="preserve">KOMPETENCJE SPOŁECZNE - jest gotów do: </t>
  </si>
  <si>
    <t>ISO_K1</t>
  </si>
  <si>
    <t xml:space="preserve">ciągłego zdobywania wiedzy; dokształcania i samodoskonalenia w zakresie zastosowań informatyki w odnawialnych źródłach energii </t>
  </si>
  <si>
    <t>Reprezentacja informacji w formie cyfrowej. Kodowanie (liczby, tekst, grafika wektorowa, grafika rastrowa, dźwięk, film). Błędy zaokrąglenia w masowych obliczeniach numerycznych. Kontrola poprawności danych. Kompresja. Szyfrowanie. Podpis cyfrowy.</t>
  </si>
  <si>
    <t>Algorytm i problem algorytmiczny. Złożoność obliczeniowa algorytmów. Organizacja i przetwarzanie danych - podstawowe struktury danych (stos, kolejka, zbiór, słownik, graf, ...)</t>
  </si>
  <si>
    <t>Języki i paradygmaty programowania</t>
  </si>
  <si>
    <t>Relacyjne bazy danych i język SQL</t>
  </si>
  <si>
    <t>Nierelacyjne i grafowe bazy danych</t>
  </si>
  <si>
    <t>ISO_W1, ISO_W2, ISO_K1</t>
  </si>
  <si>
    <t>Ćwiczenia w zakresie reprezentacji informacji. Kompresja danych, kontrola integralności danych, szyfrowanie</t>
  </si>
  <si>
    <t>Projektowanie i analiza prostych algorytmów - schematy blokowe i pseudokod</t>
  </si>
  <si>
    <t>Instrukcje sterujące języków programowania: podstawienie, warunkowy wybór, obliczenia cykliczne, funkcje i procedury (na przykładzie VBA Excel oraz Python). Implementacje algorytmów numerycznych operujących na danych zapisanych w arkuszu kalkulacyjnym lub innych źródłach zewnętrznych.</t>
  </si>
  <si>
    <t>Tworzenie prostej aplikacji na system Android.</t>
  </si>
  <si>
    <t>Projektowanie relacyjnych baz danych i notacja ER</t>
  </si>
  <si>
    <t>Przetwarzanie informacji w relacyjnych bazach danych - język SQL</t>
  </si>
  <si>
    <t>Normalizacja schematów relacyjnych baz danych.</t>
  </si>
  <si>
    <t>ISO_U1, ISO_U2, ISO_K1</t>
  </si>
  <si>
    <t>wiedza ogólna z zakresu fizyki na poziomie szkoły średniej</t>
  </si>
  <si>
    <t>Katedra Inżynierii Mechanicznej i Agrofizyki,                                                                                                           Wydział Inżynierii Produkcji i Energetyki</t>
  </si>
  <si>
    <t>IMT_W1</t>
  </si>
  <si>
    <t xml:space="preserve">strukturę i właściwości materiałów, surowców roślinnych i zwierzęcych w odniesieniu do przebiegu procesów technologicznych. </t>
  </si>
  <si>
    <t xml:space="preserve"> OZE1_W03</t>
  </si>
  <si>
    <t>IMT_U1</t>
  </si>
  <si>
    <t xml:space="preserve">wykonać analizę procesów, potraﬁ je zoptymalizować wykorzystując metody analityczne i symulacyjne, wykorzystuje zagadnienia metrologiczne, metody oszacowania błędów. </t>
  </si>
  <si>
    <t>IMT_K1</t>
  </si>
  <si>
    <t>ciągłego dokształcania się w celu podnoszenia kompetencji inżynierskich</t>
  </si>
  <si>
    <t xml:space="preserve"> OZE1_K01</t>
  </si>
  <si>
    <t>Materiały techniczne: naturalne i inżynierskie i ich rola w rozwoju techniki
Materia i jej składniki strukturalne - podstawy budowy krystalicznej oraz amorficznej materiałów, mikrostruktura materiałów.
Podstawowe procesy wytwarzania materiałów oraz kształtowania ich struktury i właściwości metodami technologicznymi:
krystalizacja, przemiany fazowe, dyfuzja, rekrystalizacja, odkształcenie sprężyste i plastyczne, obróbka cieplnoplastyczna, pokrycia i warstwy wierzchnie.
Podstawowe metody badania struktury i właściwości materiałów.
Techniczne stopy żelaza - stale, staliwa i żeliwa.
 Metale nieżelazne i ich stopy.
Materiały spiekane i ceramiczne, szkła i ceramika szklana.
Materiały polimerowe, kompozytowe i nowoczesne materiały funkcjonalne oraz specjalne.</t>
  </si>
  <si>
    <t>IMT_W1, IMT_K1</t>
  </si>
  <si>
    <t>Udział w ocenie końcowej modułu - 40%.
Na ocenę 3.0
Potrafi wymienić podstawowe rodzaje wiązań atomowych i mikrostruktury bez odniesień do fizyko-chemicznych właściwości materiałów technicznych, surowców roślinnych i zwierzęcych oraz wymienia niektóre zjawiska strukturalne zachodzące w procesach technologicznych obróbki mechanicznej i cieplnej materiałów.
Na ocenę 4.0
Potrafi wyjaśnić wpływ podstawowych rodzajów wiązań atomowych i mikrostruktury na fizyko-chemiczne właściwości materiałów technicznych, surowców roślinnych i zwierzęcych oraz potrafi wymienić podstawowe zjawiska strukturalne zachodzącej w wybranych procesach technologicznych pod wpływem oddziaływania energii cieplnej lub mechanicznej.
Na ocenę 5.0
Potrafi wyjaśnić wpływ wiązań atomowych, mikrostruktury na fizyko-chemiczne właściwości materiałów technicznych, surowców roślinnych i zwierzęcych oraz potrafi wymienić i uszeregować podstawowe zjawiska strukturalne zachodzącej w procesach technologicznych pod wpływem oddziaływania energii cieplnej lub mechanicznej oraz w sposób elementarny dokonać ich opisu.</t>
  </si>
  <si>
    <t xml:space="preserve">Układy fazowe, wykresy CTP.
 Przemiany dyfuzyjne i bezdyfuzyjne.
 Analiza porównawcza charakterystyk wytrzymałościowych metali,
polimerów i ceramiki.
Podatność recyklingowa wybranych materiałów konstrukcyjnych –
opakowania.
Cechy użytkowe materiałów kompozytowych. </t>
  </si>
  <si>
    <t>IMT_U1, IMT_K1</t>
  </si>
  <si>
    <t xml:space="preserve">Udział w ocenie końcowej modułu - 30%.
Na ocenę 3.0
Potrafi podać przykład prostej konstrukcji lub wyrobu dokonując kwalifikacji rodzajowej materiału, wymieniając podstawowe właściwościach fizyko-chemiczne, technologiczne i użytkowe.
Na ocenę 4.0
Potrafi podać przykład konstrukcji lub wyrobu uzasadniając dobór rodzaju materiału o określonych właściwościach fizyko-chemicznych, technologicznych podając podstawowe metody badania struktury i właściwości materiałów inżynierskich.
Na ocenę 5.0
Potrafi podać przykład konstrukcji lub wyrobu uzasadniając dobór wg kryteriów kwalifikacji rodzajowej materiału wraz z zamiennikami o określonych właściwościach fizykochemicznych, technologicznych i użytkowych na podstawie metod badania struktury i właściwości materiałów inżynierskich.
</t>
  </si>
  <si>
    <t>Wyznaczanie współczynnika tarcia zewnętrznego materiałów
konstrukcyjnych.
Ocena stanu granulometrycznego materiałów sypkich.
 Pomiar twardości metali metodą Rockwella.
Pomiar twardości metali metodą Brinella.
Pomiar twardości metodą metali Vickersa.
Wyznaczanie cech wytrzymałościowych ceramiki - rozkład
Weibulla.
Wyznaczanie parametrów aerodynamicznych materiałów
ziarnistych w kanale pneumatycznym.</t>
  </si>
  <si>
    <t>Udział w ocenie końcowej modułu - 30%.
Na ocenę 3,0
Student posiada fragmentaryczną wiedzę w zakresie zagadnień metrologii laboratoryjnej wyznaczania cech fizyko chemicznych stopów metali, ceramiki, polimerów i kompozytów. Wskazuje na źródła podstawowych informacji dla uzupełniania wiedzy i dokształcania się z wybranych dziedzin inżynierii materiałowej.
Na ocenę 4.0
Student posiada podstawową wiedzę w zakresie zagadnień metrologii laboratoryjnej, oszacowania błędów pomiaru przy wyznaczaniu cech fizyko-chemicznych stopów metali, ceramiki, polimerów, kompozytów. Potrafi dokonać wyboru źródeł informacji dla potrzeb dokształcania się w celu podnoszenia kompetencji inżynierskich.
Na ocenę 5.0
Student posiada podstawową wiedzę w zakresie zagadnień metrologii laboratoryjnej, oszacowania błędów pomiaru przy wyznaczaniu cech fizyko-chemicznych stopów metali, ceramiki, polimerów, kompozytów dokonując analogii dla materiałów pochodzenia roślinnego lub zwierzęcego. Potrafi dokonać wyboru źródeł informacji na podstawie zróżnicowanych źródeł bibliograficznych dla potrzeb ciągłego dokształcania się w celu podnoszenia kompetencji inżynierskich.</t>
  </si>
  <si>
    <t xml:space="preserve"> Ashby M.F., Jones D.R.H 1995.  Materiały inżynierskie - właściwości i zastosowania, Tom 1 i 2 WNT, Warszawa.
Ashby M. F. 1995.  Dobór materiałów w projektowaniu inżynierskim, WNT, Warszawa.
Rudnik S 1996.  Materiałoznawstwo WNT, Warszawa.</t>
  </si>
  <si>
    <t>Praca zbiorowa pod redakcja, Wielgosza R.O. i Pytla S.M 2003. Inżynieria materiałowa,  Politechnika Krakowska, Kraków.
Jurczyk. M. 2010.  Nanomateriały. Zagadnienia wybrane Politechnika Poznańska, Poznań.</t>
  </si>
  <si>
    <t xml:space="preserve">Inżynieria procesowa w gospodarce odpadami </t>
  </si>
  <si>
    <t>realizacja przedmiotów: Termodynamika, Ochrona środowiska, Gospodarka odpadami z elementami prawa</t>
  </si>
  <si>
    <t>Katedra Eksploatacji Maszyn, Ergonomii i Procesów Produkcyjnych                                                      Katedra Inżynierii Bioprocesów, Energetyki i Automatyzacji                                                                                       Wydział Inżynierii Produkcji i Energetyki</t>
  </si>
  <si>
    <t>IPG_W1</t>
  </si>
  <si>
    <t>podstawowe zasady dotyczące projektowania urządzeń i instalacji służących do realizacji procesów fizycznych i chemicznych w gospodarce odpadami.</t>
  </si>
  <si>
    <t>IPG_W2</t>
  </si>
  <si>
    <t>podstawowe metody, technologie i techniki z inżynierii procesowej wykorzystywane w gospodarce odpadami i kształtowaniu przyrody.</t>
  </si>
  <si>
    <t>IPG_U1</t>
  </si>
  <si>
    <t>przeprowadzić obserwacje i pomiary w zakresie procesu przetrwarzania lub oceny właściwości odpadów oraz interpretować uzyskane wyniki.</t>
  </si>
  <si>
    <t>IPG_U2</t>
  </si>
  <si>
    <t>pod kierunkiem opiekuna, planować i przeprowadzać proste eksperymenty z zakresu inżynierii procesowej, interpretować uzyskane wyniki oraz formułować odpowiednie wnioski.</t>
  </si>
  <si>
    <t>IPG_U3</t>
  </si>
  <si>
    <t>ocenić, wybrać i zastosować właściwe metody i narzędzia do realizacji inżynierskich zadań w procesach wykorzystywanych w gospodarce odpadami.</t>
  </si>
  <si>
    <t>IPG_K1</t>
  </si>
  <si>
    <t>określania priorytetów, które służą do realizacji przez siebie lub innych, określonego zadania w inżynierii procesowej gospodarki odpadami.</t>
  </si>
  <si>
    <t>Wprowadzenie do inżynierii procesowej – definicje, zakres tematyczny, rozwój inżynierii procesowej.
Właściwości technologiczne odpadów w aspekcie inżynierii procesowej.
Rozdrabnianie ciał stałych - właściwości reologiczne ciał stałych, teorie rozdrabniania; maszyny i urządzenia do rozdrabniania ciał stałych w gospodarce odpadami.
Klasyfikacja – zagadnienia teoretyczne, metody, rodzaje procesów (przesiewanie, klasyfikacja sortująca), urządzenia do klasyfikacji odpadów.
Sortowanie odpadów – ze względu na gęstość, właściwości elektryczne, magnetyczne, materiał itp.; stosowane technologie i urządzenia do sortowania w gospodarce odpadami.
Mechaniczne rozdzielanie układów niejednorodnych: filtracja, grawitacyjne rozdzielanie zawiesin, rozdzielanie układów niejednorodnych w polu siły odśrodkowej - cyklony, wirówki.
Procesy fizykochemiczne stosowane w przetwórstwie odpadów – flotacja, ługowanie, ekstrakcja, procesy membranowe; przykładowe technologie i stosowane urządzenia.
Procesy usuwania zanieczyszczeń z gazów odlotowych w instalacjach termicznego przekształcania odpadów – odpylanie, odsiarczanie, usuwanie NO¬x, HCL, HF; zagospodarowanie odpadów poprocesowych z termicznego przekształcania odpadów.
Suszenie - kinetyka procesu suszenia, ruch ciepła i masy (ruch ciepła, przenoszenie masy, intensyfikacja procesu suszenia, czas suszenia, sposoby suszenia).</t>
  </si>
  <si>
    <t xml:space="preserve">IPG_W1, IPG_W2, IPG_K1 </t>
  </si>
  <si>
    <t>Egzamin pisemny, udział w ocenie końcowej modułu - 60%.</t>
  </si>
  <si>
    <t>Projekt procesu: kompostowania odpadów, produkcji biogazu z odpadów komunalnych i przetwórstwa rolno - spożywczego, zgazowywania odpadów, aglomeratów w procesie zagospodarowywania odpadów.
Obliczenie systemu urządzeń oczyszczających powietrze przemysłowe z zanieczyszczeń gazowych z uwzględnieniem zagrożenia wybuchu.
Krzywa ziarnowa i funkcja rozdziału w projektowaniu procesów klasyfikacji i sortowania odpadów.
Bilans masowy i energetyczny zakładu przekształcania odpadów komunalnych.</t>
  </si>
  <si>
    <t>IPG_U3, IPG_K1</t>
  </si>
  <si>
    <t>Zaliczenie projektu i kolokwium, udział w ocenie końcowej modułu - 30%.</t>
  </si>
  <si>
    <t>Analiza wybranego procesu termicznego lub biologicznego przetwarzania odpadów w warunkach laboratoryjnych</t>
  </si>
  <si>
    <t>IPG_U1, IPG_U2,  IPG_K1</t>
  </si>
  <si>
    <t>Zaliczenie sprawozdania z laboratorium, udział w ocenie końcowej modułu - 10%.</t>
  </si>
  <si>
    <t>Koch. R., Noworyta A. 1998 Procesy mechaniczne w inżynierii chemicznej WNT, Warszawa
Jędrczak A. 2008 Biologiczne przetwarzanie odpadów PWN, Warszawa
Lewicki P. 2005 Inżynieria procesowa i aparatura przemysłu spożywczego WNT, Warszawa</t>
  </si>
  <si>
    <t>Warych J. 2004 Aparatura chemiczna i procesowa Oficyna Wydawnicza Politechniki Warszawskiej, Warszawa
Dudzińska M. R., Pawłowski A. 2012 Polska inżynieria środowiska Prace Tom I PAN Komitet Inżynierii Środowiska, Lublin</t>
  </si>
  <si>
    <t>uzupełniajacy do wyboru - fakultatywny</t>
  </si>
  <si>
    <t xml:space="preserve">realizacja przedmiotów: Informatyka stosowana w GO, Gospodarka odpadami z elementami prawa  </t>
  </si>
  <si>
    <t>Katedra Inżynierii Produkcji, Logistyki i Informatyki Stosowanej                                                                  Katedra Inżynierii Bioprocesów, Energetyki i Automatyzacji,                                                                Wydział Inżynierii Produkcji i Energetyki</t>
  </si>
  <si>
    <t>LZO_W1</t>
  </si>
  <si>
    <t>LZO_W2</t>
  </si>
  <si>
    <t>LZO_W3</t>
  </si>
  <si>
    <t>dokonuje charakterystyki usług komunalnych oraz wymienia cechy usług komunalnych i ich konsekwencje</t>
  </si>
  <si>
    <t>LZO_W4</t>
  </si>
  <si>
    <t>definiuje pojęcia z zakresu ekonomiki i zarządzania w aspekcie usług komunalnych</t>
  </si>
  <si>
    <t>LZO_W5</t>
  </si>
  <si>
    <t>zna podstawowe pojęcia, systemy i procesy logistyczne. Rozumie pojęcie ekologistyka. Zna zasady magazynowania odpadów.</t>
  </si>
  <si>
    <t>LZO_W6</t>
  </si>
  <si>
    <t>zna zagadnienia związane z transportem i spedycją odpadów. Charakteryzuje wybrane procesy logistyczne w zakresie zagospodarowania odpadów.</t>
  </si>
  <si>
    <t>LZO_U1</t>
  </si>
  <si>
    <t>LZO_U2</t>
  </si>
  <si>
    <t xml:space="preserve">projektuje system usług komunalnych na terenie wiejskim i miejskim </t>
  </si>
  <si>
    <t>OZE1_U11
OZE1_U12</t>
  </si>
  <si>
    <t>LZO_U3</t>
  </si>
  <si>
    <t>projektuje strukturę organizacyjna przedsiębiorstwa świadczącego usługi komunalne, kalkuluje koszty działalności oraz końcowy wynik finansowy</t>
  </si>
  <si>
    <t>LZO_U4</t>
  </si>
  <si>
    <t>LZO_U5</t>
  </si>
  <si>
    <t>LZO_K1</t>
  </si>
  <si>
    <t>LZO_K2</t>
  </si>
  <si>
    <t>Podstawowe pojęcia dotyczące usług komunalnych. Społeczny i gospodarczy kontekst zaspokajania potrzeb w sferze publicznej. 
Diagnoza potrzeb publicznych i komunalnych. Analiza rynku usług komunalnych w różnych obszarach w kategoriach potrzeb, oczekiwań oraz ocen działalności instytucji
zaspakajających te potrzeby 
Charakterystyka usług komunalnych. Cechy usług i ich konsekwencje. Specyfika i funkcjonowanie rynku usług komunalnych 
Struktura podmiotowa sektora usług. Typy własności  i formy organizowania sie firm usługowych
Organizacja i zarzadzanie w firmie świadczącej usługi komunalne w zależności od profilu prowadzonej działalności
Organizacja wybranych procesów produkcyjnych związanych ze świadczeniem usług komunalnych
Zasady kalkulacji kosztów działalności przedsiębiorstw, których przedmiotem działalności są usługi komunalne, bez względu na formę organizacyjno-prawną
Wprowadzenie do logistyki, podstawowe pojęcia, klasyfikacje, cel, systemy i procesy logistyczne. Logistyka procesów zaopatrzenia, produkcji (przetwarzania) i dystrybucji w aspekcie gospodarki wybranymi rodzajami odpadów. Ekologistyka.
Transport odpadów w systemach logistycznych. Gospodarka magazynowa. Magazynowanie odpadów - zasady i wytyczne.
Logistyka zagospodarowania odpadów (studium wybranych przypadków).</t>
  </si>
  <si>
    <t>LZO_W1, LZO_W2, LZO_W3, LZO_W4, LZO_W5, LZO_W6, LZO_K1, LZO_K2</t>
  </si>
  <si>
    <t xml:space="preserve">Egzamin pisemny, udział w ocenie końcowej modułu - 60%.                                                                                                                                                                 </t>
  </si>
  <si>
    <t xml:space="preserve">Analiza rynku pod katem zapotrzebowania na poszczególne rodzaje usług oraz organizacji usług komunalnych 
Projekt firmy zajmującej sie świadczeniem organizacji usług komunalnych na danym terenie. Wstępne założenia projektowe. Struktura organizacyjna firmy
Projekt firmy zajmującej sie świadczeniem organizacji usług komunalnych na danym terenie. Analiza SWOT 
Projekt firmy zajmującej sie świadczeniem usług komunalnych na danym terenie. Opracowanie technologii produkcji przedsiębiorstwa usług komunalnych
Projekt firmy zajmującej sie świadczeniem usług komunalnych na danym terenie. Dobór wyposażenia technicznego
Projekt firmy zajmującej sie świadczeniem usług komunalnych na danym terenie. Obliczenia wykorzystania środków technicznych i zapotrzebowania na siłę robocza. Kalkulacja kosztów prowadzenia działalności usługowej i końcowego efektu ekonomicznego
Projekt organizacji wybranych usług komunalnych na danym terenie.
Logistyka dystrybucji na przykładzie zagadnienia transportowego. Projekt optymalizacji dostaw surowców wtórnych do organizacji odzysku (zakładów recyklingu ) w wybranym regionie.
Logistka produkcji - Modelowanie produkcji - graf Gozinto. Projekt doboru mieszanek paliwa alternatywnego z odpadów dla cementowni. Klasyfikacja ABC, XYZ. Projekt optymalizacji zapasów surowców do produkcji paliwa alternatywnego. Harmonogram transportowy projekt doboru środków transportowych dla prognozowanego zapotrzebowania na surowce do produkcji paliwa alternatywnego w określonym horyzoncie czasowym.
Transport odpadów segregowanych - optymalizacja tras zbierania odpadów - minimalne drzewo rozpinajace.  
Projekt stacji przełaunkowej odpadów dla transportu łamanego (dobór parametrów technicznych oraz wykonanie rzutu sytuacyjnego) lub lokalizacji stacji przeładunkowej metodą środka ciężkości. </t>
  </si>
  <si>
    <t>LZO_U1, LZO_U2, LZO_U3, LZO_U4, LZO_U5, LZO_K1, LZO_K2</t>
  </si>
  <si>
    <t xml:space="preserve">Zaliczenie projektu, udział w ocenie końcowej modułu - 40%.                                                                                                                             </t>
  </si>
  <si>
    <t>podstawowa wiedza z matematyki na poziomie szkoły średniej</t>
  </si>
  <si>
    <t>MAT_W1</t>
  </si>
  <si>
    <t xml:space="preserve"> OZE1_W01</t>
  </si>
  <si>
    <t>MAT_W2</t>
  </si>
  <si>
    <t>podstawowe pojęcia analizy matematycznej dotyczące własności odpowiednio regularnych funkcji oraz sposobów ich określania</t>
  </si>
  <si>
    <t>MAT_U1</t>
  </si>
  <si>
    <t>przeprowadzić działania na zbiorach i wyciągać wnioski</t>
  </si>
  <si>
    <t>MAT_U2</t>
  </si>
  <si>
    <t>MAT_U3</t>
  </si>
  <si>
    <t>klasyfikować oraz przeprowadzić analizę przebiegu zmienności funkcji elementarnych i narysować ich wykresy</t>
  </si>
  <si>
    <t>MAT_K1</t>
  </si>
  <si>
    <t>Elementy logiki i teorii mnogości</t>
  </si>
  <si>
    <t>Przegląd funkcji elementarnych</t>
  </si>
  <si>
    <t>Ciągi nieskończone. Granice ciągów i ich własności. Liczba e. Logarytm naturalny</t>
  </si>
  <si>
    <t>Granica funkcji w punkcie i w nieskończoności. Granice jednostronne. Funkcja ciągła</t>
  </si>
  <si>
    <t>Pochodna funkcji w punkcie. Geometryczna interpretacja pochodnej. Działania na pochodnych. Pochodne funkcji elementarnych. Pochodna funkcji złożonej</t>
  </si>
  <si>
    <t>Pochodne wyższych rzędów. Twierdzenie de’l Hospitala</t>
  </si>
  <si>
    <t>Zastosowanie pochodnych do badania zmienności funkcji – monotoniczność, ekstrema lokalne, wypukłość, wklęsłość, punkty przegięcia</t>
  </si>
  <si>
    <t xml:space="preserve">Asymptoty pionowe i asymptoty ukośne. Różniczka funkcji </t>
  </si>
  <si>
    <t>MAT_W1, MAT_W2, MAT_K1</t>
  </si>
  <si>
    <t xml:space="preserve">Sprawdzian pisemny na zaliczenie. Wymagany poziom zaliczenia 60%.
</t>
  </si>
  <si>
    <t>Elementy logiki i teorii mnogości
Przegląd funkcji elementarnych
Ciągi nieskończone. Granice ciągów i ich własności. Liczba e. Logarytm naturalny
Granica funkcji w punkcie i w nieskończoności. Granice jednostronne. Funkcja ciągła
Pochodna funkcji w punkcie. Geometryczna interpretacja pochodnej. Działania na pochodnych. Pochodne funkcji elementarnych. Pochodna funkcji złożonej
Pochodne wyższych rzędów. Twierdzenie de’l Hospitala
Zastosowanie pochodnych do badania zmienności funkcji – monotoniczność, ekstrema lokalne, wypukłość, wklęsłość, punkty przegięcia
Asymptoty pionowe i asymptoty ukośne 
Różniczka funkcji jako źródło wzorów przybliżonych</t>
  </si>
  <si>
    <t>MAT_U1, MAT_U2, MAT_U3, MAT_K1</t>
  </si>
  <si>
    <t>Zaliczenie na podstawie pisemnych sprawdzianów umiejętności obejmujących każdy wyodrębniony temat zajęć.</t>
  </si>
  <si>
    <t>Krysicki W., Włodarski L. 2015 Analiza matematyczna w zadaniach cz. 1 PWN SA, Warszawa,
Ptak  M. 2013 Matematyka dla studentów kierunków technicznych i przyrodniczych Wydawnictwo Uniwersytetu Rolniczego w Krakowie, Kraków,
Kukuła K. 2007 Elementy statystyki w zadaniach  Wydawnictwo Naukowe PWN SA, Warszawa.</t>
  </si>
  <si>
    <t>Gryglaszewska A., Kosiorowska M., Paszek B. 2012 Ćwiczenia z matematyki, część 1 i 2 Wydawnictwo AE w Krakowie,
Sobczyk M. 2010 Statystyka matematyczna Wyd C. H. Beck, Warszawa.</t>
  </si>
  <si>
    <t>własności całek, macierzy i przestrzeni wektorowych oraz podstawowe metody rachunku całkowego i macierzowego a także działań na wektorach</t>
  </si>
  <si>
    <t>podstawowe metody rachunku prawdopodobieństwa oraz metody i narzędzia stosowane w statystyce, z elementami komputerowego opracowania danych</t>
  </si>
  <si>
    <t>wykonać podstawowe obliczenia z zakresu rachunku całkowego i macierzowego oraz rozwiązywać układy równań</t>
  </si>
  <si>
    <t>zestawiać dane oraz określać miary i wykorzystywać metody statystyczne do wyznaczania zależności</t>
  </si>
  <si>
    <t>wykorzystać metody matematyczne i statystyczne oraz techniki informatyczne do statystycznej analizy danych</t>
  </si>
  <si>
    <t xml:space="preserve"> OZE1_U05</t>
  </si>
  <si>
    <t>ciągłego zdobywania wiedzy w celu doskonalenia poznania metod rachunku całkowego i macierzowego oraz analizy statystycznej, umożliwiających rozwiązywanie problemów praktycznych</t>
  </si>
  <si>
    <t xml:space="preserve">Całka nieoznaczona. Całkowanie przez części i przez podstawienie. </t>
  </si>
  <si>
    <t>Całkowanie funkcji wymiernych. Całka oznaczona</t>
  </si>
  <si>
    <t>Całki niewłaściwe. Zastosowanie całki oznaczonej do obliczania pola obszaru, długości 
łuku i objętości bryły obrotowej</t>
  </si>
  <si>
    <t>Macierz. Działania na macierzach. Macierz odwrotna. Wyznaczniki. Rząd macierzy</t>
  </si>
  <si>
    <t>Układy równań liniowych. Twierdzenie Cramera. Twierdzenie Kroneckera – Capelliego</t>
  </si>
  <si>
    <t>Przestrzeń wektorowa. Działania na wektorach. Kombinacja liniowa wektorów, liniowa zależność i 
niezależność wektorów</t>
  </si>
  <si>
    <t>Przedmiot i cel statystyki. Zmienna losowa – rozkład zmiennej losowej, dystrybuanta, gęstość</t>
  </si>
  <si>
    <t>Zmienne losowe ciągłe i dyskretne. Rozkład normalny</t>
  </si>
  <si>
    <t>Populacja i próba. Warunki reprezentatywności próby. Prezentacja danych. Miary statystyczne</t>
  </si>
  <si>
    <t>Szereg czasowy. Trend liniowy i krzywoliniowy. Współczynnik determinacji</t>
  </si>
  <si>
    <t>Współzależność dwóch cech. Współczynnik korelacji. Regresja. Metoda najmniejszych kwadratów. Interpretacja wyników. Zależności nieliniowe</t>
  </si>
  <si>
    <t xml:space="preserve">Egzamin pisemny, udział w ocenie końcowej modułu - 1/3. Wymagany poziom zaliczenia 60%.
</t>
  </si>
  <si>
    <t xml:space="preserve">Całkowanie funkcji wymiernych </t>
  </si>
  <si>
    <t>Całka oznaczona.  Zastosowanie całki oznaczonej do obliczania pola obszaru, długości
 łuku i objętości bryły obrotowej</t>
  </si>
  <si>
    <t>Układy równań liniowych. Twierdzenie Cramera. Twierdzenie Kroneckera – Capellego. Metoda eliminacji
Gaussa</t>
  </si>
  <si>
    <t>Ocena na podstawie pisemnych sprawdzianów umiejętności obejmujących każdy wyodrębniony temat zajęć. Ocena średnia ze sprawdzianów stanowi 1/3 oceny końcowej modułu w semestrze.</t>
  </si>
  <si>
    <t>Szeregi liczbowe, kryteria zbieżności szeregów</t>
  </si>
  <si>
    <t>Liczby zespolone</t>
  </si>
  <si>
    <t>Iloczyn skalarny, wektorowy i mieszany</t>
  </si>
  <si>
    <t>Płaszczyzna i prosta w przestrzeni trójwymiarowej</t>
  </si>
  <si>
    <t>Równania różniczkowe zwyczajne o zmiennych rozdzielonych jednorodne</t>
  </si>
  <si>
    <t>Równania różniczkowe liniowe rzędu pierwszego</t>
  </si>
  <si>
    <t>Zmienna losowa, wybrane przykłady zmiennych losowych; rozkład normalny</t>
  </si>
  <si>
    <t>Prezentacja danych, miary statystyczne</t>
  </si>
  <si>
    <t>Szereg rozdzielczy, szereg szczegółowy</t>
  </si>
  <si>
    <t>Szeregi czasowe</t>
  </si>
  <si>
    <t>Korelacja; współczynnik korelacji liniowej</t>
  </si>
  <si>
    <t>Regresja liniowa i krzywoliniowa. Współczynnik regresji, współczynnik determinacji.</t>
  </si>
  <si>
    <t>Ocena na podstawie pisemnych sprawdzianów umiejętności oraz indywidualnego zaliczenia projektu z zakresu analizy statystycznej.</t>
  </si>
  <si>
    <t>Ocena średnia ze sprawdzianów stanowi 1/3 oceny końcowej modułu w semestrze.</t>
  </si>
  <si>
    <t>realizacja przedmiotu: Fizyka</t>
  </si>
  <si>
    <t>UPR_W1</t>
  </si>
  <si>
    <t>zjawiska występujące w przepływie wymuszonym i swobodnym</t>
  </si>
  <si>
    <t>UPR_W2</t>
  </si>
  <si>
    <t>rodzaje i  zasadę działania urządzeń przepływowych</t>
  </si>
  <si>
    <t>UPR_U1</t>
  </si>
  <si>
    <t>zaprojektować proste układy pompowe wykorzystywane w pozyskiwaniu energii odnawialnej i zagospodarowaniu odpadów</t>
  </si>
  <si>
    <t>UPR_U2</t>
  </si>
  <si>
    <t>obliczyć wydatek przelewu</t>
  </si>
  <si>
    <t>UPR_K1</t>
  </si>
  <si>
    <t xml:space="preserve">ciągłego uzupełniania zdobytej wiedzy i samodoskonalenia </t>
  </si>
  <si>
    <t>Pojęcie płynu, płynność i ciągłość płynu. Parametry opisujące stan płynu. Podstawowe własności fizyczne płynów.</t>
  </si>
  <si>
    <t>Hydrostatyka cienienie i napór hydrostatyczny, równania równowagi płynu, pływanie ciał. Napór cieczy na ściany płaskie i zakrzywione.</t>
  </si>
  <si>
    <t>Przepływy swobodne i wymuszone. Podstawowe pojęcia kinetyki płynów. Równanie różniczkowe ciągłości przepływu. Równanie Bernoulliego dla płynu doskonałego i rzeczywistego.</t>
  </si>
  <si>
    <t>Przepływ laminarny i burzliwy. Opory ruchu. Obliczanie przepływów w przewodach pod ciśnieniem. Wypływ cieczy przez otwory i przystawki. Uderzenie hydrauliczne.</t>
  </si>
  <si>
    <t>Reakcja strumienia cieczy. Przelewy. Ruch cieczy w korytach i kanałach otwartych. Ruch wód gruntowych.</t>
  </si>
  <si>
    <t>Transport płynów: rurociągi, połączenia rurowe, zawory, zasuwy, uszczelnienia.</t>
  </si>
  <si>
    <t>Pompy, wentylatory, dmuchawy, sprężarki.</t>
  </si>
  <si>
    <t>UPR_W1, UPR_W2, UPR_K1</t>
  </si>
  <si>
    <t>Zaliczenie treści wykładowych, udział w ocenie końcowej modułu - 50%.</t>
  </si>
  <si>
    <t xml:space="preserve">Zespołowe (2-3 osoby) wykonanie projektu układu hydraulicznego lub pneumatycznego typowego dla procesów pozyskiwania energii z OZE </t>
  </si>
  <si>
    <t xml:space="preserve">Wykonanie projektu układu wykorzystującego przepływ swobodny. </t>
  </si>
  <si>
    <t>UPR_U1, UPR_U2, UPR_K1</t>
  </si>
  <si>
    <t>Zaliczenie projektów, udział w ocenie końcowej modułu - 50%.</t>
  </si>
  <si>
    <t>Katalogi firmowe pomp, wentylatorów, dmuchaw, sprężarek
Katalogi firmowe przewodów, złączek, zaworów, akumulatorów hydraulicznych i pneumatycznych.</t>
  </si>
  <si>
    <t>wykonać analizę statycznych układów brył sztywnych</t>
  </si>
  <si>
    <t>OZE1_U05
OZE1_U10</t>
  </si>
  <si>
    <t xml:space="preserve">Podstawowe pojęcia w mechanice. Siła wypadkowa, rozkładanie siły na składowe. Para sił. Środek ciężkości. Prawa statyki. Określenie równowagi bryły w ogólnym przypadku. Płaski i przestrzenny dowolny układ sił. Redukcja dowolnego układu sił. </t>
  </si>
  <si>
    <t xml:space="preserve">Tarcie. Siła tarcia statycznego. Tarcie kinetyczne. </t>
  </si>
  <si>
    <t xml:space="preserve">Klasyfikacja i charakterystyka ruchów. Podstawowe określenia z zakresu kinematyki. Równanie ruchu. Prędkość i przyspieszenie. Ruch prostoliniowy. </t>
  </si>
  <si>
    <t>Ruch po okręgu. Ruch płaski ciała. Ruch złożony. Przyspieszenie Coriolisa.</t>
  </si>
  <si>
    <t>Praca, moc, energia mechaniczna. Zasada d'Alamberta. Zasada równowagi energii i pracy.</t>
  </si>
  <si>
    <t xml:space="preserve">Rozwiązywanie zadań z zakresu dowolnego płaskiego układu sił.  </t>
  </si>
  <si>
    <t>Rozwiązywanie zadań z zakresu przestrzennego układu sił.</t>
  </si>
  <si>
    <t>Równanie ruchu. Obliczanie prędkości i przyspieszenia.</t>
  </si>
  <si>
    <t>Ruch prostoliniowy. Ruch po okręgu. Ruch złożony.</t>
  </si>
  <si>
    <t>Równanie dynamiczne ruchu.</t>
  </si>
  <si>
    <t>Praca, moc, energia - rozwiązywanie zadań.</t>
  </si>
  <si>
    <t>Katedra Inżynierii Mechanicznej i Agrofizyki,                                                                                   Wydział Inżynierii Produkcji i Energetyki</t>
  </si>
  <si>
    <t xml:space="preserve">Przedmiot i zadania wytrzymałości materiałów. </t>
  </si>
  <si>
    <t>Momenty geometryczne figur płaskich</t>
  </si>
  <si>
    <t xml:space="preserve">Odkształcalność ciała stałego pod wpływem sił. </t>
  </si>
  <si>
    <t>Prawo Poissona. Naprężenie styczne i normalne. Prawo Hooke'a. Naprężenia dopuszczalne.</t>
  </si>
  <si>
    <t>Rozciąganie i ściskanie. Wyboczenie.</t>
  </si>
  <si>
    <t>Ścinanie czyste. Obliczanie połączeń nitowych, śrubowych i spawanych.</t>
  </si>
  <si>
    <t>Skręcanie czyste. Kąt skręcenia</t>
  </si>
  <si>
    <t>Zginanie czyste. Obliczenia wytrzymałościowe belek. Ugięcie belki.</t>
  </si>
  <si>
    <t xml:space="preserve">Podstawowe wiadomości z zakresu hipotez wytrzymałościowych. </t>
  </si>
  <si>
    <t>Zginanie z rozciąganiem lub ściskaniem. Zginanie ze skręcaniem.</t>
  </si>
  <si>
    <t>Egzamin z treści wykładowych, udział w ocenie końcowej modułu - 50%.</t>
  </si>
  <si>
    <t>wiedza ogólna z zakresu biologii na poziomie szkoły średniej</t>
  </si>
  <si>
    <t>MTM_W1</t>
  </si>
  <si>
    <t xml:space="preserve">złożone zjawiska przyrodnicze i procesy biotechnologiczne </t>
  </si>
  <si>
    <t>MTM_W2</t>
  </si>
  <si>
    <t>MTM_U1</t>
  </si>
  <si>
    <t>ocenić zagrożenia i wymienia korzyści płynące z zastosowania mikroorganizmów w transformacji materii organicznej</t>
  </si>
  <si>
    <t>MTM_U2</t>
  </si>
  <si>
    <t>zaproponować rozwiązania o charakterze praktycznym na podstawie wyników badań własnych lub danych literaturowych</t>
  </si>
  <si>
    <t xml:space="preserve"> OZE1_U08</t>
  </si>
  <si>
    <t>MTM_K1</t>
  </si>
  <si>
    <t xml:space="preserve">identyfikowania i rozstrzygania dylematów etycznych związanych ze współczesną biotechnologią </t>
  </si>
  <si>
    <t>MTM_K2</t>
  </si>
  <si>
    <t xml:space="preserve">rzetelnego informowania społeczeństwa o zagrożeniach wynikających z niewłaściwego przetwarzania i składowania odpadów komunalnych </t>
  </si>
  <si>
    <t xml:space="preserve">Miejsce drobnoustrojów w świecie organizmów żywych; Systematyka oparta o współczesne badania molekularne; Przystosowania drobnoustrojów do życia w różnych środowiskach (naturalnych i sztucznych); Saprofity i pasożyty </t>
  </si>
  <si>
    <t xml:space="preserve">Rola drobnoustrojów w biodegradacji i biodeterioracji materiałów i związków nieorganicznych i organicznych pochodzenia naturalnego i antropogenicznego </t>
  </si>
  <si>
    <t xml:space="preserve">Drobnoustroje ważne z biotechnologicznego punktu widzenia izolowane ze środowiska; Procesy biologiczne zachodzące na składowisku odpadów </t>
  </si>
  <si>
    <t>Główne grupy mikroorganizmów zasiedlające odpady</t>
  </si>
  <si>
    <t>Wybrane metody higienizacji odpadów</t>
  </si>
  <si>
    <t>Oddziaływanie zakładów składujących i przetwarzających odpady na środowisko, mikroorganizmy wskaźnikowe i metody ich oznaczania</t>
  </si>
  <si>
    <t>Obecność odpadów niebezpiecznych w środowisku</t>
  </si>
  <si>
    <t>MTM_W1, MTM_W2, MTM_K1, MTM_K2</t>
  </si>
  <si>
    <t>Egzamin z treści wykładowych, jednokrotnego wyboru, udział w ocenie końcowej modułu - 50%.</t>
  </si>
  <si>
    <t xml:space="preserve">BHP na ćwiczeniach z mikrobiologicznej transformacji materii organicznej. Podstawowa aparatura stosowana w pracowni mikrobiologicznej. Podstawowe metody stosowane w laboratorium mikrobiologicznym: sterylizacja, dezynfekcja, pasteryzacja. Podstawowe podłoża stosowane do hodowli drobnoustrojów. Hodowla drobnoustrojów. Teoretyczne podstawy barwienia drobnoustrojów, barwniki. Założenie hodowli bakterii. </t>
  </si>
  <si>
    <t xml:space="preserve">Morfologia bakterii. Technika sporządzania preparatów bakteriologicznych: utrwalanych i barwionych. Barwienie bakterii metodą pozytywną. Technika posługiwania się mikroskopem immersyjnym. </t>
  </si>
  <si>
    <t>Barwienie bakterii metodą prostą negatywną. Zjawisko atrakcji barwnika. Barwienie złożone metodą Grama.</t>
  </si>
  <si>
    <t>Morfologia, systematyka i znaczenie promieniowców. Morfologia i systematyka drożdży. Wykonanie testów na żywotność i odżywianie drożdży.</t>
  </si>
  <si>
    <t>Morfologia, systematyka i znaczenie grzybów strzępkowych (1)</t>
  </si>
  <si>
    <t>Morfologia, systematyka i znaczenie grzybów strzępkowych (2)</t>
  </si>
  <si>
    <t>Mikroorganizmy będące szkodnikami produktów spożywczych – barwienie, identyfikacja</t>
  </si>
  <si>
    <t>Analiza seryjnych rozcieńczeń wg Kocha – odpady komunalne</t>
  </si>
  <si>
    <t>Odczyt analizy, identyfikacja mikroorganizmów zasiedlających odpady</t>
  </si>
  <si>
    <t>Mikroorganizmy wskaźnikowe, metody ich oznaczania i ocena wpływu na środowisko</t>
  </si>
  <si>
    <t>Analiza seryjnych rozcieńczeń wg Kocha – kompost</t>
  </si>
  <si>
    <t>Odczyt analizy, identyfikacja mikroorganizmów zasiedlających kompost</t>
  </si>
  <si>
    <t>Analiza seryjnych rozcieńczeń wg Kocha – gleby przemysłowe, skażone</t>
  </si>
  <si>
    <t>Odczyt analizy, identyfikacja mikroorganizmów zasiedlających glebę przemysłową</t>
  </si>
  <si>
    <t>MTM_U1, MTM_U2, MTM_K1, MTM_K2</t>
  </si>
  <si>
    <t>Zaliczenie pisemne, ograniczone czasowo, demonstracja praktycznych umiejętności, udział w ocenie końcowej modułu - 50%.</t>
  </si>
  <si>
    <t>Schlegel H.G.: Mikrobiologia ogólna. Wydawnictwo Naukowe, PWN. Warszawa, 2003 
Salyers A.A., Whitt D.D.: Mikrobiologia, różnorodność, chorobotwórczość i środowisko. Wydawnictwo Naukowe, PWN, Warszawa,2003 
Kunicki-Goldfinger W.J.H.: Życie bakterii. Wydawnictwo Naukowe PWN, Warszawa, 2005</t>
  </si>
  <si>
    <t>Leśniak W.: Biotechnologia żywności – procesy fermentacji i biosyntezy.</t>
  </si>
  <si>
    <t>Katedra Inżynierii Bioprocesów, Energetyki i Automatyzacji                                                                              Katedra Inżynierii Mechanicznej i Agrofizyki                                                                                                 Wydział Inżynierii Produkcji i Energetyki</t>
  </si>
  <si>
    <t>OPG_W1</t>
  </si>
  <si>
    <t>funkcjonowanie ekosystemów oraz metod wykorzystywanych do kształtowania środowiska</t>
  </si>
  <si>
    <t>OPG_W2</t>
  </si>
  <si>
    <t>podstawowe zasady związane z realizacją zadań inżynierskich dotyczących projektowania urządzeń, instalacji oraz obiektów służących ochronie powietrza</t>
  </si>
  <si>
    <t>OPG_U1</t>
  </si>
  <si>
    <t>dostrzegać aspekty systemowe i pozatechniczne (środowiskowe, ekonomiczne, prawne) podejmowanych działań inżynierskich z zakresu ochrony powietrza, wskazuje ich wady i zalety</t>
  </si>
  <si>
    <t>OPG_U2</t>
  </si>
  <si>
    <t xml:space="preserve">zaprojektować proste urządzenie lub system ochorny powietrza, wykorzystując właściwe metody, techniki i narzędzia </t>
  </si>
  <si>
    <t>OPG_K1</t>
  </si>
  <si>
    <t>OPG_K2</t>
  </si>
  <si>
    <t>Podstawy prawne ochrony powietrza w Polsce i Unii Europejskiej
Meteorologiczne podstawy ochrony powietrza
Ochrona powietrza w systemie Państwowego Monitoring Środowiska
Gazy palne jako czynniki zagrożenia wybuchem
Referencyjne metody pomiaru poziomów substancji w powietrzu
Planowanie i zasady gospodarki niskoemisyjnej w Polsce
Naturalne i antropogeniczne  źródła zanieczyszczeń powietrza - charakterystyka. 
Zanieczyszczenia powstałe podczas spalania paliw (stałych, ciekłych i gazowych), rodzaje zanieczyszczeń, szkodliwość poszczególnych substancji.
Technologie wykorzystywane w celu ograniczenia emisji substancji szkodliwych: metody pierwotne i wtórne.
Technologie oczyszczania spalin z kwaśnych produktów spalania – odsiarczanie i odazotowanie spalin – zasady działania, parametry pracy, sprawności, przykładowe instalacje.
Technologie ograniczania emisji pyłów: zasady działania, parametry pracy, sprawności, przykładowe instalacje.
Usuwanie innych zanieczyszczeń gazowych ze spalin: podstawy opartych na adsorpcji, absorpcji I utlenianiu (w tym katalitycznym); zasady działania, parametry pracy, sprawności, przykładowe instalacje</t>
  </si>
  <si>
    <t xml:space="preserve">OPG_W1, OPG_W2, OPG_K1, OPG_K2 </t>
  </si>
  <si>
    <t>Zaliczenie pisemne, zaliczenie od 60% punktów.</t>
  </si>
  <si>
    <t>Referencyjna metoda modelowania poziomu substancji w powietrzu 
Projektowanie programu gospodarki niskoemisyjnej
Analiza zagrożenia wybuchem gazów w obiektach przemysłowych</t>
  </si>
  <si>
    <t>OPG_U1, IPG_U2, OPG_K1, OPG_K2</t>
  </si>
  <si>
    <t>Zaliczenie projektu i kolokwium.</t>
  </si>
  <si>
    <t>Ocena sprawności różnych układów odpylania spalin i gazów procesowych
Ocena emisji z kotła małej mocy do spalania biomasy – wpływ różnych parametrów na emisję
Zapoznanie z podstawowymi metodami pomiarowymi WIOŚ w zakresie ochrony powietrza (wyjście terenowe)
Ocena emisji zanieczyszczeń gazowych ze stacjonarnych źródeł emisji
Ocena emisji odorów ze źródeł stacjonarnych metodą olfaktometrii dynamicznej</t>
  </si>
  <si>
    <t>Zaliczenie sprawozdania z laboratorium.</t>
  </si>
  <si>
    <t xml:space="preserve">obowiązkowy podstawowy  </t>
  </si>
  <si>
    <t>wiedza ogólna z zakresu ekologii na poziomie szkoły średniej</t>
  </si>
  <si>
    <t>OCH_W1</t>
  </si>
  <si>
    <t>opisuje procesy zachodzące w biosferze, rozpoznaje źródła zanieczyszczeń i ich oddziaływanie na środowisko</t>
  </si>
  <si>
    <t xml:space="preserve"> OZE1_W02</t>
  </si>
  <si>
    <t>OCH_W2</t>
  </si>
  <si>
    <t>zna metody zapobiegania degradacji środowiska, w szczególności powodowane przez działalność rolniczą</t>
  </si>
  <si>
    <t>OCH_W3</t>
  </si>
  <si>
    <t>OCH_U1</t>
  </si>
  <si>
    <t>OCH_U2</t>
  </si>
  <si>
    <t xml:space="preserve">proponuje sposoby i technologie mające na celu zmniejszenie wpływu środowiskowego działalności człowieka </t>
  </si>
  <si>
    <t>OCH_K1</t>
  </si>
  <si>
    <t xml:space="preserve">przyjmuje otwartą postawę w swoich działaniach wobec problemów ochrony środowiska przyrodniczego </t>
  </si>
  <si>
    <t xml:space="preserve">	Definicje, podstawowe pojęcia ekologiczne, klasyfikacja ekosystemów, czynniki środowiskowe</t>
  </si>
  <si>
    <t xml:space="preserve">	Źródła i skutki zanieczyszczenia powietrza </t>
  </si>
  <si>
    <t xml:space="preserve">	Wpływ zanieczyszczeń powietrza na ekosystemy leśne  </t>
  </si>
  <si>
    <t xml:space="preserve">	Zanieczyszczenia wód, eutrofizacja ekosystemów wodnych</t>
  </si>
  <si>
    <t xml:space="preserve">	Typy i kierunki degradacji gleb</t>
  </si>
  <si>
    <t xml:space="preserve">	Zagrożenia środowiskowe działalności rolniczej</t>
  </si>
  <si>
    <t>OCH_W1, OCH_W2, OCH_W3, OCH_K1</t>
  </si>
  <si>
    <t>Test pisemny, udział w ocenie końcowej modułu - 50%.</t>
  </si>
  <si>
    <t xml:space="preserve">	System ochrony środowiska w Polsce </t>
  </si>
  <si>
    <t>OCH_U1, OCH_U2, OCH_K1</t>
  </si>
  <si>
    <t>Zaliczenie ustne, udział w ocenie końcowej modułu -25%. Praca pisemna-projekt, udział w ocenie końcowej modułu -25%.</t>
  </si>
  <si>
    <t xml:space="preserve">Dobrzańska B., Dobrzański G., Kiełczewski D. , Ochrona środowiska przyrodniczego. PWN, 2008, 
Karaczun Z. M., Indeka L. G. Ochrona środowiska., Aries, 1999 </t>
  </si>
  <si>
    <t>OKG_W1</t>
  </si>
  <si>
    <t>podstawowe zasady eksploatacji urządzeń, instalacji oraz obiektów służących do zagospodarowania odpadów komunalnych</t>
  </si>
  <si>
    <t>OKG_U1</t>
  </si>
  <si>
    <t>dostrzegać aspekty systemowe i pozatechniczne związane z gospodarką odpadami komunalnymi</t>
  </si>
  <si>
    <t>OKG_U2</t>
  </si>
  <si>
    <t>dostrzegać wady i zalety działań i rozwiązań inżynierskich
stosowanych w GO. Student potrafi dokonać krytycznej analizy sposobu funkcjonowania instalacji lub systemu zagospodarowania odpadów komunalnych</t>
  </si>
  <si>
    <t>OKG_U3</t>
  </si>
  <si>
    <t>zaprojektować proste urządzenie lub dobrać parametry techniczne instalacji do zagospodarowania odpadów komunalnych</t>
  </si>
  <si>
    <t>OKG_K1</t>
  </si>
  <si>
    <t>OKG_W1, OKG_K1</t>
  </si>
  <si>
    <t>Test pisemny ograniczony czasowo, udział w ocenie końcowej modułu - 60%.</t>
  </si>
  <si>
    <t>OKG_U1, OKG_U2, OKG_U3, OKG_K1</t>
  </si>
  <si>
    <t>Przygotowanie kilku różnych projektów oraz demonstracja praktycznych umiejętności – zaliczenie projektów, zaliczenie sprawozdania z wizyty studyjnej w zakładzie zajmującym się gospodarką odpadami, udział w ocenie końcowej modułu - 40%.</t>
  </si>
  <si>
    <t>Rosik-Dulewska Cz. 2015 Podstawy gospodarki odpadami PWN, Warszawa
Marcinkowski T. 2009 Kompleksowe zarządzanie gospodarka odpadami PZITS, Poznań
d'Obyrn K., Szalinska E. 2005 Odpady komunalne - zbiórka, recykling, unieszkodliwianie Wydawnictwo PK, Kraków</t>
  </si>
  <si>
    <t>Petryk A., Malinowski M., 2019. Inżynieria i ochrona środowiska - Wybrane zagadnienia. wyd. UEK. Kraków                                                                                                                                 
Baran S., Łabetowicz J., Krzywy E. (red). 2011 Przyrodnicze wykorzystanie odpadów. PWRiL, Warszawa</t>
  </si>
  <si>
    <t>zrealizowanie przedmiotu: Gospodarka odpadami z elementami prawa</t>
  </si>
  <si>
    <t>OPP_W1</t>
  </si>
  <si>
    <t>właściwości surowców pochodzenia rolniczego i nierolniczego oraz odpadów z przetwórstwa rolno-spożywczego</t>
  </si>
  <si>
    <t>OPP_W2</t>
  </si>
  <si>
    <t>metody wykorzystywane do ograniczenia negatywnego oddziaływania prowadzonej działalności w sektorze rolnictwa i przetwórstwa rolno-spożywczego na środowisko</t>
  </si>
  <si>
    <t>OPP_W3</t>
  </si>
  <si>
    <t>zagrożenia wynikające z prowadzenia działalności w zakresie produkcji i przetwarzania surowców</t>
  </si>
  <si>
    <t>OPP_U1</t>
  </si>
  <si>
    <t>OPP_U2</t>
  </si>
  <si>
    <t>przygotować i przedstawić ustne wystąpienie dotyczące zagadnień 
z zakresu gospodarki odpadami, z wykorzystaniem podstawowych ujęć teoretycznych, a także różnych źródeł</t>
  </si>
  <si>
    <t>OPP_U3</t>
  </si>
  <si>
    <t xml:space="preserve">zaprojektować proces typowy dla produkcji surowcowej i przetwórstwa rolno-spożywczego, wykorzystując właściwe metody, techniki 
i narzędzia </t>
  </si>
  <si>
    <t>OPP_K1</t>
  </si>
  <si>
    <t>OPP_K2</t>
  </si>
  <si>
    <t>działalności na rzecz interesu publicznego</t>
  </si>
  <si>
    <t xml:space="preserve">	Podstawowa terminologia i definicje z zakresu gospodarki odpadami z produkcji surowcowej i przetwórstwa rolno – spożywczego. Przykłady utylitarnego wykorzystania wiedzy inżynieryjnej w odniesieniu do pozostałości poprodukcyjnych.
	Podstawy prawne zagospodarowania odpadów i produktów ubocznych 
z poszczególnych działów produkcji będących przedmiotem ćwiczeń. Kierunki wykorzystania i przetwarzania wybranych rodzajów odpadów z rolnictwa 
i  przetwórstwa.
	Stosowane rozwiązania techniczne i technologiczne minimalizujące ilość odpadów 
i produktów ubocznych w przemyśle rolno – spożywczym.
	Ilościowo – jakościowa charakterystyka odpadów w systemach produkcji surowców biologicznych: (a) roślinnych, (b) zwierzęcych.
	Ilościowo – jakościowa charakterystyka odpadów w systemach przetwórstwa rolno – spożywczego surowców: (a) roślinnych, (b) zwierzęcych.
	Lokalny, regionalny, krajowy i globalny wymiar problematyki wytwarzania 
i zagospodarowania odpadów z produkcji i przetwórstwa surowców biologicznych.</t>
  </si>
  <si>
    <t>OPP_W1, OPP_W2, OPP_W3, OPP_K1, OPP_K2</t>
  </si>
  <si>
    <t>Zaliczenie na ocenę, udział w ocenie końcowej modułu - 40%.</t>
  </si>
  <si>
    <t>Analiza wojewódzkich baz danych o odpadach (prowadzonych przez Urzędy Marszałkowskie) dokumentujących gospodarkę odpadami w wybranym dziale produkcji. Analiza jest przygotowaniem do opracowania projektu w ramach ćwiczeń projektowych. Prezentacja analizy odbywa się na forum publicznym w zakresie następujących działań:
1.	Określenie miejsc potencjalnego powstawania odpadów. 
2.	Szczegółowa charakterystyka odpadów i produktów ubocznych powstających 
w procesie przetwarzania surowców biologicznych oraz kierunki ich zagospodarowania.
3.	Selekcja danych z baz. 
4.	Analiza masy odpadów. Oznaczenie składu morfologicznego odpadów.</t>
  </si>
  <si>
    <t>OPP_U1, OPP_U2, OPP_K1, OPP_K2</t>
  </si>
  <si>
    <t>Zaliczenie ustne na ocenę, udział w ocenie końcowej modułu - 15%.</t>
  </si>
  <si>
    <t>Opracowanie projektu inżynierii wytwarzania, magazynowania, transportu i przetwarzania odpadów w technologii produkcji i przetwórstwa surowca biologicznego określonego przez prowadzącego ćwiczenia. Zakres analizowanych technologii obejmuje przetwarzanie surowców – roślinnych (zboża, okopowe, warzywa, owoce, rośliny przemysłowe, drewno) oraz zwierzęcych (mleko, mięso, skóry zwierzęce).
Etapy przygotowania zespołowego projektu:
	Wybór technologii będącej przedmiotem inżynieryjnego opracowania.
	Przyjęcie założeń do projektu.
	Opracowanie wstępnej koncepcji technologii odzysku odpadów. Wybór spośród alternatywnych rozwiązań.
	Inżynieryjny projekt odzysku odpadów z ich charakterystyką ilościowo – jakościową  oraz wykazem urządzeń technicznych do przemieszczania, magazynowania 
i przetwarzania odpadów.
	Prezentacja projektu na forum publicznym z dyskusją proponowanego rozwiązania zagospodarowania odpadów.</t>
  </si>
  <si>
    <t>OPP_U1, OPP_U2, OPP_U3, OPP_K1, OPP_K2</t>
  </si>
  <si>
    <t>Zaliczenie ustne na ocenę, udział w ocenie końcowej modułu - 45%.</t>
  </si>
  <si>
    <t>Baran St. i in. Przyrodnicze wykorzystanie odpadów. Podstawy teoretyczne i praktyczne. PWRiL, Warszawa 2011
Czyżyk F. i in. Wytyczne w zakresie wykorzystania produktów ubocznych oraz zalecanego postępowania z odpadami w rolnictwie i przemyśle rolno-spożywczym. Ministerstwo Rolnictwa I Rozwoju Wsi, Instytut Technologiczno-Przyrodniczy. Falenty – Warszawa 2010
Kopeć M., Gondek K. Nawozowe zagospodarowanie odpadów. UR Kraków 2011</t>
  </si>
  <si>
    <t>Prace zbiorowe. Metodyki integrowanej produkcji roślin. PIORiN Warszawa 2014
Rosik-Dulewska Cz. Podstawy gospodarki odpadami. PWN, Warszawa 2015</t>
  </si>
  <si>
    <t>przedmioty humanistyczne i społeczne - obowiązkowy</t>
  </si>
  <si>
    <t>przygotowanie w zakresie kompetencji społecznych wynikających z programu szkoły średniej</t>
  </si>
  <si>
    <t>PDG_W1</t>
  </si>
  <si>
    <t>PDG_W2</t>
  </si>
  <si>
    <t>PDG_U1</t>
  </si>
  <si>
    <t>PDG_K1</t>
  </si>
  <si>
    <t xml:space="preserve">Przedsiębiorczość – stereotypy i rzeczywistość, powadzenie działalności gospodarczej - podstawowe pojęcia, definicje </t>
  </si>
  <si>
    <t>Formy prowadzenia działalności gospodarczej. Biznes na własny rachunek - samozatrudnienie</t>
  </si>
  <si>
    <t>Prawa i obowiązki przedsiębiorcy jako podatnika.</t>
  </si>
  <si>
    <t xml:space="preserve">Otoczenie makroekonomiczne przedsiębiorstwa, wymiary otoczenia ogólnego firmy. </t>
  </si>
  <si>
    <t xml:space="preserve">Szanse i zagrożenia tkwiące w otoczeniu przedsiębiorstwa. </t>
  </si>
  <si>
    <t>Z nauki do biznes - B+R oraz rola jednostek otoczenia biznesu.</t>
  </si>
  <si>
    <t xml:space="preserve">Mechanizmy wsparcia innowacyjności przedsiębiorstw.  </t>
  </si>
  <si>
    <t>Finansowe wsparcie startu i rozwoju działalności gospodarczej. Źródła i sposoby pozyskiwania pieniędzy na rozwój przedsiębiorczości.</t>
  </si>
  <si>
    <t>Podstawowe założenia towarzyszące zarzadzaniu w przedsiębiorczości, style kierowania, podstawowe zadania pracy menadżerów.</t>
  </si>
  <si>
    <t xml:space="preserve"> Rola marketingu w zarzadzaniu.</t>
  </si>
  <si>
    <t>PDG_W1, PDG_W2, PDG_K1</t>
  </si>
  <si>
    <t>Test pisemny, ograniczony czasowo, udział w ocenie końcowej modułu – 50%.</t>
  </si>
  <si>
    <t>Uruchomiania nowego przedsiębiorstwa - rejestracja działalności - krok po kroku</t>
  </si>
  <si>
    <t>Podatki dochodowe w praktyce</t>
  </si>
  <si>
    <t>Rozliczanie i opłacanie składek ZUS</t>
  </si>
  <si>
    <t>Style kierowania w przedsiębiorczości</t>
  </si>
  <si>
    <t>Biznes plan w praktyce</t>
  </si>
  <si>
    <t>PDG_U1, PDG_K1</t>
  </si>
  <si>
    <t>Zaliczenie kolokwiów oraz przeprowadzenie studium przypadku, udział w ocenie końcowej modułu – 50%.</t>
  </si>
  <si>
    <t>realizacja przedmiotów: Propedeutyka OZE i GO, Gospodarka energetyczna</t>
  </si>
  <si>
    <t>PEO_W1</t>
  </si>
  <si>
    <t xml:space="preserve">budowę oraz zasadę działania urządzeń wykorzystywanych w energetyce odnawialnej ze szczególnym uwzględnieniem urządzeń energetyki wodnej </t>
  </si>
  <si>
    <t>OZE1_W08 OZE1_W09</t>
  </si>
  <si>
    <t>PEO_U1</t>
  </si>
  <si>
    <t>określić oraz scharakteryzować technologie stosowane w energetyce odnawialnej</t>
  </si>
  <si>
    <t>PEO_U2</t>
  </si>
  <si>
    <t>samodzielnie wykonać obliczenia, prowadzące do określenia parametrów pracy turbin wodnych (sprawność, moc teoretyczna, wyróżnik szybkobieżności itp.)</t>
  </si>
  <si>
    <t>OZE1_U10 OZE1_U12</t>
  </si>
  <si>
    <t>PEO_K1</t>
  </si>
  <si>
    <t xml:space="preserve">świadomej społecznej, zawodowej i etycznej odpowiedzialności za skutki wykonywanej działalności </t>
  </si>
  <si>
    <t>Pojęcia, definicje, aspekty społeczne i podstawy prawne stosowania OZE.</t>
  </si>
  <si>
    <t>Przegląd istniejących systemów OZE w skali mikro i mini.</t>
  </si>
  <si>
    <t>Rozwiązania konstrukcyjne stosowane w elektrowniach przepływowych, problemy eksploatacyjne, kawitacja.</t>
  </si>
  <si>
    <t>Rozwiązania konstrukcyjne stosowane w elektrowniach szczytowo-pompowych. Wyznaczanie parametrów pracy elektrowni.</t>
  </si>
  <si>
    <t>Analiza możliwości realizacji inwestycji związanej z małą energetyką wodną.</t>
  </si>
  <si>
    <t>PEO_W1, PEO_K1</t>
  </si>
  <si>
    <t>Zaliczenie pisemne, udział w ocenie końcowej modułu – 50%.</t>
  </si>
  <si>
    <t>PEO_U1, PEO_U2, PEO_K1</t>
  </si>
  <si>
    <t>Zaliczenie ustne, udział w ocenie końcowej modułu – 20%.</t>
  </si>
  <si>
    <t xml:space="preserve">Wyznaczanie mocy oraz podstawowych parametrów małej elektrowni wodnej. </t>
  </si>
  <si>
    <t>Określanie parametrów energetycznych i charakterystyk wybranych rodzajów turbin wodnych.</t>
  </si>
  <si>
    <t>Określanie opłacalności ekonomicznych inwestycji w MEW</t>
  </si>
  <si>
    <t>Oddanie projektów cząstkowych, udział w ocenie końcowej modułu – 30%.</t>
  </si>
  <si>
    <t xml:space="preserve">Breeze P. (2018). Hydropower. Elsevier Inc., London
Warać K., Wójcik R., Kołacki M. (2010). Elektrownie wodne. Ich funkcjonowanie i oddziaływanie na najbliższe środowisko. Słupsk
Europejskie Stowarzyszenie Małej Energetyki Wodnej (ESHA). (2014). Mikroelektrownie i małe elektrownie wodne. Kompletny podręcznik odbudowy. </t>
  </si>
  <si>
    <t>wiedza ogólna z zakresu geografii i fizyki na poziomie szkoły średniej</t>
  </si>
  <si>
    <t>Katedra Eksploatacji Maszyn, Ergonomii i Procesów Produkcyjnych, 	                                                                             Wydział Inżynierii Produkcji i Energetyki</t>
  </si>
  <si>
    <t>PHH_W1</t>
  </si>
  <si>
    <t xml:space="preserve">podstawowe metody stosowane przy rozwiązywaniu prostych zadań inżynierskich w zakresie hydrologii i hydrogeologii pozwalające wykorzystywać i kształtować potencjał przyrody w zakresie kierunku OZE i GO </t>
  </si>
  <si>
    <t>PHH _U1</t>
  </si>
  <si>
    <t>ocenić przydatność, wybrać i zastosować właściwe metody i narzędzia rozwiązywania zadań inżynierskich w zakresie hydrologii i hydrogeologii charakterystycznych dla kierunku OZE i GO</t>
  </si>
  <si>
    <t>PHH _K1</t>
  </si>
  <si>
    <t xml:space="preserve">do świadomej społecznej, zawodowej i etycznej odpowiedzialności za stan środowiska przyrodniczego (ma świadomość ryzyka i potrafi ocenić skutki wykonywanej działalności w zakresie gospodarowania zasobami wodnymi) </t>
  </si>
  <si>
    <t xml:space="preserve"> OZE1_K06</t>
  </si>
  <si>
    <t xml:space="preserve">Podstawowe definicje i podział hydrologii. Metody badawcze hydrologii. Hydrosfera, obieg wody, zasoby wodne. Bilans wodny. Wody podziemne. </t>
  </si>
  <si>
    <t xml:space="preserve">Liniowe i punktowe obiekty hydrograficzne. Elementy potamologii, limnologii i glacjologii. Kartowanie hydrograficzne. Gospodarka wodna. Ochrona wód. </t>
  </si>
  <si>
    <t xml:space="preserve">Hydrometria: stany wody, głębokość cieku, prędkość i natężenie przepływu. 
Hydrografia: krzywa przepływu, przepływy charakterystyczne.
Hydronomia: opady średnie w zlewni, retencja, parowanie. 
Hydrogeologia: zasoby wód podziemnych.   </t>
  </si>
  <si>
    <t>PHH_W1, PHH _K1</t>
  </si>
  <si>
    <t>Zaliczenie na ocenę, udział w ocenie końcowej modułu – 50%.
Na ocenę 2.0
Na ocenę 3.0 Zna niektóre podstawowe metody, techniki, technologie stosowane w hydrologii
Na ocenę 3.5
Na ocenę 4.0 Zna podstawowe metody, techniki, technologie stosowane w hydrologii
Na ocenę 4.5
Na ocenę 5.0 Zna większość podstawowe metody, techniki, technologie stosowane w hydrologii
Efekt kształcenia dla przedmiotu :
Na ocenę 2.0
Na ocenę 3.0 Ma ograniczoną wiedzę z zakresu fizyki i chemii przydatną do rozwiązywania zadań w zakresie hydrologii
Na ocenę 3.5
Na ocenę 4.0 Ma wiedzę z zakresu fizyki i chemii przydatną do rozwiązywania zadań w zakresie hydrologii
Na ocenę 4.5
Na ocenę 5.0 Ma szeroką wiedzę z zakresu fizyki i chemii przydatną do rozwiązywania zadań w zakresie hydrologii</t>
  </si>
  <si>
    <t xml:space="preserve">Stany wody i głębokość cieku, zasoby wód podziemnych.   </t>
  </si>
  <si>
    <t>PHH_U1, PHH_K1</t>
  </si>
  <si>
    <t xml:space="preserve">Prędkość i natężenie przepływu, krzywa przepływu, przepływy charakterystyczne. </t>
  </si>
  <si>
    <t>Zaliczenie na ocenę, udział w ocenie końcowej modułu – 40%.
Na ocenę 2.0
Na ocenę 3.0 Dostrzega niektóre aspekty środowiskowe, ekonomiczne i prawne podejmowanych działań w zakresie hydrologii
Na ocenę 3.5
Na ocenę 4.0 Dostrzega aspekty środowiskowe, ekonomiczne i prawne podejmowanych działań w zakresie hydrologii
Na ocenę 4.5
Na ocenę 5.0 Dostrzega większość aspektów środowiskowych, ekonomiczne i prawne podejmowanych działań w zakresie hydrologii</t>
  </si>
  <si>
    <t>realizacja przedmiotów: Grafika inżynierska, Inżynieria materiałowa, Mechanika techniczna i wytrzymałość materiałów (I i II)</t>
  </si>
  <si>
    <t>PKM_W1</t>
  </si>
  <si>
    <t>elementy mechanizmów, algorytm analizy strukturalnej i metody analizy kinematycznej i dynamicznej mechanizmu.</t>
  </si>
  <si>
    <t>PKM_W2</t>
  </si>
  <si>
    <t>zna podstawowe części maszyn, ich przeznaczenie, zasadę działania, wady i zalety</t>
  </si>
  <si>
    <t>PKM_W3</t>
  </si>
  <si>
    <t>metody wykonywania podstawowych obliczeń dotyczących wybranych elementów</t>
  </si>
  <si>
    <t xml:space="preserve"> OZE1_W10</t>
  </si>
  <si>
    <t>PKM_U1</t>
  </si>
  <si>
    <t>wyznaczyć trajektorie ruchu, prędkości, przyśpieszenia i siły w mechanizmach płaskich</t>
  </si>
  <si>
    <t>PKM_U2</t>
  </si>
  <si>
    <t>wykonać podstawowe obliczenia dotyczące wybranych części i zespołów maszyn, projektować podstawowe zespoły maszyn i dobierać znormalizowane części maszyn</t>
  </si>
  <si>
    <t>OZE1_U10
OZE1_U16</t>
  </si>
  <si>
    <t>PKM_U3</t>
  </si>
  <si>
    <t>wykonać rysunki techniczne zaprojektowanych części i zespołów maszyn</t>
  </si>
  <si>
    <t>PKM_K1</t>
  </si>
  <si>
    <t xml:space="preserve">określania priorytetów przy realizacji zadania projektowego oraz wypełniania zobowiązań na rzecz środowiska społecznego </t>
  </si>
  <si>
    <t>Podstawy teorii mechanizmów: elementy mechanizmów, człony kinematyczne, zespoły kinematyczne, klasyfikacja par i zespołów kinematycznych. 
Rodzaje mechanizmów. Struktura mechanizmów. 
Analiza kinematyczna mechanizmów, graficzna metoda wyznaczania: trajektorii ruchu, prędkości, przyspieszeń. 
Metoda kinetostatyki. Wyznaczanie sił w parach kinematycznych.</t>
  </si>
  <si>
    <t>Rodzaje połączeń rozłącznych i nierozłącznych. Osie i wały.
Elementy teorii smarowania. Rodzaje łożysk i sposoby łożyskowania. 
Sprzęgła - klasyfikacja, budowa i zasada działania. 
Klasyfikacja i podstawowe parametry przekładni.
Przekładnie cięgnowe, cierne, zębate - klasyfikacja, budowa i zasada działania.</t>
  </si>
  <si>
    <t>Podstawowe zasady konstruowania. Zasady prowadzenia obliczeń wytrzymałościowych części maszyn. Normalizacja części. Tolerancje i pasowania.</t>
  </si>
  <si>
    <t>(Sposoby obliczania połączeń. Obliczanie łożysk. Sposoby obliczania wybranych sprzęgieł. Obliczenia przekładni zębatych Schematy układów napędowych.</t>
  </si>
  <si>
    <t>PKM_W1, PKM_W2, PKM_W3, PKM_K1</t>
  </si>
  <si>
    <t>Kolokwium sprawdzające wiedzę, udział w ocenie końcowej modułu – 10%.	
Egzamin sprawdzający wiedzę, udział w ocenie końcowej modułu – 20%.</t>
  </si>
  <si>
    <t>Przykłady tablicowe: Graficzne wyznaczenie  prędkości i przyspieszeń w mechanizmach płaskich. Wyznaczenie sił w parach kinematycznych dla zadanego mechanizmu (metoda kinetostatyki).</t>
  </si>
  <si>
    <t>PKM_U1, PKM_U2, PKM_U3, PKM_K1</t>
  </si>
  <si>
    <t>Kolokwium sprawdzające umiejętności, udział w ocenie końcowej modułu – 10%.
Zaliczenie projektów, udział w ocenie końcowej modułu – 40%.
Egzamin sprawdzający umiejętności, udział w ocenie końcowej modułu – 20%.</t>
  </si>
  <si>
    <r>
      <t>ECTS</t>
    </r>
    <r>
      <rPr>
        <vertAlign val="superscript"/>
        <sz val="10"/>
        <color indexed="8"/>
        <rFont val="Arial Narrow"/>
        <family val="2"/>
        <charset val="238"/>
      </rPr>
      <t>*</t>
    </r>
  </si>
  <si>
    <t>Podstawy produkcji biopaliw I</t>
  </si>
  <si>
    <t>kierunkowy obowiązkowy</t>
  </si>
  <si>
    <t>zaliczenie przedmiotu: Fizyka</t>
  </si>
  <si>
    <t>2</t>
  </si>
  <si>
    <t>PPB_W1</t>
  </si>
  <si>
    <t xml:space="preserve">zjawiska i procesy zachodzące w biosferze, związane z procesami biologicznymi i chemicznymi </t>
  </si>
  <si>
    <t>PPB_W2</t>
  </si>
  <si>
    <t>wiedzę z zakresu biologii surowców biopaliwowych przydatną do rozwiązywania zadań dla kierunku Odnawialne źródła energii i gospodarka odpadami</t>
  </si>
  <si>
    <t>PPB_W3</t>
  </si>
  <si>
    <t xml:space="preserve">podstawowe zasady związane z realizacją zadań inżynierskich dotyczących projektowania urządzeń, instalacji oraz obiektów służących do pozyskiwania energii ze źródeł odnawialnych </t>
  </si>
  <si>
    <t>PPB_W4</t>
  </si>
  <si>
    <t>podstawowe metody, techniki, technologie stosowane przy rozwiązywaniu prostych zadań inżynierskich i pozwalające wykorzystywać biosurowce przeznaczone do produkcji biopaliw i kształtować potencjał przyrody w zakresie kierunku OZE i GO</t>
  </si>
  <si>
    <t xml:space="preserve"> PPB _U1</t>
  </si>
  <si>
    <t>przeprowadzać obserwacje i pomiary, analizować oraz  iterpretować ich wyniki</t>
  </si>
  <si>
    <t>PPB _U2</t>
  </si>
  <si>
    <t>planować i przeprowadzać proste eksperymenty (pod kierunkiem opiekuna), wykonywać pomiary , interpretować uzyskiwane wyniki związane z wytwarzaniem biopaliw ciekłych, stałych i gazowych, wy-
konywać pomiary otrzymanego paliwa, interpretować
uzyskiwane wyniki i wyciągać wnioski</t>
  </si>
  <si>
    <t>PPB _U3</t>
  </si>
  <si>
    <t>zaprojektować prosty proces wytwarzania biopaliw ciekłych, stałych i gazowych, wykorzystując właściwe metody, techniki i narzędzia</t>
  </si>
  <si>
    <t>PPB _K1</t>
  </si>
  <si>
    <t>PPB _K2</t>
  </si>
  <si>
    <t xml:space="preserve">Podstawowe pojęcia z zakresu energetyki (jednostki energii, ciepło spalania, wartość  opałowa, sprawność energetyczna, efektywność energetyczna) </t>
  </si>
  <si>
    <t xml:space="preserve">Prognozy wielkości produkcji surowców biopaliwowych i biopaliw w kraju i na świecie (porównanie z innymi odtwarzalnymi źródłami energii i paliwami konwencjonalny-mi) </t>
  </si>
  <si>
    <t xml:space="preserve">Ogólna charakterystyka surowców biopaliwowych pochodzenia roślinnego i zwierzęcego (plantacje roślin energetycznych, biomasa odpadowa) i biopaliw (konieczność do-
stosowania parametrów fizyko-chemicznych biopaliw do parametrów eksploatacyjnych urządzeń technicznych do spalania- kotłów, silników) </t>
  </si>
  <si>
    <t>Rośliny energetyczne uprawiane w krótkiej rotacji (SRWC). Uwarunkowania glebowo-klimatyczne uprawy. Podstawowa charakterystyka ilościowo-jakościowa plonu.Zielne rośliny energetyczne (HEC). Fotosynteza typu C3 i C4). Uwarunkowania glebowo-klimatyczne uprawy. Podstawowa charakterystyka ilościowo-jakościowa plonu.</t>
  </si>
  <si>
    <t>Biomasa odpadowa jako surowiec biopaliwowy (odpady produkcji zwierzęcej i przetwórstwa rolno-spożywczego). Słoma zbóż chlebowych - ogólna charakterystyka fizyczna i chemiczna.</t>
  </si>
  <si>
    <t>Techniczno-organizacyjne aspekty procesu produkcji biomasy z roślin energetycznych wieloletnich (założenie i prowadzenie plantacji)</t>
  </si>
  <si>
    <t>Nakłady pracy i koszty założenia plantacji roślin energetycznych oraz technologie zbioru i transportu biomasy. 
Możliwości obniżenia kosztów założenia plantacji.</t>
  </si>
  <si>
    <t>Podstawy kalkulacji kosztów produkcji biomasy jako surowca do produkcji biopaliw. Efektywność ekonomiczna produkcji biomasy.</t>
  </si>
  <si>
    <t>Przemysłowe technologie wytwarzania biopaliw stałych. Urządzenia techniczne w liniach technologicznych. Podstawowe parametry eksploatacyjne linii technologicznych.</t>
  </si>
  <si>
    <t>PPB_W1, PPB_W2, PPB_W3, PPB_W4, PPB _K1, PPB _K2</t>
  </si>
  <si>
    <t xml:space="preserve">Zaliczenie pisemne, ograniczone czasowo.
</t>
  </si>
  <si>
    <t xml:space="preserve">Projekt zaopatrzenia zakładu produkującego biopaliwa w biomasę Założenia: masa, wartość opałowa,rodzaj biomasy. Warianty obliczenia: powierzchnia uprawy, nakła-
dy robocizny,koszty, nakłady energetyczne, powierzchnia składowania, kubatura, czas zbioru, wydajność maszyn. </t>
  </si>
  <si>
    <t>PPB _U1, PPB _U2, PPB _U3, PPB _K1, PPB _K2</t>
  </si>
  <si>
    <t xml:space="preserve">Zaliczenie raportu/sprawozdania z prac projektowych (indywidualne,grupowe).
Zaliczenie prezentacji ustnej, umiejętności wypowiedzi ustnej, udzielania instruktażu.
</t>
  </si>
  <si>
    <t xml:space="preserve">Ćwiczenia laboratoryjne </t>
  </si>
  <si>
    <t>Rozpoznawanie roślin energetycznych.</t>
  </si>
  <si>
    <t>Charakterystyka poszczególnych organów roślin wykorzystywanych do produkcji biopaliw. Podstawowe parametry (długość i średnica łodyg głównych i pędów bocznych, masa i masa objętościowa, masa tysiąca nasion).</t>
  </si>
  <si>
    <t>Przygotowanie biomasy do brykietowania i brykietowanie. Ocena wybranego parametru biopaliwa</t>
  </si>
  <si>
    <t>Zaliczenie raportu/sprawozdania z prac labolatoryjnych (indywidualne,grupowe).
Zaliczenie prezentacji ustnej, umiejętności wypowiedzi ustnej, udzielania instruktażu.</t>
  </si>
  <si>
    <t>CIGR Handbook of Agricultural Engineering 1999 Energy and Biomass Engi-
neering American Society of Agricultural Engineers All Rights Reserved, USA
Kołodziej B., Matyka M. (redakcja) 2012 Odnawialne źródła energii. Rolnicze
surowce energetyczne. Wyd. PWRiL, Poznań
Lewandowski W. M., Ryms M. 2013 Biopaliwa. Proekologiczne odnawialne
źródła energii Wyd. WNT., Warszawa</t>
  </si>
  <si>
    <t>Podstawy produkcji biopaliw II</t>
  </si>
  <si>
    <t xml:space="preserve">egzamin </t>
  </si>
  <si>
    <t>zrealizowanie przedmiotu: Podstawy produkcji biopaliw I</t>
  </si>
  <si>
    <t>3</t>
  </si>
  <si>
    <t>Instytut Eksploatacji Maszyn, Ergonomii i Procesów Produkcyjnych,                                                                Wydział Inżynierii Produkcji i Energetyki</t>
  </si>
  <si>
    <t>Porównanie parametrów konstrukcyjno-eksploatacyjnych urządzeń do spalania biomasy i biopaliw i spalania paliw konwencjonalnych</t>
  </si>
  <si>
    <t>Uwarunkowania prawno-organizacyjne wytwarzania energii elektrycznej z biomasy (zielone certyfikaty).</t>
  </si>
  <si>
    <t>Przemysłowe technologie wytwarzania biogazu i gazu generatorowego. Urządzenia techniczne w liniach technologicznych. Podstawowe parametry eksploatacyjne linii technologicznych</t>
  </si>
  <si>
    <t>Przemysłowe technologie wytwarzania biopaliw ciekłych.
Urządzenia techniczne w liniach technologicznych.</t>
  </si>
  <si>
    <t>Egzamin pisemny, ograniczony czasowo, udział w ocenie końcowej modułu – 60%.</t>
  </si>
  <si>
    <t>Projekt dotyczący obliczania wsadu do biogazowni (mieszanie różnych surowców dla optymalizacji procesu biogazowego).</t>
  </si>
  <si>
    <t xml:space="preserve">Projekt linii technologicznej do wytwarzania biopaliwa.
Założenia: .Zakładana ilość biopaliwa (dobowa/roczna). Warianty obliczania: 1.Wydajność urządzeń 2.Nakłady energetyczne 3.Powierzchnia dla linii technologicznej 4.Powierzchnia magazynowa 5.Koszty produkcji 6.Sprawność energetyczna </t>
  </si>
  <si>
    <t>Zaliczenie raportu/sprawozdania z prac projektowych (indywidualne,grupowe).
Ocena prezentacji ustnej, umiejętności wypowiedzi ustnej, udzielania instruktażu,
udział w ocenie końcowej modułu - 20%.</t>
  </si>
  <si>
    <t>Podstawowe parametry fizyczne: wilgotność, ciepłospalania, wartość opałowa- zawartość oleju, ilość oleju</t>
  </si>
  <si>
    <t>Przygotowanie biomasy do fermentacji metanowej z rejestracją procesu. Ocena wybranego parametru biopaliwa</t>
  </si>
  <si>
    <t>Przygotowanie biomasy do produkcji RME i transestryfikacja. Ocena wybranego parametru biopaliwa</t>
  </si>
  <si>
    <t>Ocena wybranych parametrów fizycznych biomasy odpadowej jako surowca biopaliwowego</t>
  </si>
  <si>
    <t>Zaliczenie raportu/sprawozdania z prac labolatoryjnych (indywidualne,grupowe).
Ocena prezentacji ustnej, umiejętności wypowiedzi ustnej, udzielania instruktażu,
udział w ocenie końcowej modułu - 20%.</t>
  </si>
  <si>
    <t>uzupełniający do wyboru GO</t>
  </si>
  <si>
    <t>recenzje</t>
  </si>
  <si>
    <t xml:space="preserve">realizacja zajęć podstawowych i kierunkowych </t>
  </si>
  <si>
    <t>GSD_W1</t>
  </si>
  <si>
    <t xml:space="preserve">metody i narzędzia stosowane w zarządzaniu procesami produkcyjnymi i usługowymi w zakresie ochrony środowiska i gospodarki odpadami </t>
  </si>
  <si>
    <t>zasady korzystania z różnych źródeł informacji z zachowaniem zasad ochrony dóbr niematerialnych</t>
  </si>
  <si>
    <t>OZE1_W01 OZE1_W15 OZE1_W17</t>
  </si>
  <si>
    <t>GSD_W2</t>
  </si>
  <si>
    <t xml:space="preserve">zagadnienia związane z technologiami informacyjnymi i ich zastosowaniem w zakresie ochrony środowiska i gospodarki odpadami </t>
  </si>
  <si>
    <t>GSD_U1</t>
  </si>
  <si>
    <t>korzystać z różnych technik informatycznych do realizacji projektów inżynierskich, oraz samodzielnie wyszukać informacje i literaturę niezbędną do przeprowadzenia dyskusji wyników badań lub analiz</t>
  </si>
  <si>
    <t>wyszukiwać i twórczo korzystać z informacji pochodzących z różnych źródeł, integrować zdobytą wiedzę</t>
  </si>
  <si>
    <t>OZE1_U02 OZE1_U04 OZE1_U05</t>
  </si>
  <si>
    <t>GSD_U2</t>
  </si>
  <si>
    <t xml:space="preserve">wykonać pracę badawczą lub projektową pod kierunkiem opiekuna naukowego z zakresu ochrony środowiska i gospodarki odpadami </t>
  </si>
  <si>
    <t>OZE1_U01 OZE1_U06</t>
  </si>
  <si>
    <t>GSD_U3</t>
  </si>
  <si>
    <t>ocenić i krytycznie przeanalizować proces produkcyjny oraz zaproponować zmiany techniczne i organizacyjne</t>
  </si>
  <si>
    <t>GSD_U4</t>
  </si>
  <si>
    <t>przygotować pisemne opracowanie z zakresu ochorny środowiska ze szczególnym uwzględnieniem gospodarki odpadami, na podstawie własnych obserwacji i zebranych materiałów</t>
  </si>
  <si>
    <t>GSD_K1</t>
  </si>
  <si>
    <t xml:space="preserve">uznawania znaczenia wiedzy oraz jej krytycznej analizy i oceny w rozstrzyganiu problemów poznawczych i praktycznych z zakresu ochrony środowiska i gospodarki odpadami </t>
  </si>
  <si>
    <t>Praca dyplomowa</t>
  </si>
  <si>
    <t>Realizacja projektów, badań lub eksperymentów z zakresu:</t>
  </si>
  <si>
    <t xml:space="preserve">- metody i narzędzi stosowanych zarządzaniu ochroną środowiska i gospodarce odpadami </t>
  </si>
  <si>
    <t xml:space="preserve">- analizy struktury i wzajemnych powiązań właściwych dla systemów produkcyjnych oraz oceny efektów wprowadzanych zmian w zakresie ochrony środowiska i gospodarki odpadami </t>
  </si>
  <si>
    <t>- zastosowania technologii komputerowych w projektowaniu, modelowaniu i optymalizacji procesów realizowanych przez przedsiębiorstwa</t>
  </si>
  <si>
    <t>GSD_W1, GSD_W2, GSD_U1, GSD_U2, GSD_U3, GSD_U4, GSD_K1</t>
  </si>
  <si>
    <t xml:space="preserve">Przygotowanie opracowania z zakresu ochrony środowiska i gospodarki odpadami </t>
  </si>
  <si>
    <t>Recenzja opracowania wg kryteriów określonych w Regulaminie studiów.</t>
  </si>
  <si>
    <t>Szkutnik Z. 2005: Metodyka pisania pracy dyplomowej. Wyd. Poznańskie</t>
  </si>
  <si>
    <t>Opoka E. 2001: Uwagi o pisaniu i redagowaniu prac dyplomowych na studiach technicznych. Wydawnictwo Politechniki Śląskiej, Gliwice</t>
  </si>
  <si>
    <t>Durlik I. 2004. Inżynieria zarządzania cz. I. Placet, Warszawa</t>
  </si>
  <si>
    <t>Durlik I. 2005. Inżynieria zarządzania cz. II Placet, Warszawa</t>
  </si>
  <si>
    <t>Knosala R. 2017. Inżynieria produkcji - kompendium wiedzy. PWE, Warszawa</t>
  </si>
  <si>
    <t>uzupełniający do wyboru OZE</t>
  </si>
  <si>
    <t>OSD_W1</t>
  </si>
  <si>
    <t>metody i narzędzia stosowane w zarządzaniu procesami produkcyjnymi i usługowymi w zakresie ochrony środowiska i odnawialnych źródeł energi</t>
  </si>
  <si>
    <t>OSD_W2</t>
  </si>
  <si>
    <t>zagadnienia związane z technologiami informacyjnymi i ich zastosowaniem w zakresie ochrony środowiska i odnawialnych źródeł energi</t>
  </si>
  <si>
    <t>OSD_U1</t>
  </si>
  <si>
    <t>OSD_U2</t>
  </si>
  <si>
    <t>wykonać pracę badawczą lub projektową pod kierunkiem opiekuna naukowego z zakresu ochrony środowiska i odnawialnych źródeł energi</t>
  </si>
  <si>
    <t>OSD_U3</t>
  </si>
  <si>
    <t>OSD_U4</t>
  </si>
  <si>
    <t>przygotować pisemne opracowanie z zakresu ochorny środowiska ze szczególnym uwzględnieniem odnawialnych źródeł energi, na podstawie własnych obserwacji i zebranych materiałów</t>
  </si>
  <si>
    <t>OSD_K1</t>
  </si>
  <si>
    <t>uznawania znaczenia wiedzy oraz jej krytycznej analizy i oceny w rozstrzyganiu problemów poznawczych i praktycznych z zakresu ochrony środowiska i odnawialnych źródeł energi</t>
  </si>
  <si>
    <t>- metody i narzędzi stosowanych zarządzaniu ochroną środowiska i energią</t>
  </si>
  <si>
    <t>- analizy struktury i wzajemnych powiązań właściwych dla systemów produkcyjnych oraz oceny efektów wprowadzanych zmian w zakresie ochrony środowiska i poszanowaniu energi</t>
  </si>
  <si>
    <t>- zastosowania technologii komputerowych w projektowaniu, modelowaniu i sterowaniu procesami realizowanymi przez przedsiębiorstwa</t>
  </si>
  <si>
    <t>OSD_W1, OSD_W2, OSD_U1, OSD_U2, OSD_U3, OSD_U4, OSD_K1</t>
  </si>
  <si>
    <t>Przygotowanie opracowania z zakresu ochrony środowiska i odnawialnych źródeł energi</t>
  </si>
  <si>
    <t>Praktyka zawodowa</t>
  </si>
  <si>
    <t>obowiązkowa praktyka GO</t>
  </si>
  <si>
    <t>realizacja zajęć z zakresu gospodarki odpadami w produkcji surowcowej i przetwórstwie</t>
  </si>
  <si>
    <t>SEZ_U1</t>
  </si>
  <si>
    <t xml:space="preserve">identyfikować i analizować zjawiska wpływające na przebieg wybranych procesów produkcyjnych i usługowych realizowanych zgodnie z ideą gospodarki o obiegu zamkniętym </t>
  </si>
  <si>
    <t>SEZ_U2</t>
  </si>
  <si>
    <t>dostrzegać aspekty systemowe i pozatechniczne działalności produkcyjnej lub usługowej w zakresie ochorny środowiska i poszanowania energii</t>
  </si>
  <si>
    <t>SEZ_U3</t>
  </si>
  <si>
    <t>wykorzystać typowe techniki i technologie w wybranych procesach produkcyjnych i usługowych</t>
  </si>
  <si>
    <t>wykorzystać typowe techniki i technologie w procesach produkcyjnych i  logistycznych</t>
  </si>
  <si>
    <t>SEZ_U4</t>
  </si>
  <si>
    <t xml:space="preserve">stosować zasady ergonomicznej i bezpiecznej eksploatacji maszyn i urządzeń służących ochronie środowiska i poszanowania energii </t>
  </si>
  <si>
    <t>SEZ_K1</t>
  </si>
  <si>
    <t>uznawania znaczenia i wykorzystywania wiedzy z zakresu zarządzania i inżynierii produkcji do rozwiązywania problemów praktycznych</t>
  </si>
  <si>
    <t>SEZ_K2</t>
  </si>
  <si>
    <t>działania ze świadomością znaczenia aspektów ekonomicznych i pozaekonomicznych w funkcjonowaniu przedsiębiorstwa</t>
  </si>
  <si>
    <t>SEZ_K3</t>
  </si>
  <si>
    <t>przestrzegania zasad etyki zawodowej</t>
  </si>
  <si>
    <t>przestrzegania zasad etyki zawodowej i wymaga tego od innych</t>
  </si>
  <si>
    <t xml:space="preserve">Praktyka zawodowa trwa minimum 4 tygodnie. </t>
  </si>
  <si>
    <t>Swoim zakresem obejmuje zapoznanie się z organizacją i zasadami funkcjonowania przedsiębiorstwa sektora produkcji i przetwórstwa rolno-spożywczego lub usług sektora agrobiznesu, w tym instytucji publicznych tego sektora.</t>
  </si>
  <si>
    <t>Praktyka zawodowa może być realizowana w jednostkach krajowych i zagranicznych, których działalność związana jest z kierunkiem studiów:</t>
  </si>
  <si>
    <t>Kontrachenci muszą spełnić wymagania dotyczące możliwości realizacji programu praktyki i wszystkich efektów nauczania, określonych dla tych zajęć.</t>
  </si>
  <si>
    <t>Szczególne znaczenie ma współpraca w zespole realizujacym określone zadania produkcyjne, usługowe lub administracyjne, w tym w zespole interdyscyplinarnym, co umożliwia kompleksowe rozwiązanie realizowanych zdań.</t>
  </si>
  <si>
    <t>Praktyka może być wykorzystana do realizacji pomiarów i opracowań stanowiących podstawę opracowania pracy dyplomowej.</t>
  </si>
  <si>
    <t>SEZ_U1, SEZ_U2, SEZ_U3, SEZ_U4, SEZ_K1, SEZ_K2, SEZ_K3</t>
  </si>
  <si>
    <t>Zaliczenie praktyki na podstawie rozmowy weryfikacyjnej i zapisów dziennika praktyk.</t>
  </si>
  <si>
    <t>Regulaminy i instrukcje obowiązujące w przedsiębiorstwie.</t>
  </si>
  <si>
    <t>obowiązkowa praktyka OZE</t>
  </si>
  <si>
    <t>realizacja zajęć z zakresu właściwości i produkcji biomasy oraz biopaliw</t>
  </si>
  <si>
    <t>Katedra Inżynierii Mechanicznej i Agrofizyki</t>
  </si>
  <si>
    <t>Regulaminy i instrukcje obowiązujące w przedsiębiorstwie</t>
  </si>
  <si>
    <t xml:space="preserve">realizacja przedmiotów: Ochrona środowiska, Podstawy konstrukcji maszyn </t>
  </si>
  <si>
    <t>PWB_W1</t>
  </si>
  <si>
    <t>właściwości surowców pochodzących z produkcji roślin energetycznych, ma wiedzę z zakresu właściwości fizycznych i chemicznych roślin, przydatną do rozwiązywania zadań związanych z uprawą i wstępnym przetwarzaniem biomasy roślinnej na cele energetyczne</t>
  </si>
  <si>
    <t> OZE1_W03</t>
  </si>
  <si>
    <t>PWB_W2</t>
  </si>
  <si>
    <t xml:space="preserve"> miejsce w ekosystemie upraw roślin energetycznych kształtujących środowisko</t>
  </si>
  <si>
    <t>PWB_W3</t>
  </si>
  <si>
    <t>techniki i technologie związanie z uprawą roślin energetycznych, w tym opisuje budowę maszyn, zasadę ich działania, przeznaczenie oraz wskazuje oddziaływanie na glebę i zbierany plon</t>
  </si>
  <si>
    <r>
      <t>PWB_</t>
    </r>
    <r>
      <rPr>
        <sz val="10"/>
        <color rgb="FF000000"/>
        <rFont val="Arial Narrow"/>
        <family val="2"/>
        <charset val="238"/>
      </rPr>
      <t>U1</t>
    </r>
  </si>
  <si>
    <t>dostrzegać aspekty środowiskowe związane z produkcją roślin energetycznych oraz wskazuje ich wady i zalety</t>
  </si>
  <si>
    <r>
      <t>PWB_</t>
    </r>
    <r>
      <rPr>
        <sz val="10"/>
        <color rgb="FF000000"/>
        <rFont val="Arial Narrow"/>
        <family val="2"/>
        <charset val="238"/>
      </rPr>
      <t>U2</t>
    </r>
    <r>
      <rPr>
        <sz val="11"/>
        <color theme="1"/>
        <rFont val="Calibri"/>
        <family val="2"/>
        <charset val="238"/>
        <scheme val="minor"/>
      </rPr>
      <t/>
    </r>
  </si>
  <si>
    <t>ocenić przydatność i wybrać właściwe metody produkcji roślin energetycznych</t>
  </si>
  <si>
    <t> OZE1_U10</t>
  </si>
  <si>
    <r>
      <t>PWB_</t>
    </r>
    <r>
      <rPr>
        <sz val="10"/>
        <color rgb="FF000000"/>
        <rFont val="Arial Narrow"/>
        <family val="2"/>
        <charset val="238"/>
      </rPr>
      <t>U3</t>
    </r>
    <r>
      <rPr>
        <sz val="11"/>
        <color theme="1"/>
        <rFont val="Calibri"/>
        <family val="2"/>
        <charset val="238"/>
        <scheme val="minor"/>
      </rPr>
      <t/>
    </r>
  </si>
  <si>
    <t>zaprojektować podstawową technologię produkcji wybranych roślin energetycznych</t>
  </si>
  <si>
    <t>OZE1_U12 OZE1_U17</t>
  </si>
  <si>
    <r>
      <t>PWB_</t>
    </r>
    <r>
      <rPr>
        <sz val="10"/>
        <color rgb="FF000000"/>
        <rFont val="Arial Narrow"/>
        <family val="2"/>
        <charset val="238"/>
      </rPr>
      <t>K1</t>
    </r>
  </si>
  <si>
    <t>dokształcania się i samodoskonalenia w zakresie metod produkcji biomasy przeznaczonej na cele energetyczne</t>
  </si>
  <si>
    <r>
      <t>PWB_</t>
    </r>
    <r>
      <rPr>
        <sz val="10"/>
        <color rgb="FF000000"/>
        <rFont val="Arial Narrow"/>
        <family val="2"/>
        <charset val="238"/>
      </rPr>
      <t>K2</t>
    </r>
    <r>
      <rPr>
        <sz val="11"/>
        <color theme="1"/>
        <rFont val="Calibri"/>
        <family val="2"/>
        <charset val="238"/>
        <scheme val="minor"/>
      </rPr>
      <t/>
    </r>
  </si>
  <si>
    <t xml:space="preserve">określania priorytetów związanych z techniką i technologią produkcji oraz właściwości biomasy na cele energetyczne </t>
  </si>
  <si>
    <t>Podstawowe terminy związane z produkcją roślin energetycznych na gruntach ornych (miedzy innymi: użytki rolne a grunty orne, struktura zasiewów, plon główny i uboczny możliwości wykorzystania energetycznego, zmianowanie a płodozmian - przykłady, monokultury, plony główne i międzyplony, gatunek a odmiana uprawna). </t>
  </si>
  <si>
    <t>Czynniki wpływające na plonowanie roślin energetycznych: a) antropogeniczne (rola postępu biologicznego w produkcji roślin energetycznych, dominujący wpływ genotypu, zarys tworzenia nowych odmian, rola powszechnego wprowadzania do uprawy kwalifikowanego materiału siewnego, nawożenie roślin, stosowanie środków chemicznej ochrony) b) czynniki glebowo klimatyczne (glebowe - klasy bonitacyjne gleb, klimatyczne w kontekście przebiegu procesów fizjologicznych mających wpływ na wielkość produkcji roślin energetycznych wernalizacja, fotoperiod, fotosynteza, oddychanie). </t>
  </si>
  <si>
    <t xml:space="preserve">Technologie uprawy roślin rolniczych na cele energetyczne (rośliny zbożowe: żyto, owies, kukurydza, rośliny oleiste rzepak, okopowe: buraki cukrowe, ziemniaki). </t>
  </si>
  <si>
    <t xml:space="preserve">Systematyka, analiza najczęściej stosowanych konstrukcji oraz zasady działania maszyn używanych w technologiach: przygotowania gleby, nawożenia siewu i sadzenia roślin energetycznych. </t>
  </si>
  <si>
    <t>Systematyka, analiza najczęściej stosowanych konstrukcji oraz zasady działania maszyn używanych w technologiach zbioru ziemniaka i buraka cukrowego.</t>
  </si>
  <si>
    <t>PWB_W1, PWB_W2, PWB_W3, PWB_K1</t>
  </si>
  <si>
    <t xml:space="preserve">Egzamin pisemny, udział w ocenie końcowej modułu – 55%.	</t>
  </si>
  <si>
    <t>Analiza budowy i zasady działania maszyn używanych w technologii produkcji biomasy. Zakres ćwiczeń obejmuje maszyny do podstawowej uprawy gleby, doprawiania, nawożenia, siewu i sadzenia oraz zbioru okopowych.</t>
  </si>
  <si>
    <t>PWB_U2, PWB_K2</t>
  </si>
  <si>
    <t xml:space="preserve">Kolokwium zaliczeniowe, udział w ocenie końcowej modułu – 15%.	</t>
  </si>
  <si>
    <t>Projekt technologiczny produkcji wybranej biomasy wykorzystywanej na cele energetyczne (technologie produkcji rzepaku jarego i ozimego, ziemniaka, kukurydzy oraz buraka cukrowego).</t>
  </si>
  <si>
    <t>PWB_U3, PWB_K2</t>
  </si>
  <si>
    <t xml:space="preserve">Zaliczenie projektu, udział w ocenie końcowej modułu – 15%.	</t>
  </si>
  <si>
    <t>Analiza cech budowy morfologicznej roślin na podstawie wybranych gatunków, w aspekcie ich przydatności na cele energetyczne. </t>
  </si>
  <si>
    <t>Organy wegetatywne roślin energetycznych (korzeń, łodyga, liść) różnice w budowie morfologicznej, anatomicznej i składzie chemicznym. Analiza cech budowy anatomicznej na podstawie obserwacji mikroskopowych. </t>
  </si>
  <si>
    <t>Zapoznawanie sie z materiałem do reprodukcji roślin energetycznych (owoce, owocostany, nasiona) analiza cech budowy anatomicznej i morfologicznej, skład chemiczny. </t>
  </si>
  <si>
    <t>PWB_U1, PWB_K2</t>
  </si>
  <si>
    <t>Szymczyk R. 2006 Odmianoznawstwo i ocena odmian. PWRiL, Poznań
Praca zbiorowa 2005 Integrowana produkcja. Państwowa Inspekcja Ochrony Roślin i Nasiennictwa, Główny Inspektorat, Warszawa
Marks N. 1997 Maszyny rolnicze cz. 1, 2. Wydawnictwo AR w Krakowie, Kraków</t>
  </si>
  <si>
    <t xml:space="preserve">Kołodziej B., Matyka M 2012 Odnawialne źródła energii. Rolnicze surowce energetyczne PWRiL, Warszawa
Żabiński A., Sadowska U. 2013 Ciepło spalania słomy jęczmienia uprawianego w warunkach zmiennego poziomu nawożenia potasowego. Inżynieria Rolnicza, 3(145) T.1, s. 387-392., Kraków
</t>
  </si>
  <si>
    <t>Katedra Inżynierii Mechanicznej i Agrofizyki                                                                                                 Katedra Inżynierii Bioprocesów, Energetyki i Automatyzacji                                                                          Wydział Inżynierii Produkcji i Energetyki</t>
  </si>
  <si>
    <t>PRO_W1</t>
  </si>
  <si>
    <t>zjawiska ekonomiczne; społeczne oraz uwarunkowania prawne w zakresie odnawialnych źródeł energii i gospodarki odpadami</t>
  </si>
  <si>
    <t>PRO_K1</t>
  </si>
  <si>
    <t>rozstrzygania dylematów zawodowe z zakresu OZE i GO</t>
  </si>
  <si>
    <t>Podstawowe pojęcia z zakresu energetyki zawodowej</t>
  </si>
  <si>
    <t>Prawne i środowiskowe uwarunkowania rozwoju OZE w Polsce i na świecie</t>
  </si>
  <si>
    <t>Charakterystyka wybranych technologii produkcji energii ze źródeł odnawialnych (biopaliwa, PV, kolektory słoneczne, biomasa, wiatr).</t>
  </si>
  <si>
    <t>Podstawowa terminologia związana z gospodarką odpadami</t>
  </si>
  <si>
    <t>Hierarchia postępowania z odpadami. Najważniejsze zapisy dyrektywy o odpadach i ustawy o odpadach</t>
  </si>
  <si>
    <t>Gromadzenie, transport i zagospodarowanie odpadów na przykładzie odpadów komunalnych</t>
  </si>
  <si>
    <t>Podstawy recyklingu i odzysku odpadów. Historia, założenia i przykłady technologii</t>
  </si>
  <si>
    <t>PRO_W1 oraz PRO_K1</t>
  </si>
  <si>
    <t xml:space="preserve">Wandrasz J, Wandrasz A. 2006. Paliwa formowane. 
Rosik-Dulewska Cz. 2015. Podstawy gospodarki odpadami. </t>
  </si>
  <si>
    <t>Petryk A., Malinowski M. 2019. Inżynieria i ochrona środowiska - wybrane zagadnienia. Wyd. UEK w Krakowie</t>
  </si>
  <si>
    <t>realizacja przedmiotów: Urządzenia energetyki konwencjonalnej i niekonwencjonalnej, Gospodarka odpadami z elementami prawa</t>
  </si>
  <si>
    <t>SMP_W1</t>
  </si>
  <si>
    <t>obszary, problematykę oraz zakres badań i wdrożeń realizowanych w obszarze OZE i GO</t>
  </si>
  <si>
    <t>P7S_WK</t>
  </si>
  <si>
    <t>w pogłębionym stopniu metodologię badań naukowych w zakresie inżynierii rolniczej</t>
  </si>
  <si>
    <t>SMP_W2</t>
  </si>
  <si>
    <t>źródła innowacji oraz podstawowe pojęcia i zasady z zakresu własności przemysłowej i prawa autorskiego</t>
  </si>
  <si>
    <t>SMP_U1</t>
  </si>
  <si>
    <t>przygotować wystąpienie dotyczące zagadnień z zakresu OZE i GO</t>
  </si>
  <si>
    <t>SMP_K1</t>
  </si>
  <si>
    <t>rozumie potrzebę ciągłego zdobywania wiedzy, wynikającą z postępu w zakresie zarządzania procesami produkcyjnymi oraz inżynirii produkcji i przetwórstwa rolno-spożywczego</t>
  </si>
  <si>
    <t>odpowiedzialnego pełnienie ról zawodowych, z uwzględnieniem zmieniających się potrzeb społecznych, w tym: rozwijania dorobku i podtrzymywania etosu zawodu, przestrzegania i rozwijania zasad etyki zawodowej oraz działania na rzecz przestrzegania tych zasad</t>
  </si>
  <si>
    <t>Semnarium</t>
  </si>
  <si>
    <t>Problemy inżynierskie i badawcze dyscypliny inżynieria mechaniczna, rolnictwo i ogrodnictwo oraz dyscypliny inżynieria środowiska, górnictwo i energetyka w zakresie OZE i GO</t>
  </si>
  <si>
    <t>Obszary badań i innowacji jednostek Uczelni w zakresie gospodarki odpadami oraz odnawialnych źródeł energii</t>
  </si>
  <si>
    <t xml:space="preserve">Obszary badań i innowacji jednostek Uczelni w zakresie zarządzania procesami produkcyjnymi i logistycznymi </t>
  </si>
  <si>
    <t>Podstawowe pojęcia i zasady z zakresu ochrony własności przemysłowej i prawa autorskiego</t>
  </si>
  <si>
    <t>SMP_W1, SMP_W2, SMP_U1, SMP_K1</t>
  </si>
  <si>
    <t>Zaliczenie ustne - przygotowanie i przedstawenie prezentacji. Udział w ocenie końcowej: 100%</t>
  </si>
  <si>
    <t>Pająk E. 2007. Zarządzanie produkcją. Produkt, technologia, organizacja. Wydawnictwo Naukowe PWN, Warszawa</t>
  </si>
  <si>
    <t xml:space="preserve">realizacja przedmiotu: Ekonomia  </t>
  </si>
  <si>
    <t>ERK_W1</t>
  </si>
  <si>
    <t>rolę i funkcje rachunku kosztów w systemie zarządzania przedsiębiorstwem i realizowanymi procesami</t>
  </si>
  <si>
    <t>ERK_W2</t>
  </si>
  <si>
    <t>metody kalkulacji oraz wskazuje problemy związane z ich zastosowaniem do rozwiązania problemów inżynierskich</t>
  </si>
  <si>
    <t>ERK_W3</t>
  </si>
  <si>
    <t>wpływ kosztów na osiągane efekty produkcyjne realizowanych procesów</t>
  </si>
  <si>
    <t>OZE1_W14 OZE1_W16</t>
  </si>
  <si>
    <t>ERK_U1</t>
  </si>
  <si>
    <t>dokonać kalkulacji kosztów oraz rozwiązać problemy typowe dla wyceny działalności produkcyjnej i inżynierskiej</t>
  </si>
  <si>
    <t>OZE1_U08 OZE1_U17</t>
  </si>
  <si>
    <t>ERK_U2</t>
  </si>
  <si>
    <t>określić związki pomiędzy programem produkcji, technologią i organizacją procesów produkcji oraz wielkością i organizacją przedsiębiorstwa a kosztami</t>
  </si>
  <si>
    <t>ERK_U3</t>
  </si>
  <si>
    <t>ocenić efekty produkcyjne i uzasadnić racjonalność realizowanych procesów, w tym działań inżynierskich</t>
  </si>
  <si>
    <t>ERK_K1</t>
  </si>
  <si>
    <t>dostrzega znaczenie wiedzy teoretycznej z zakresu rachunku kosztów i jej utylitarny charakter w rozwiązywaniu problemów inżynierskich</t>
  </si>
  <si>
    <t>OZE1_K01 OZE1_K02</t>
  </si>
  <si>
    <t>ERK_K2</t>
  </si>
  <si>
    <t>kreatywnego myślenia oraz rozwijania kompetencji niezbędnych w pacy zespołowej i w rozwiązywaniu złożonych problemów inżynierskich</t>
  </si>
  <si>
    <t>OZE1_K01 OZE1_K02 OZE1_K05</t>
  </si>
  <si>
    <t>Istota rachunkowości w przedsiębiorstwie oraz ewolucja i zakres sytemu kosztów</t>
  </si>
  <si>
    <t>Istota kosztu, kryteria i podział kosztów oraz wzorce zachowania się kosztów</t>
  </si>
  <si>
    <t>Pomiar i wycena kosztów dla celów decyzyjnych i kontrolnych - rachunek kosztów pełnych i zmiennych</t>
  </si>
  <si>
    <t>Nowoczesne koncepcje modeli rachunku kosztów - rachunek kosztów rzeczywistych, normalnych i postulowanych</t>
  </si>
  <si>
    <t>Wycena zużycia czynników produkcji</t>
  </si>
  <si>
    <t>Efekty i efektywność produkcji</t>
  </si>
  <si>
    <t>Wykorzystanie informacji kosztowych w wybranych obszarach decyzyjnych</t>
  </si>
  <si>
    <t>ERK_W1, ERK_W2, ERK_W3, ERK_K1, ERK_K2</t>
  </si>
  <si>
    <t>Egzamin teoretyczny i praktyczny pisemny - obowiązuje wiedza z wykładów (4 zagadnienia) i ćwiczeń (1 zadanie).</t>
  </si>
  <si>
    <t>Minimalny próg zaliczenia 60% - poniżej ocena 2,0 (ndst.).</t>
  </si>
  <si>
    <t>Skala ocen:    60-65%     - 3,0 (dostateczny)</t>
  </si>
  <si>
    <t xml:space="preserve">                     66-72%     - 3,5 (dostateczny plus)</t>
  </si>
  <si>
    <t xml:space="preserve">                     73-82%     - 4,0 (dobry)</t>
  </si>
  <si>
    <t xml:space="preserve">                     83-91%     - 4,5 (dobry plus)</t>
  </si>
  <si>
    <t xml:space="preserve">                     92-100%   - 5,0 (bardzo dobry)</t>
  </si>
  <si>
    <t>Udział w ocenie końcowej modułu - 50%.</t>
  </si>
  <si>
    <t>System rozliczeniowo-ewidencyjny kosztów</t>
  </si>
  <si>
    <t>Rozliczenia międzyokresowe kosztów</t>
  </si>
  <si>
    <t>Rozliczanie kosztów pośrednich</t>
  </si>
  <si>
    <t>Kalkulacje podziałowe</t>
  </si>
  <si>
    <t>Kalkulacje doliczeniowe</t>
  </si>
  <si>
    <t>Kalkulacje według metody kosztów działań</t>
  </si>
  <si>
    <t>Rachunek kosztów cyklu życia produktu</t>
  </si>
  <si>
    <t>Efektywność produkcji i optimum produkcyjne</t>
  </si>
  <si>
    <t>ERK_U1, ERK_U2, ERK_U3, ERK_K1, ERK_K2</t>
  </si>
  <si>
    <t>Zajęcia obliczeniowe:</t>
  </si>
  <si>
    <t>3 sprawdziany okresowe - ocena stopnia osiągnięcia umiejętności poprzez wykonanie zadań obliczeniowych i przeprowadzenie analizy przypadku właściwego dla produkcji energii ze źródeł odnawialnych oraz zagospodarowania odpadów.</t>
  </si>
  <si>
    <t>Udział w ocenie końcowej modułu - 25%.</t>
  </si>
  <si>
    <t>Zajęcia projektowe:</t>
  </si>
  <si>
    <t>Wykonanie i zaliczenie 3 projektów rozliczenia kosztów wybranych procesów produkcji energii ze źródeł odnawialnych i zagospodarowania odpadów w ujęciu przyjętych systemów rozliczeniowo-ewidencyjnych.</t>
  </si>
  <si>
    <t>Matuszek J., Krokosz-Krynke Z., Kołosowski M. 2011. Rachunek kosztów dla inżynierów. PWE, Warszawa</t>
  </si>
  <si>
    <t>Wdowiak W. 2013. Wybrane metody rachunku kosztów w zarządzaniu produkcją i przetwórstwem płodów rolniczych. Wydawnictwo UR w Krakowie</t>
  </si>
  <si>
    <t>Stronczek A., Surowiec A., Sawicka. J., Marcinkowska E., Białas M. 2010. Rachunek kosztów. Wybrane zagadnienia w teorii i przykładach, C.H. BECK, Warszawa</t>
  </si>
  <si>
    <t>Matuszewicz J. 2009. Rachunek kosztów. FINANS-SERVIS, Warszawa</t>
  </si>
  <si>
    <t>Dyscyplina:</t>
  </si>
  <si>
    <t>nauki inżynieryjno-techniczne - dyscyplina inżynieria mechaniczna (IZ)</t>
  </si>
  <si>
    <r>
      <t>ECTS</t>
    </r>
    <r>
      <rPr>
        <vertAlign val="superscript"/>
        <sz val="10"/>
        <rFont val="Arial Narrow"/>
        <family val="2"/>
        <charset val="238"/>
      </rPr>
      <t>*</t>
    </r>
  </si>
  <si>
    <t>uzupełniający do wyboru - fakultatywny OZE</t>
  </si>
  <si>
    <t xml:space="preserve">Katedra Inżynierii Produkcji, Logistyki i Informatyki Stosowanej; Katedra Eksploatacji Maszym, Ergonomii i Procesów Produkcyjnych; Katedra Inżynierii Bioprocesów Energetyki i Automatyzacji; Katedra Inżynierii Mechanicznej i Agrofizyki    </t>
  </si>
  <si>
    <t>OSM_W1</t>
  </si>
  <si>
    <t>OSM_W2</t>
  </si>
  <si>
    <t>metody wykorzystywane w analizie cyklu życia obiektów i systemów technicznych</t>
  </si>
  <si>
    <t>OSM_U1</t>
  </si>
  <si>
    <t>OSM_U2</t>
  </si>
  <si>
    <t>OSM_U3</t>
  </si>
  <si>
    <t>OSM_U4</t>
  </si>
  <si>
    <t>OSM_U5</t>
  </si>
  <si>
    <t>OSM_U6</t>
  </si>
  <si>
    <t xml:space="preserve">przygotować pracę pisemną w obszarze kierunku OZE i GO na podstawie samodzielnie wykonanych badań lub z wykorzystaniem innych źródeł </t>
  </si>
  <si>
    <t>OSM_U7</t>
  </si>
  <si>
    <t>OSM_K1</t>
  </si>
  <si>
    <t xml:space="preserve">uznawania znaczenia wiedzy oraz jej krytycznej analizy i oceny w rozstrzyganiu problemów poznawczych i praktycznych z zakresu odnawilanych źródeł energii i gospodrki odpadami </t>
  </si>
  <si>
    <t xml:space="preserve">OZE1_K01 OZE1_K02 </t>
  </si>
  <si>
    <t>Seminarium</t>
  </si>
  <si>
    <t>Forma oraz struktura pracy inżynierskiej.</t>
  </si>
  <si>
    <t>Metodyka pisania pracy inżynierskiej i opracowania koncepcji projektowej lub projektu inżynierskiego.</t>
  </si>
  <si>
    <t>Warunki realizacji i zakres badań oraz analiz wyników badań.</t>
  </si>
  <si>
    <t>Zasady wnioskowania i uzasadnienie przyjętych rozwiązań.</t>
  </si>
  <si>
    <t>OSM_W1, OSM_W2, OSM_U1, OSM_U2, OSM_U3, OSM_U4, OSM_U5, OSM_U6, OSM_U7, OSM_K1</t>
  </si>
  <si>
    <t>Przygotowanie i przedstawienie opracowań z zakresu:</t>
  </si>
  <si>
    <t>1) Cel, zakres i metodyka pracy,</t>
  </si>
  <si>
    <t>2) Wyniki pracy i wnioskowanie.</t>
  </si>
  <si>
    <t>Udział w ocenie końcowej seminarium - 50%.</t>
  </si>
  <si>
    <t>Aktywność i zaprezentowanie własnego stanowiska na temat analizowanych zagadnień. Udział w ocenie końcowej seminarium - 50%.</t>
  </si>
  <si>
    <t>uzupełniający do wyboru - fakultatywny GO</t>
  </si>
  <si>
    <t>SUT_W1</t>
  </si>
  <si>
    <t>budowę i zasady działania urządzeń i instalacji do transportu biomasy i odpadów.  Ma wiedzę na temat doboru i wykorzystania różnych środków transportu wewnętrznego i zewnętrznego.</t>
  </si>
  <si>
    <t>SUT_U1</t>
  </si>
  <si>
    <t>dokonać  analizy sposobu funkcjonowania i ocenić istniejące rozwiązania techniczne w zakresie systemów i urządzeń transportowych wykorzystywanych przy produkcji energii ze źródeł odnawialnych oraz zagospodarowaniu odpadów.</t>
  </si>
  <si>
    <t>SUT_U2</t>
  </si>
  <si>
    <t>obliczyć podstawowe parametry pracy urządzeń transportowych oraz ocenić ich wpływ na efekty pracy systemu i ponoszone nakłady.</t>
  </si>
  <si>
    <t>SUT_K1</t>
  </si>
  <si>
    <t>określania priorytetów służących realizacji określonego przez siebie lub innych zadania w zakresie doboru i umiejscowienia w procesie produkcji urządzeń transportowych.</t>
  </si>
  <si>
    <t>Podstawowe definicje i zagadnienia związane z transportem, rola i miejsce transportu w gospodarce, charakterystyka ładunków.</t>
  </si>
  <si>
    <t xml:space="preserve">Budowa, zasada działania i zastosowanie stacjonarnych urządzeń transportowych. </t>
  </si>
  <si>
    <t>Budowa i zastosowanie różnych rodzajów kołowych urządzeń transportowych (środków transportowych).</t>
  </si>
  <si>
    <t>Systemy przeładunkowe w transporcie.</t>
  </si>
  <si>
    <t>Transport biomasy - urządzenia transportu wewnętrznego i zewnętrznego.</t>
  </si>
  <si>
    <t>Systemy transportowe w transporcie wewnętrznym i zewnętrznym (układ - podział pionowy i poziomy).</t>
  </si>
  <si>
    <t>Techniki i technologie przewozów i ich wpływ na efekty pracy w transporcie.</t>
  </si>
  <si>
    <t xml:space="preserve">Wskaźniki oceny efektów pracy i zasady doboru urządzeń
i śródków transportowych. </t>
  </si>
  <si>
    <t>SUT_W1, SUT_K1</t>
  </si>
  <si>
    <t xml:space="preserve">Zaliczenie pisemne, udział w ocenie końcowej modułu – 50%.					
</t>
  </si>
  <si>
    <t>Zasady doboru przenośników  taśmowych wykorzystywanych na liniach sortowania odpadów.</t>
  </si>
  <si>
    <t>Zasady doboru przenośników wykorzystywanych do dozowania materiałów .</t>
  </si>
  <si>
    <t xml:space="preserve">Metody oceny technologii i technik transportowych. </t>
  </si>
  <si>
    <t>SUT_U1,  SUT_U2, SUT_K1</t>
  </si>
  <si>
    <t xml:space="preserve">Odpowiedź ustna i oddanie projektów cząstkowych, udział w ocenie końcowej modułu – 20%.	</t>
  </si>
  <si>
    <t xml:space="preserve">Dobór i ocena kołowych środków transportowych do transportu materiałów stałych wykorzystywanych jako odnawialne źródła energii </t>
  </si>
  <si>
    <t>Dobór i ocena środków transportowych do transportu odpadów stałych, płynnych, wielkogabarytowych.</t>
  </si>
  <si>
    <t xml:space="preserve">Dobór i ocena przenośników taśmowych. </t>
  </si>
  <si>
    <t>Dobór i ocena przenośników śrubowych.</t>
  </si>
  <si>
    <t>Dobór i ocena przenośników z czynnikiem pośredniczącym.</t>
  </si>
  <si>
    <t xml:space="preserve">Odpowiedź ustna i oddanie projektów cząstkowych, udział w ocenie końcowej modułu – 30%.	</t>
  </si>
  <si>
    <t>Kokoszka S. 1996 Transport w rolnictwie (wykłady i cwiczenia) AR Kraków,
Kraków
Starkowski D. i inni 2007 Samochodowy transport krajowy i miedzynmarodowy.
Kompendium wiedzy praktycznej. Systherm, Poznan
Prochowski L. 2009 Technika transportu ładunków WKiŁ, Warszawa</t>
  </si>
  <si>
    <t>Mendyk E. 2002 Ekonomika i organizacja transportu WSL, Poznan
Madeyski M., Lissowska E. 1975 Badania analityczne transportu samochodowego
WKiŁ, Warszawa
Ostaszewski J. Szczypta M. 1988 Ekonomika transportu samochodowego
SGPiS, Warszawa</t>
  </si>
  <si>
    <t>realizacja przedmiotu: Ochrona środowiska</t>
  </si>
  <si>
    <t xml:space="preserve">Katedra Eksploatacji Maszyn, Ergonomii i Procesów Produkcyjnych 
Katedra Inżynierii Bioprocesów, Energetyki i Automatyzacji                                                                                                        Wydział Inżynierii Produkcji i Energetyki                                                           </t>
  </si>
  <si>
    <t>SIP_W1</t>
  </si>
  <si>
    <t>ma ogólną wiedzę w zakresie funkcjonowania ekosystemów oraz metod wykorzystywanych do kształtowania środowiska w szczególności stosowania systemów informacji przestrzennej w pozyskaniu informacji i zarządzaniu terenami wiejskimi, zwłaszcza przestrzenią rolniczą.</t>
  </si>
  <si>
    <t>SIP_W2</t>
  </si>
  <si>
    <t>rolę i znaczenie środowiska przyrodniczego oraz zagrożenia wynikające z eksploatacji odnawialnych źródeł energii.</t>
  </si>
  <si>
    <t>SIP_U1</t>
  </si>
  <si>
    <t xml:space="preserve">stosować podstawowe metody projektowania i symulacji
procesów  w zakresie odnawialnych źródeł energii z wykorzystaniem informacji przestrzennej oraz optymalizować ich przebieg wykorzystując techniki  informatyczne. 
</t>
  </si>
  <si>
    <t>OZE1_U05, OZE1_U08,</t>
  </si>
  <si>
    <t>SIP_U2</t>
  </si>
  <si>
    <t>stosować metody informacyjno-komunikacyjne do zarządzania procesami inwestycyjnymi na obszarach wiejskich, potrafi wykonywać pomiary odbiornikami GPS, analizować i interpretować wyniki pod kątem środowiskowym, ekonomicznym i prawnym podejmowanych działań inżynierskich z zakresu OZE, wskazuje ich wady i zalety.</t>
  </si>
  <si>
    <r>
      <t>OZE</t>
    </r>
    <r>
      <rPr>
        <sz val="10"/>
        <color rgb="FF000000"/>
        <rFont val="Arial Narrow"/>
        <family val="2"/>
        <charset val="238"/>
      </rPr>
      <t>1_U08</t>
    </r>
  </si>
  <si>
    <t>SIP_K1</t>
  </si>
  <si>
    <t>określania priorytetów służących realizacji określonego przez siebie lub innych zadania</t>
  </si>
  <si>
    <t>SIP_K2</t>
  </si>
  <si>
    <t>Podstawowe cechy systemów informacji przestrzennej.
Funkcje systemów informacji przestrzennej (pozyskiwanie
i wprowadzanie danych, zarządzanie bazami danych).
Modele danych przestrzennych (rastrowe, wektorowe).
Pojecie mapy kartograficznej i mapy cyfrowej. Odwzorowania
kartograficzne. Współrzędne geograficzne. Układy
odniesienia.
Systemy nawigacji satelitarnych GNSS (GPS, GLONASS, GALILEO). 
Odbiorniki GNSS i urządzenia rejestrujące dane przestrzenne
w gospodarce OZE.
Programy wykorzystujące informacje przestrzenne w ramach OZE.</t>
  </si>
  <si>
    <t>SIP_W1, SIP_W2</t>
  </si>
  <si>
    <t xml:space="preserve">Zaliczenie pisemne na ocenę, udział w ocenie końcowej modułu – 50%.	</t>
  </si>
  <si>
    <t>SIP_U1, SIP_U2, SIP_K1, SIP_K2</t>
  </si>
  <si>
    <t>Dyscyplina - dziedzina nauki inżynieryjno-techniczne, dyscyplina inżynieria mechaniczna (TZ)</t>
  </si>
  <si>
    <t>realizacja przedmiotów: Gospodarka odpadami z elementami prawa, Technologie informacyjne</t>
  </si>
  <si>
    <t>SIZ_W1</t>
  </si>
  <si>
    <t>SIZ_W2</t>
  </si>
  <si>
    <t>SIZ_U1</t>
  </si>
  <si>
    <t>OZE1_U05 OZE1_U08</t>
  </si>
  <si>
    <t>SIZ_U2</t>
  </si>
  <si>
    <t>SIZ_K1</t>
  </si>
  <si>
    <t>SIZ_K2</t>
  </si>
  <si>
    <t>SIZ_W1, SIZ_W2, SIZ_K1, SIZ_K2</t>
  </si>
  <si>
    <t xml:space="preserve">Egzamin pisemny, udział w ocenie końcowej modułu – 50%.	</t>
  </si>
  <si>
    <t>Organizacja i konfiguracja programu Golden Software Surfer. Zapoznanie ze środowiskiem programu. Procesory - definicja i przykłady.
 Pozyskiwanie i obróbka danych. Tworzenie plików z danymi. Importowanie i eksportowanie danych.
Typy map. Właściwości map. Obróbka map. Generowanie map warstwicowych, powierzchniowych. Analiza i zarządzanie informacja przestrzenna.
Łączenie map. Inne funkcje programu Surfer. Obliczanie pól i objętości. Tworzenie wykresów funkcji dwóch zmiennych.
Wyznaczenie profilu terenu.
Wybór optymalnej lokalizacji obiektów z wykorzystaniem programu Surfer
Wprowadzenie do analizy obrazów rastrowych w programie Idrisi.
Wizualizacja danych cyfrowych. Struktura danych geograficznych. Bazy danych. Relacyjne i obiektowe bazy danych.</t>
  </si>
  <si>
    <t>SIZ_U1, SIZ_U2, SIZ_K1, SIZ_K2</t>
  </si>
  <si>
    <t>SIZ_U1, SIZ_U2, SIZ_K1, SIZ_K2.</t>
  </si>
  <si>
    <t xml:space="preserve">realizacja przedmiotu: Podstawy produkcji biopaliw </t>
  </si>
  <si>
    <t>TTC_W1</t>
  </si>
  <si>
    <t>ma wiedzę na temat biopaliw, technologii produkcji oraz zasad badania jakości biopaliw.</t>
  </si>
  <si>
    <t>OZE1_W07 OZE1_W09</t>
  </si>
  <si>
    <t>TTC_W2</t>
  </si>
  <si>
    <t>ma wiedzę na temat działań racjonalizujących dotyczących optymalizacji produkcji biopaliw, produkcji surowców i wykorzystania do wytwarzania biopaliw. Zastosowanie biopaliw do napędu silników pojazdów  jest  uzasadnione ekonomicznie i ekologicznie</t>
  </si>
  <si>
    <t> OZE1_W09 OZE1_W12</t>
  </si>
  <si>
    <t>TTC_U1</t>
  </si>
  <si>
    <t>TTC_U2</t>
  </si>
  <si>
    <t>TTC_K1</t>
  </si>
  <si>
    <t>ograniczenia zużycia paliw i zastępowania ich biopaliwami, co przyczynia się do ograniczenia negatywnego oddziaływania motoryzacji na środowisko.</t>
  </si>
  <si>
    <t>OZE1_K01
OZE1_K06</t>
  </si>
  <si>
    <t>Podstawowe definicje, rodzaje biopaliw. Różnice pomiędzy paliwami konwencjonalnymi i biopaliwami.
Prawne aspekty w zakresie produkcji biopaliw w Polsce zgodnie z Ustawa z dnia 25 sierpnia 2006 r. o biokomponentach i biopaliwach ciekłych (Dz.U. 2006 nr 169 poz. 1199) oraz stosownymi rozporządzeniami. Perspektywy rozwoju biopaliw w Polsce, UE i Świecie. 
Technologie i Techniki produkcji biopaliw do silników z zapłonem samoczynnym.
Technologie i techniki produkcji biopaliw do samochodów z silnikami z zapłonem iskrowym.
Biopaliwa nowej generacji (II i III generacji). Technologie wytwarzania.
Zasady badania jakości biopaliw, normy, procedury, metodyka badań. Budowa i zasada działania aparatów i metoda pomiaru wartości parametru.
Urządzenia do produkcji biopaliw. Wpływ zasilania silnika biopaliwami na charakterystyki mocy i momentu obrotowego, godzinowego i jednostkowego zużycia paliwa oraz toksyczność spalin.Podstawowe definicje, rodzaje biopaliw. Różnice pomiędzy paliwami konwencjonalnymi i biopaliwami.
Prawne aspekty w zakresie produkcji biopaliw w Polsce zgodnie z Ustawa z dnia 25 sierpnia 2006 r. o biokomponentach i biopaliwach ciekłych (Dz.U. 2006 nr 169 poz. 1199) oraz stosownymi rozporządzeniami. Perspektywy rozwoju biopaliw w Polsce, UE i Świecie. 
Technologie i Techniki produkcji biopaliw do silników z zapłonem samoczynnym.
Technologie i techniki produkcji biopaliw do samochodów z silnikami z zapłonem iskrowym.
Biopaliwa nowej generacji (II i III generacji). Technologie wytwarzania.
Zasady badania jakości biopaliw, normy, procedury, metodyka badań. Budowa i zasada działania aparatów i metoda pomiaru wartości parametru.
Urządzenia do produkcji biopaliw. Wpływ zasilania silnika biopaliwami na charakterystyki mocy i momentu obrotowego, godzinowego i jednostkowego zużycia paliwa oraz toksyczność spalin.</t>
  </si>
  <si>
    <t>TTC_W1, TTC_W2, TTC_K1</t>
  </si>
  <si>
    <t>Egzamin pisemny na ocenę, udział w ocenie końcowej modułu – 40%.</t>
  </si>
  <si>
    <t>Pozyskanie olejów w procesie tłoczenia do produkcji biopaliw. Okreslenie tłoczności różnych odmian roślin oleistych pod kątem uzyskania jaknajwiększej ilości oleju. Określenie ekonomicznych aspektów wykorzystania rzepaku i innych roślin oleistych na biopaliwa. Badanie jakości podstawowych surowców do produkcji biopaliw. Określenie wpływu temperatury na ilość i jakość powstałych biopaliw ciekłych typu FAME. Określenie wpływu czasu prowadzenia procesu transestryfikacji na ilość i jakość powstałych biopaliw ciekłych typu FAME. Określenie wpływu rodzaju katalizatora na ilość i jakość powstałych biopaliw ciekłych typu FAME. Technologie produkcji biopaliw z olejów roślinnych. Technologie produkcji biopaliw z tłuszczów zwierzęcych. Technologie produkcji biopaliw z olejów i tłuszczów zużytych. Okreśnienie skuteczności produkcji bioetanolu z zacierów i/lub nastawu. Destylacja bioetanolu.
Badanie wpływu parametrów procesu na wybrane parametry jakościowe biopaliw FAME zgodnie z normą PN EN 590:2014 i PN EN 14214:2014 oraz innymi normami. Wyznaczanie podstawowych parametrów biopaliw takich jak: gęstość, lepkość dynamiczna w funkcji temperatury, ciepło spalania i wartość opałowa, skład frakcyjny, temperatury destylacji, temperaturę punktu zapłonu, szacowanie liczby cetanowej. Określenie wpływu dodatku biopaliwa typu FAME i bioetanolu do paliw konwencjonalnych na parametry paliwowe. Atestacja biopaliw. Wykonanie badań silnikowych (na Politechnice Krakowskiej) polegających na określeniu wpływu zasilania silnika na moc Ne i moment obrotowy Mo oraz toksyczność spalin.</t>
  </si>
  <si>
    <t>TTC_U1, TTC_U2, TTC_K1</t>
  </si>
  <si>
    <t xml:space="preserve">Ocena sprawozdań i odpowiedzi ustnych z ćwiczeń, udział w ocenie końcowej modułu – 60%.	</t>
  </si>
  <si>
    <t xml:space="preserve">Ustawa z dnia 25 sierpnia 2006 r. o biokomponentach i biopaliwach ciekłych (Dz.U. 2006 nr 169 poz. 1199) z późniejszymi poprawkami.
Ustawa z dnia 15 stycznia 2015 r. o zmianie ustawy o biokomponentach i biopaliwach ciekłych oraz niektórych innych ustaw (Dz.U. 2015 poz. 151)
Rozporządzenie Ministra Gospodarki z dnia 9 października 2015 r. w sprawie wymagań jakościowych dla paliw ciekłych (Dz.U. 2015 poz. 1680) z późniejszymi poprawkami.
Ustawa z dnia 21 marca 2014 r. o zmianie ustawy o biokomponentach i biopaliwach ciekłych oraz niektórych innych ustaw (Dz.U. 2014 poz. 457).
Rozporządzenie Ministra Gospodarki z dnia 18 stycznia 2017 r. w sprawie metod badania jakości paliw ciekłych (Dz.U. z 2017 r., poz. 247)
</t>
  </si>
  <si>
    <t>Wcisło G. 2013. Monografia pt. Analiza wpływu odmian rzepaku na własności biopaliw RME oraz parametry pracy silnika o zapłonie samoczynnym. ISBN 978-83-62275-77-9.
Frączek J., Cieślikowski B., Kiboń M., Mudryk K., Sikora J., Szelong-Sikora A., Wcisło G. Wróbel M. 2014. MONOGRAFIA. PRODUKCJA BIOPALIW – PROBLEMY WYBRANE. ISBN 978-83-64-37-70-20 
Wcislo G., Pracuch B. 2015 Determination of the rheological properties of biofuels containing CME biocomponent. Combustion Engines. Vol. 162(3), ISSN 2300-9896.</t>
  </si>
  <si>
    <t>realizacja przedmiotów: Ochrona środowiska, Gospodarka odpadami z elementami prawa</t>
  </si>
  <si>
    <t>TWŚ_W1</t>
  </si>
  <si>
    <t>zjawiska ekonomiczne; społeczne oraz uwarunkowania prawne dotyczące technologii uzdatniania wody i oczyszczania ścieków oraz budowy systemów wod-kan</t>
  </si>
  <si>
    <t>TWŚ_W2</t>
  </si>
  <si>
    <t>podstawowe zasady eksploatacji urządzeń, instalacji oraz obiektów służących do uzdatniania wody i oczyszczania ścieków</t>
  </si>
  <si>
    <t>TWŚ_W3</t>
  </si>
  <si>
    <t>TWŚ _U1</t>
  </si>
  <si>
    <t>zastosować właściwe metody i narzędzia do obliczania i rozwiązywania zadań inżynierskich charakterystycznych dla infrastruktury wod-kan</t>
  </si>
  <si>
    <t>TWŚ _U2</t>
  </si>
  <si>
    <t>zaprojektować proste urządzenie lub system uzdatniania wody lub oczyszczania ściekwó, wykorzystując właściwe metody, techniki i narzędzia</t>
  </si>
  <si>
    <t>TWŚ _K1</t>
  </si>
  <si>
    <t>TWŚ _K2</t>
  </si>
  <si>
    <t>TWŚ_W1, TWŚ_W2, TWŚ_W3, TWŚ_K1</t>
  </si>
  <si>
    <t xml:space="preserve">Egzamin pisemny, ograniczony czasowo, zalicznie od 51% uzyskanych punktów, udział w ocenie końcowej modułu – 60%.	</t>
  </si>
  <si>
    <t>TWŚ_U1, TWŚ_U2, TWŚ_K1, TWŚ_K2</t>
  </si>
  <si>
    <t xml:space="preserve">Przygotowanie wszystkich projektów oraz demonstracja praktycznych umiejętności – zaliczenie projektów, zaliczenie sprawozdania z wizyty studyjnej, udział w ocenie końcowej modułu – 30%.	</t>
  </si>
  <si>
    <t xml:space="preserve">Zaliczenie sprawozdania z laboratorium, udział w ocenie końcowej modułu – 10%.	</t>
  </si>
  <si>
    <t xml:space="preserve">zrealizowanie przedmiotu: Podstawy produkcji biopaliw </t>
  </si>
  <si>
    <t>TTG_W1</t>
  </si>
  <si>
    <t>TTG_W2</t>
  </si>
  <si>
    <t xml:space="preserve">rolę i znaczenie środowiska przyrodniczego oraz zagrożenia wynikające z eksploatacji odnawialnych źródeł energii oraz gospodarki odpadami  </t>
  </si>
  <si>
    <t>OZE1_W09 OZE1_W12</t>
  </si>
  <si>
    <t>TTG_U1</t>
  </si>
  <si>
    <t>TTG_U2</t>
  </si>
  <si>
    <t>TTG_K1</t>
  </si>
  <si>
    <t>TTG_K2</t>
  </si>
  <si>
    <t>TTG_W1, TTG_W2, TTG_K1, TTG_K2</t>
  </si>
  <si>
    <t>Egzamin pisemny na ocenę, udział w ocenie końcowej modułu - 40%.</t>
  </si>
  <si>
    <t>TTG_U1, TTG_U2, TTG_K1, TTG_K2</t>
  </si>
  <si>
    <t>Zaliczenie pisemne na ocenę, udział w ocenie końcowej modułu - 30%.</t>
  </si>
  <si>
    <t>1. Zapoznanie się z urządzeniami w biogazowni laboratoryjnej i omówienia zasad bezpieczeństwa i higieny pracy- 2h
2. Wyznaczenie wilgotności frakcji oraz określenie pH, na podstawie wyznaczonych parametrów skomponowanie  mono i miksów wsadowych do fermentora laboratoryjnego -  9h,
3. Podłączenie fermentorów laboratoryjnych do zbiornika ze zmienna objętością i monitorowanie ilości wydzielanego biogazu – 2h,
4. Podłączenie zbiorników ze zmienną objętości do analizatora biogazu oraz wykonanie podłączenia systemu sterująco-monitorującego i archiwizacja danych pozyskanych z procesu – 2h.</t>
  </si>
  <si>
    <t>Ocena sprawozdań i odpowiedzi ustnych  z ćwiczeń, udział w ocenie końcowej modułu - 30%.</t>
  </si>
  <si>
    <t>Sikora J., Żabnicka K. 2015. Ilość wytworzonego biogazu podczas fermentacji beztlenowej w zależności od wysokości CHZT w ściekach surowych wybranego browaru. Infrastruktura i Ekologia Terenów Wiejskich. Nr 2015/ I (1 (Mar 2015)) 
Sikora J., Mruk B. 2016. Analiza wydzielanego biogazu z wsadów skomponowanych na bazie dostępnych frakcji w gospodarstwie rolnym. Infrastruktura i Ekologia Terenów Wiejskich. Nr 2016/ III (2 (Jun 2016))
Włodek S., Biskupski A., Pawęska K., Sikora J. 2015. Uprawa roślin energetycznych ekologicznym kierunkiem rozwoju wsi. Infrastruktura i Ekologia Terenów Wiejskich. Nr 2015/ I (1 (Mar 2015))</t>
  </si>
  <si>
    <t>Sikora J., Stawowski W., Woźniak A., Zemanek J. 2008. Określenie ilości biogazu z różnych odpadów organicznych pochodzenia komunalnego. Infrastruktura i Ekologia Terenów Wiejskich. Nr 2008/ 08
Sikora J. 2012. Badanie efektywności produkcji biogazu z frakcji organicznej odpadów komunalnych zmieszanej z biomasą pochodzenia rolniczego. Infrastruktura i Ekologia Terenów Wiejskich. Nr 2012/ 02 (4 (Dec 2012))
Sikora J., Wolny-Koładka K., Malinowski M. 2013. Biodiversity of microorganisms isolated from selected substrates used in agricultural biogas plants versus the quantity and quality of obtained biogas. Infrastruktura i Ekologia Terenów Wiejskich. Nr 2013/ 04 (2 (Dec 2013))</t>
  </si>
  <si>
    <t>realizacja przedmiotów: Podstawy produkcji biopaliw, Fizyka</t>
  </si>
  <si>
    <t>Katedra Inżynierii Mechanicznej i Agrofizyki,                                                                                     Wydział Inżynierii Produkcji i Energetyki</t>
  </si>
  <si>
    <t>TTS_W1</t>
  </si>
  <si>
    <t xml:space="preserve"> klasyfikację biopaliw stałych, techniki ich wytwarzania oraz ich najważniejsze właściwości fizykochemiczne.</t>
  </si>
  <si>
    <t>TTS_W2</t>
  </si>
  <si>
    <t>przebieg procesów produkcji biopaliw stałych oraz sposobów sterowania ich jakością.</t>
  </si>
  <si>
    <t>TTS_U1</t>
  </si>
  <si>
    <t>planować i przeprowadzić pomiary właściwości w aspekcie oceny jakościowej biopaliw stałych wraz z interpretacją uzyskanych wyników.</t>
  </si>
  <si>
    <t> OZE1_U06</t>
  </si>
  <si>
    <t>TTS_U2</t>
  </si>
  <si>
    <t>ocenić przydatność, wskazać optymalne rozwiązania dotyczące technologii oraz technik produkcji biopaliw stałych.</t>
  </si>
  <si>
    <t>TTS_U3</t>
  </si>
  <si>
    <t>zaprojektować prosty proces produkcji biopaliw stałych wraz z doborem parku maszyn.</t>
  </si>
  <si>
    <t>TTS_K1</t>
  </si>
  <si>
    <t>świadomego stosowania systemów jakości biopaliw stałych w gospodarce energetycznej jak i ciągłego pogłębiania wiedzy z tego zakresu.</t>
  </si>
  <si>
    <t>TTS_K2</t>
  </si>
  <si>
    <t>krytycznej oceny ekologicznego znaczenia OZE (w szczególności biopaliw stałych) w gospodarce energetycznej.</t>
  </si>
  <si>
    <t> OZE1_K02</t>
  </si>
  <si>
    <t xml:space="preserve">Biopaliwa stałe- klasyfikacja i charakterystyka zgodnie z EN-PN, Źródła surowców do produkcji biopaliw stałych </t>
  </si>
  <si>
    <t xml:space="preserve">Pozyskanie biomasy do produkcji biopaliw stałych - aspekty technologiczno-techniczne </t>
  </si>
  <si>
    <t xml:space="preserve">Drewno kominkowe – charakterystyka, techniki i technologie produkcji </t>
  </si>
  <si>
    <t>Zrębka opałowa- charakterystyka techniki i technologie produkcji</t>
  </si>
  <si>
    <t>Procesy suszenia biomasy do celów energetycznych</t>
  </si>
  <si>
    <t>Procesy mielenia biomasy drzewnej oraz zielnej, techniki i technologie</t>
  </si>
  <si>
    <t>Techniki i technologie procesu produkcji brykietów, charakterystyka surowca, parametrów procesu</t>
  </si>
  <si>
    <t>Techniki i technologie procesu produkcji peletów, Charakterystyka surowca, parametrów procesu</t>
  </si>
  <si>
    <t>Systemy jakości biopaliw stałych, metody pomiaru parametrów jakościowych oraz ich znaczenie praktyczne.</t>
  </si>
  <si>
    <t>Innowacyjne systemy produkcji biopaliw stałych/wyjazd studyjny do przedsiębiorstwa zajmującego się produkcją biopaliw stałych</t>
  </si>
  <si>
    <t>TTS_W1, TTS_W2, TTS_K1, TTS_K2</t>
  </si>
  <si>
    <t>TTS_U1, TTS_U2, TTS_U3, TTS_K1, TTS_K2</t>
  </si>
  <si>
    <t xml:space="preserve">Oznaczenie podstawowej charakterystyki surowca na cele energetyczne </t>
  </si>
  <si>
    <t xml:space="preserve">Ciśnieniowe wytwarzanie paliw stałych - brykietowanie </t>
  </si>
  <si>
    <t>Ciśnieniowe wytwarzanie paliw stałych - peletowanie</t>
  </si>
  <si>
    <t>Ocena jakościowa biopaliw stałych- wytrzymałość mechaniczna, gęstość usypana oraz właściwa.</t>
  </si>
  <si>
    <t xml:space="preserve">Oznaczenie parametrów jakościowych biopaliw stałych - zawartość popiołu, wartość opałowa. </t>
  </si>
  <si>
    <t>obowiązkowy</t>
  </si>
  <si>
    <t xml:space="preserve">wiedza ogólna w zakresie kompetencji społecznych na poziomie szkoły średniej </t>
  </si>
  <si>
    <t>TIN_W1</t>
  </si>
  <si>
    <t>TIN_U1</t>
  </si>
  <si>
    <t>projektować i zestawiać dokumenty oraz tworzyć prezentacje graficzne z zastosowaniem aplikacji komputerowych</t>
  </si>
  <si>
    <t>TIN_U2</t>
  </si>
  <si>
    <t>zestawiać dane i przeprowadzać obliczenia oraz tworzyć wizualizuję danych z wykorzystaniem aplikacji komputerowych</t>
  </si>
  <si>
    <t>TIN_K1</t>
  </si>
  <si>
    <t xml:space="preserve">poznawania i stosowania nowych technologii informatycznych z poszanowaniem praw właśności intelektualnej </t>
  </si>
  <si>
    <t xml:space="preserve">Obsługa urządzeń techniki komputerowej. </t>
  </si>
  <si>
    <t xml:space="preserve">Korzystanie z platformy e-learning, Usos, oraz innych systemów na Wydziale. </t>
  </si>
  <si>
    <t xml:space="preserve">Korzystanie z usług sieciowych. </t>
  </si>
  <si>
    <t xml:space="preserve">Systemy operacyjne - podstawowe informacje. </t>
  </si>
  <si>
    <t xml:space="preserve">Oprogramowanie Open Source. </t>
  </si>
  <si>
    <t xml:space="preserve">System operacyjny Linux, Środowisko graficznye KDE. </t>
  </si>
  <si>
    <t xml:space="preserve">Aplikacje użytkowe w systemie. </t>
  </si>
  <si>
    <t xml:space="preserve">Komputerowe bazy danych. </t>
  </si>
  <si>
    <t>TIN_W1, TIN_K1</t>
  </si>
  <si>
    <t>Zaliczenie - test jednokrotnego wyboru, udział w ocenie końcowej modułu - 50%.</t>
  </si>
  <si>
    <t xml:space="preserve">Aplikacje użytkowe - edytory tekstów (MS Word). </t>
  </si>
  <si>
    <t xml:space="preserve">Aplikacje użytkowe - arkusze kalkulacyjne (MS Excel). </t>
  </si>
  <si>
    <t xml:space="preserve">Aplikacje użytkowe - grafika prezentacyjna (MS PowerPoint). </t>
  </si>
  <si>
    <t xml:space="preserve">Aplikacje użytkowe - bazy danych (MS Access). </t>
  </si>
  <si>
    <t>Praca w chmurze, aplikacje Google, praca w zespole projektowym.</t>
  </si>
  <si>
    <t>TIN_U1, TIN_U2, TIN_K1</t>
  </si>
  <si>
    <t>Sprawdzian umiejętności praktycznych, zaliczenie projektu, udział w ocenie końcowej modułu - 50%.</t>
  </si>
  <si>
    <t>realizacja przedmiotów: Podstawy produkcji biopaliw, Systemy i urządzenia transportowe</t>
  </si>
  <si>
    <t>TPB_W1</t>
  </si>
  <si>
    <t>zjawiska i procesy występujących w biosferze, źródła pochodzenia biomasy oraz charakteryzuje potencjalne możliwości produkcji biomasy z różnych źródeł</t>
  </si>
  <si>
    <t> OZE1_W04</t>
  </si>
  <si>
    <t>TPB_W2</t>
  </si>
  <si>
    <t>podstawowe metody oraz techniki i technologie pozwalające wykorzystać potencjał przyrody w zakresie pozyskiwania i magazynowania biomasy, słabe i mocne strony technologii pozyskiwania biomasy</t>
  </si>
  <si>
    <t> OZE1_W08</t>
  </si>
  <si>
    <t>TPB_U1</t>
  </si>
  <si>
    <t>dokonać krytycznej analizy technologii pozyskiwania biomasy i ocenić istniejące rozwiązania techniczne, określić nakłady pracy i koszty zbioru dla różnych technologii zbioru biomasy</t>
  </si>
  <si>
    <t> OZE1_U09</t>
  </si>
  <si>
    <t>TPB_U2</t>
  </si>
  <si>
    <t>zaprojektować proces technologiczny zbioru biomasy oraz ocenić przydatność wybranej technologii zbioru biomasy w zależności od rodzaju biomasy </t>
  </si>
  <si>
    <t>TPB_U3</t>
  </si>
  <si>
    <t>przedstawić systematykę, budowę i zasadę działania maszyn wykorzystywanych do założenia plantacji energetycznych i do zbioru biomasy</t>
  </si>
  <si>
    <t>TPB_K1</t>
  </si>
  <si>
    <t>działania ze świadomością znaczenia aspektów ekonomicznych zbioru biomasy, ciągłego doskonalenia technologii i techniki związanej z pozyskiwaniem biomasy w różnej postaci</t>
  </si>
  <si>
    <t>Źródła pochodzenia biomasy. Potencjał techniczny, ekonomiczny oraz rynkowy biomasy w Polsce. Powierzchnia uprawy roślin energetycznych wieloletnich oraz potencjalne
możliwości produkcji biomasy. 
Zbiór biomasy z roślin energetycznych jako proces technologiczny i jako etap procesu produkcji biomasy. Rodzaj rośliny a technologie zbioru roślin energetycznych. Zbiór jedno i dwuetapowy - zalety i wady. 
Nowoczesne technologie zbioru wierzby energetycznej i rozwiązania konstrukcyjne i maszyny do zbioru oraz ich parametry techniczne. Modelowe technologie zbioru biomasy z roślin energetycznych wieloletnich na przykładzie wierzby energetycznej. 
Technologie zbioru biomasy z roślin energetycznych tj. miskant, ślazowiec pensylwański, topinambur. Klasyfikacja czasu pracy agregatów maszynowych wykorzystywanych do zbioru biomasy.
Magazynowanie biomasy jako surowca do dalszego przetwarzania - rola i sposoby magazynowania. Podział budowli magazynowych.
Technika ochrony roślin przed agrofagami. 
Technika ścinania oraz naturalnego suszenia traw i bylin.
Technika zbioru ziarna. Technika zbioru materiałów w postaci zagęszczonej. 
Technika zbioru materiałów w postaci niesprasowanej. 
Technika pozyskiwania biomasy leśnej.</t>
  </si>
  <si>
    <t>TPB_W1, TPB_W2, TPB_K1</t>
  </si>
  <si>
    <t>TPB_U1, TPB_U2, TPB_U3, TPB_K1</t>
  </si>
  <si>
    <t xml:space="preserve">Zaliczenie pisemne na ocenę, udział w ocenie końcowej modułu – 20%.					
</t>
  </si>
  <si>
    <t>Ćwiczenia laboraotryjne</t>
  </si>
  <si>
    <t>Lisowski A. i inni 2010. Technologie zbioru roślin energetycznych. Wydawnictwo SGGW. ISBN 978-83-7583-222-8. Warszawa.
Bocian P., Golec T., Rakowski J. (redakcja) 2010. Nowoczesne technologie pozyskiwania i energetycznego wykorzystywania biomasy. Monografia. Wyd. Instytut Energetyki. Warszawa. ISBN 978-83-925924-6-4. Warszawa.
Kołodziej B., Matyka M. (redakcja) 2012 Odnawialne źródła energii. Rolnicze surowce energetyczne. Wyd. PWRiL. Poznań. ISBN 978-83-09-01139-2.</t>
  </si>
  <si>
    <t>realizacja przedmiotów: Inżynieria materiałowa oraz Gospodarka odpadami z elementami prawa</t>
  </si>
  <si>
    <t>Katedra Inżynierii Mechanicznej i Agrofizyki,                                                                                                                   Wydział Inżynierii Produkcji i Energetyki</t>
  </si>
  <si>
    <t>TUG_W1</t>
  </si>
  <si>
    <t xml:space="preserve">systemy zagospodarowania odpadów o różnym składzie morfologicznym (w tym odpadów organicznych) w aspekcie zadań inżynierskich. </t>
  </si>
  <si>
    <t>TUG_W2</t>
  </si>
  <si>
    <t>student posiada wiedzę z zakresu unieszkodliwiania odpadów dla potrzeb projektowania zadań inżynierskich i nowoczesnych technologii.</t>
  </si>
  <si>
    <t>TUG_U1</t>
  </si>
  <si>
    <t>TUG_U2</t>
  </si>
  <si>
    <t>OZE1_U17 </t>
  </si>
  <si>
    <t>TUG_K1</t>
  </si>
  <si>
    <t xml:space="preserve">realizacji zadań wraz z motywacją potrzeb doskonalenia technologii utylizacji odpadów  </t>
  </si>
  <si>
    <t>TUG_K2</t>
  </si>
  <si>
    <t xml:space="preserve">myślenia i działania w sposób przedsiębiorczy środowisko. </t>
  </si>
  <si>
    <t>TUG_W1, TUG_W2, TUG_K1, TUG_K2</t>
  </si>
  <si>
    <t>TUG_U1, TUG_U2, TUG_K1, TUG_K2</t>
  </si>
  <si>
    <t>Rosik - Dulewska Cz. 2015. Podstawy gospodarki odpadami PWN, Warszawa.
Holtzer M. 2010. Podstawy ochrony środowiska AGH, Kraków.</t>
  </si>
  <si>
    <t>realizacja przedmiotów: Fizyka, Chemia, Termodynamika</t>
  </si>
  <si>
    <t xml:space="preserve">podstawowe pojęcia oraz opisuje i wyjaśnia, w oparciu o prawa termodynamiki chemicznej, wymiany ciepła i masy, aerodynamiki oraz kinetyki chemicznej, procesy spalania biopaliw stałych, ciekłych i gazowych. </t>
  </si>
  <si>
    <t>zasadę działania: urządzeń oraz technologii stosowanych do konwersji energii z biopaliw stałych, ciekłych i gazowych, urządzeń do oczyszczania spalin oraz sposób oddziaływania na środowisko produktów gazowych i stałych, powstających podczas spalania.</t>
  </si>
  <si>
    <t>sformułować bilanse substancji i energii urządzeń przeznaczonych
do spalania biomasy oraz określić wielkości charakteryzujące proces konwersji energii z biomasy na podstawie obliczeń stechiometrycznych i bilansowych.</t>
  </si>
  <si>
    <t>wykonać projekt koncepcyjny systemu konwersji energii z biomasy dla celów grzewczych małych obiektów oraz obliczyć za pomocą bilansu substancji i energii, równań stechiometrycznych oraz praw aerodynamiki, a także dokonać oceny zaprojektowanego systemu.</t>
  </si>
  <si>
    <t>przeprowadzić proste eksperymenty związane z procesem spalania i wykonywać pomiary badanych wielkości, zinterpretować uzyskane wyniki i wyciągnąć wnioski.</t>
  </si>
  <si>
    <t>Podstawy termodynamiki chemicznej procesu spalania. Charakterystyka energetyczna biopaliw. Stechiometria procesów spalania. Bilans substancji - pierwiastków. Kontrola procesu spalania. Temperatura spalania. Podstawy kinetyki chemicznej. Podstawy aerodynamiki spalania. Spalanie laminarne, turbulentne i dyfuzyjne. Zapłon mieszanki palnej. Stabilizacja płomienia. Granice palności i warunki gaszenia płomieni. Mechanizmy spalania biopaliw gazowych, ciekłych i stałych. Współspalanie biomasy z węglem. Budowa i zasada działania palników gazowych, cieczowych i pyłowych. Paleniska do spalania biomasy .Instalacje do spalania biomasy. Budowa i zasada działania kotłów do spalania biomasy. Systemy kogeneracyjne. Spalanie a środowisko naturalne. Zanieczyszczenia powstające podczas spalania. Bilans zanieczyszczeń i ogólne metody zmniejszania emisji składników toksycznych. Metody ograniczania emisji składników toksycznych w urządzeniach przemysłowych. Metody ograniczania toksyczności spalin w silnikach spalinowych.</t>
  </si>
  <si>
    <t>TTS_W1, TTS_W2, TTS_K1</t>
  </si>
  <si>
    <t>Zaliczenie pisemne na ocenę, udział w ocenie końcowej modułu – 50%.</t>
  </si>
  <si>
    <t>TTS_U1, TTS_U2, TTS_U3, TTS_K1</t>
  </si>
  <si>
    <t>Sprawdzian umiejętności z zakresu rozwiązywania zadań, udział w ocenie końcowej modułu – 25%.</t>
  </si>
  <si>
    <t>Kordylewski W. (pod redakcja) 2008 Spalanie i paliwa Oficyna Wydawnicza
Politechniki Wrocławskiej, Wrocław
Nocoń J., Poznański J., Słupek S., Rywotycki M. 2007 Technika cieplna.
Przykłady z techniki procesów spalania, Uczelniane Wydawnictwo Naukowo-
Dydaktyczne, Kraków
Kowalewicz A. 2000 Podstawy procesów spalania, WNT, Warszawa</t>
  </si>
  <si>
    <t>Termodynamika</t>
  </si>
  <si>
    <t xml:space="preserve">kierunkowy obowiązkowy </t>
  </si>
  <si>
    <t>realizacja przedmiotów: Matematyka i ststystyka opisowa, Fizyka</t>
  </si>
  <si>
    <t>Katedra Inżynierii Mechanicznej i Agrofizyki,                                                                                       Wydział Inżynierii Produkcji i Energetyki</t>
  </si>
  <si>
    <t>TER_W1</t>
  </si>
  <si>
    <t>podstawowe prawa z zakresu klasycznej termodynamiki oraz podstawy teorii wymiany ciepła i wykorzystuje do wyjaśniania zjawisk zachodzących w systemach technicznych i przyrodniczych.</t>
  </si>
  <si>
    <t>OZE1_W04
OZE1_W08
OZE1_W13</t>
  </si>
  <si>
    <t>TER_U1</t>
  </si>
  <si>
    <t>obliczyć stan termodynamiczny substancji i układu na podstawie znajomości jego parametrów oraz sformułować i rozwiązać: bilans energetyczny układu termodynamicznego, obliczeniowo problemy inżynierskie z zakresu termodynamiki i wymiany ciepła z uwzględnieniem różnych sposobów przekazywania energii.</t>
  </si>
  <si>
    <t>TER_U2</t>
  </si>
  <si>
    <t>wykonać pomiary cieplne i przeprowadzić proste eksperymenty, zinterpretować otrzymane wyniki i sformułować wnioski.</t>
  </si>
  <si>
    <t>OZE1_U06 OZE1_U12</t>
  </si>
  <si>
    <t>TER_K1</t>
  </si>
  <si>
    <t>dokształcania się w zakresie termodynamiki i nowoczesnych metod pomiarowych w technice, w celu doskonalenia i projektowania innowacyjnych procesów i systemów pomiarowych.</t>
  </si>
  <si>
    <t xml:space="preserve">Pojęcia podstawowe: układ termodynamiczny, czynnik termodynamiczny, parametry i funkcje stanu </t>
  </si>
  <si>
    <t xml:space="preserve">układu. Równanie stanu. Zerowa, pierwsza i druga zasada termodynamiki. Praca i ciepło </t>
  </si>
  <si>
    <t xml:space="preserve">przemiany. Równania kaloryczne. Charakterystyczne przemiany gazu doskonałego i </t>
  </si>
  <si>
    <t>półdoskonałego. Roztwory gazu doskonałego. Obiegi termodynamiczne prawo- i lewobieżne.</t>
  </si>
  <si>
    <t>Sprawność i współczynnik efektywności obiegu. Obiegi charakterystyczne maszyn cieplnych</t>
  </si>
  <si>
    <t xml:space="preserve">Pojęcie gazu rzeczywistego, równanie van der Waalsa. Przemiany fazowe, zmiana stanu skupienia. </t>
  </si>
  <si>
    <t xml:space="preserve">Elementy termodynamiki pary. Przemiany fazowe wody. Parametry i funkcje stanu pary wodnej. </t>
  </si>
  <si>
    <t xml:space="preserve">Wykresy p-t, p-v, t-s, i-s dla pary wodnej. Obiegi parowe. Gaz wilgotny i jego przemiany. Parametry </t>
  </si>
  <si>
    <t>i funkcje stanu gazu wilgotnego. Przemiany termodynamiczne powietrza wilgotnego i wykres Molliera.</t>
  </si>
  <si>
    <t xml:space="preserve">Procesy: mieszania, nawilżania i ogrzewania powietrza - bilans cieplny i masowy. </t>
  </si>
  <si>
    <t xml:space="preserve">Wymiana ciepła - podstawowe sposoby przekazywania ciepła: przewodzenie, konwekcja i promieniowanie. </t>
  </si>
  <si>
    <t>Przenikanie przez przegrodę płaska i cylindryczna. Podstawowe prawa wymiany ciepła.</t>
  </si>
  <si>
    <t>TER_W1, TER_K1</t>
  </si>
  <si>
    <t>Egzamin pisemny na ocenę, udział w ocenie końcowej modułu - 45%.</t>
  </si>
  <si>
    <t xml:space="preserve">Ćwiczenia audytoryjne </t>
  </si>
  <si>
    <t xml:space="preserve">Obliczanie parametrów termodynamicznych. Równanie gazu doskonałego. </t>
  </si>
  <si>
    <t xml:space="preserve">Obliczanie pracy i ciepła przemiany termodynamicznej. Obliczenie funkcji stanu. </t>
  </si>
  <si>
    <t xml:space="preserve">Bilans energii układu termodynamicznego  w oparciu o pierwszą i drugą zasadę termodynamiki. </t>
  </si>
  <si>
    <t>Przemiany gazu doskonałego -  obliczanie parametrów układu termodynamicznego w kolejnych stanach i ich bilansowanie.</t>
  </si>
  <si>
    <t>Obiegi termodynamiczne - obliczanie. Przemiany charakterystyczne pary wodnej - bilans energii dla pary wodnej nasyconej i przegrzanej. Posługiwanie się wykresem i-s. Parametry gazu wilgotnego.</t>
  </si>
  <si>
    <t xml:space="preserve">Określanie parametrów powietrza podczas przemian za pomocą wykresu i-X i obliczeń termodynamicznych. </t>
  </si>
  <si>
    <t>TER_U1, TER_K1</t>
  </si>
  <si>
    <t xml:space="preserve">Pomiar ciśnień i kalibracja manometrów sprężystych. Pomiar ciepła spalania paliw stałych oraz ciekłych. </t>
  </si>
  <si>
    <t>Pomiar temperatury za pomocą różnego typu czujników, badanie zjawisk fizycznych wykorzystywanych do pomiaru temperatury.</t>
  </si>
  <si>
    <t>TER_U2, TER_K1</t>
  </si>
  <si>
    <t>Zaliczenie sprawozdań labolatoryjnych, udział w ocenie końcowej modułu - 20%.</t>
  </si>
  <si>
    <t>Szargut J. 2012 Termodynamika PWN, Warszawa
Szargut J., Guzik A., Górniak H. 2008 Zadania z termodynamiki technicznej
Wyd. Politechniki Śl, Gliwice
Fodemski T. R. 2001 Pomiary cieplne cz.1 i 2 WNT, Warszawa</t>
  </si>
  <si>
    <t>Układy kogeneracyjne i magazynowanie energii I</t>
  </si>
  <si>
    <t>zrealizowanie przedmiotów: Urządzenia energetyki konwencjonalnej i niekonwencjonalnej, Gospodarka energetyczna, Elektrotechnika</t>
  </si>
  <si>
    <t>UKM_W1</t>
  </si>
  <si>
    <t>UKM_W2</t>
  </si>
  <si>
    <t>UKM_W3</t>
  </si>
  <si>
    <t>UKM_U1</t>
  </si>
  <si>
    <t>UKM_U2</t>
  </si>
  <si>
    <t>OZE1_U10 OZE1_U14</t>
  </si>
  <si>
    <t>UKM_U3</t>
  </si>
  <si>
    <t>zaprojektować proste urządzenie lub system typowe dla kierunku OZEiGO, wykorzystując właściwe metody, techniki i narzędzia</t>
  </si>
  <si>
    <t>UKM_K1</t>
  </si>
  <si>
    <t>identyfikowania oraz rozstrzygania dylematów w obszarze kierunku studiów</t>
  </si>
  <si>
    <t>UKM_K2</t>
  </si>
  <si>
    <t>inicjowania działalności na rzecz interesu publicznego oraz myślenia i działania w sposób przedsiębiorczy</t>
  </si>
  <si>
    <t>OZE1_K04 OZE1_K05</t>
  </si>
  <si>
    <t>Miejsce kogeneracji w współczesnych systemach energetycznych, potrzeby i zagrożenia.</t>
  </si>
  <si>
    <t>1.       Miejsce kogeneracji w współczesnych systemach energetycznych, potrzeby i zagrożenia.</t>
  </si>
  <si>
    <t>Budowa zasada działania układów kogeneracyjnych </t>
  </si>
  <si>
    <t>2.       Budowa zasada działania układów kogeneracyjnych </t>
  </si>
  <si>
    <t>Silniki z zamkniętą i otwarta komora spalania budowa i zasada działania </t>
  </si>
  <si>
    <t>3.       Silniki z zamkniętą i otwarta komora spalania budowa i zasada działania </t>
  </si>
  <si>
    <t>Naturalne paliwa do zasilania układów kogeneracyjnych</t>
  </si>
  <si>
    <t>7.       Naturalne paliwa do zasilania układów kogeneracyjnych</t>
  </si>
  <si>
    <t>Zasoby energii w biomasie na potrzeby kogeneracji w wybranych krajach UE</t>
  </si>
  <si>
    <t>9.       Zasoby energii w biomasie na potrzeby kogeneracji w wybranych krajach UE</t>
  </si>
  <si>
    <t>Przegląd czynników magazynujących ciepło</t>
  </si>
  <si>
    <t>12.    Przegląd czynników magazynujących ciepło</t>
  </si>
  <si>
    <t>UKM_W1, UKM_W2, UKM_W3, UKM_K1, UKM_K2</t>
  </si>
  <si>
    <t>Bilans potrzeb energetycznych w wybranym procesie lub systemie energetycznym z uwzględnieniem kosztów energii</t>
  </si>
  <si>
    <t>1.       Bilans potrzeb energetycznych w wybranym procesie lub systemie energetycznym z uwzględnieniem kosztów energii</t>
  </si>
  <si>
    <t>Obliczenie efektu kogeneracyjnego w aspekcie środowiskowym zmniejszenia zużycia paliw i emisji</t>
  </si>
  <si>
    <t>2.       Obliczenie efektu kogeneracyjnego w aspekcie środowiskowym zmniejszenia zużycia paliw i emisji</t>
  </si>
  <si>
    <t>Obliczenie efektu kogeneracyjnego w aspekcie ekonomicznym</t>
  </si>
  <si>
    <t>3.       Obliczenie efektu kogeneracyjnego w aspekcie ekonomicznym</t>
  </si>
  <si>
    <t>Obliczenia sprawności w układach kogeneracyjnych</t>
  </si>
  <si>
    <t>4.       Obliczenia sprawności w układach kogeneracyjnych</t>
  </si>
  <si>
    <t>Wymiana ciepła - zadania</t>
  </si>
  <si>
    <t>7.       Wymiana ciepła - zadania</t>
  </si>
  <si>
    <t>Wykorzystanie ciepła właściwego i przemiany fazowej w systemach energetycznych -zadania</t>
  </si>
  <si>
    <t>8.       Wykorzystanie ciepła właściwego i przemiany fazowej w systemach energetycznych -zadania</t>
  </si>
  <si>
    <t>UKM_U1, UKM_U2, UKM_U3, UKM_K1, UKM_K2</t>
  </si>
  <si>
    <t>Zaliczenie pisemne na ocenę, udział w ocenie końcowej modułu – 20%.</t>
  </si>
  <si>
    <t>Projekt układu kogeneracyjnego dla wybranego procesu lub systemu energetycznego</t>
  </si>
  <si>
    <t>1.       Projekt układu kogeneracyjnego dla wybranego procesu lub systemu energetycznego</t>
  </si>
  <si>
    <t>Ocena sprawozdań i odpowiedzi ustnych  z ćwiczeń, udział w ocenie końcowej modułu – 20%.</t>
  </si>
  <si>
    <t>Określenie zasobów energii w biomasie na potrzeby kogeneracji</t>
  </si>
  <si>
    <t>1.       Określenie zasobów energii w biomasie na potrzeby kogeneracji</t>
  </si>
  <si>
    <t>Wyznaczenie sprawności magazynowania energii w akumulatorze przemiany fazowej</t>
  </si>
  <si>
    <t>4.       Wyznaczenie sprawności magazynowania energii w akumulatorze przemiany fazowej</t>
  </si>
  <si>
    <t>Wyznaczenie sprawności magazynowania ciepła w akumulatorze ze złożem stałym</t>
  </si>
  <si>
    <t>5.       Wyznaczenie sprawności magazynowania ciepła w akumulatorze ze złożem stałym</t>
  </si>
  <si>
    <t>Ocena sprawozdań i odpowiedzi ustnych  z ćwiczeń, udział w ocenie końcowej modułu – 10%.</t>
  </si>
  <si>
    <t>J. Skorek, J. Kalina 2005 Gazowe układy kogeneracyjne WNT, Warszawa.
A. Czerwinski 2005 Akumulatory, baterie, ogniwa WKiŁ, Warszawa.
R. ZARZYCKI 2010 Wymiana ciepła i ruch masy w inzynierii środowiska WNT, Warszawa.</t>
  </si>
  <si>
    <t>S. Kurpaska; H. Latała, et al. 2015 Some Aspects of the Analysis Turing heating Plastic Tunnel by the Use of Heat from Stone Accumulator. David Publishing Company, USA, Journal of Environmental Science and Engineering.
T. Chmielniak 2008 Technologie Energetyczne PWN, Warszawa.
H. Latala, S. Kurpaska, J. Sikora, K. Mudryk, J. Knaga. 2016. Thermal effects of the stone battery depending on the bed volumes. E3S Web of Conferences 10, 00053 (2016). SEED 2016. DOI: 10.1051/e3sconf/20161000053.</t>
  </si>
  <si>
    <t>Układy kogeneracyjne i magazynowanie energii II</t>
  </si>
  <si>
    <t xml:space="preserve"> Metody i sposoby magazynowania energii elektrycznej</t>
  </si>
  <si>
    <t>4.       Metody i sposoby magazynowania energii elektrycznej</t>
  </si>
  <si>
    <t>Akumulatory energii elektrycznej rodzaje i zasada działania wybranych akumulatorów</t>
  </si>
  <si>
    <t>5.       Akumulatory energii elektrycznej rodzaje i zasada działania wybranych akumulatorów</t>
  </si>
  <si>
    <t xml:space="preserve"> Zasady doboru akumulatorów elektrycznych w systemach autonomicznych</t>
  </si>
  <si>
    <t>6.       Zasady doboru akumulatorów elektrycznych w systemach autonomicznych</t>
  </si>
  <si>
    <t xml:space="preserve"> Zasoby energii odnawialnej na potrzebny systemów kogeneracyjnych w wybranych krajach Unii Europejskiej</t>
  </si>
  <si>
    <t>8.       Zasoby energii odnawialnej na potrzebny systemów kogeneracyjnych w wybranych krajach Unii Europejskiej</t>
  </si>
  <si>
    <t>Magazynowanie ciepła</t>
  </si>
  <si>
    <t>10.    Magazynowanie ciepła</t>
  </si>
  <si>
    <t>Konstrukcje systemów magazynowania ciepła</t>
  </si>
  <si>
    <t>11.    Konstrukcje systemów magazynowania ciepła</t>
  </si>
  <si>
    <t xml:space="preserve">Egzamin pisemny na ocenę, udział w ocenie końcowej modułu – 50%.					
</t>
  </si>
  <si>
    <t>Kryteria i dobór akumulatorów w układach elektrycznych</t>
  </si>
  <si>
    <t>5.       Kryteria i dobór akumulatorów w układach elektrycznych</t>
  </si>
  <si>
    <t>Analiza ekonomiczno-eksploatacyjna dobranych akumulatorów</t>
  </si>
  <si>
    <t>6.       Analiza ekonomiczno-eksploatacyjna dobranych akumulatorów</t>
  </si>
  <si>
    <t>Określenia zasobów energii odnawialnej w wybranych krajach Unii Europejskiej</t>
  </si>
  <si>
    <t>9.       Określenia zasobów energii odnawialnej w wybranych krajach Unii Europejskiej</t>
  </si>
  <si>
    <t>Akumulator przemiany fazowej -projekt magazynowania energii pochodzącej ze źródła fotowoltaicznego</t>
  </si>
  <si>
    <t>2.       Akumulator przemiany fazowej -projekt magazynowania energii pochodzącej ze źródła fotowoltaicznego</t>
  </si>
  <si>
    <t>Akumulator kamienny - projekt magazynowania ciepła odpadowego w tunelu foliowym</t>
  </si>
  <si>
    <t>3.       Akumulator kamienny -projekt magazynowania ciepła odpadowego w tunelu foliowym</t>
  </si>
  <si>
    <t>Określenie sprawności magazynowania energii elektrycznej w akumulatorach</t>
  </si>
  <si>
    <t>2.       Określenie sprawności magazynowania energii elektrycznej w akumulatorach</t>
  </si>
  <si>
    <t>Określenie sprawności termoelektrycznej pompy ciepła</t>
  </si>
  <si>
    <t>3.       Określenie sprawności termoelektrycznej pompy ciepła</t>
  </si>
  <si>
    <t xml:space="preserve">Układy poligeneracyjne </t>
  </si>
  <si>
    <t>realizacja przedmiotów: Termodynamika, Elektrotechnika, Mechanika, Urządzenia energetyki konwencjonalnej i niekonwencjonalnej</t>
  </si>
  <si>
    <t>UPL_W1</t>
  </si>
  <si>
    <t>zjawiska i procesy związane wymianą masy i energii w złożonych układach</t>
  </si>
  <si>
    <t>OZE1_W05 OZE1_W08</t>
  </si>
  <si>
    <t>UPL_W2</t>
  </si>
  <si>
    <t xml:space="preserve">zagrożenia środowiskowe wynikające z eksploatacji odnawialnych i nieodnawialnych  źródeł energii w złożonych systemach </t>
  </si>
  <si>
    <t>OZE1_W08 OZE1_W13</t>
  </si>
  <si>
    <t>UPL_U1</t>
  </si>
  <si>
    <t>planować i przeprowadzać proste obliczenia, badania - eksperymenty, wykonywać pomiary, interpretować uzyskiwane wyniki oraz wyciągać wnioski</t>
  </si>
  <si>
    <t>UPL_U2</t>
  </si>
  <si>
    <t>zaplanować współdziałanie maszyn, urządzeń energetyki konwencjonalnej i niekonwencjonalnej w złożonych systemach energetycznych, z uwzględnieniem poprawnej eksploatacji i cyklu życia</t>
  </si>
  <si>
    <t>UPL_K1</t>
  </si>
  <si>
    <t>UPL_K2</t>
  </si>
  <si>
    <t>Zasady przemian energetycznych i ich sprawności w układach złożonych</t>
  </si>
  <si>
    <t>1.       Zasady przemian energetycznych i ich sprawności w układach złożonych</t>
  </si>
  <si>
    <t>Konwencjonalne systemy wytwarzania energii i jej rozdział</t>
  </si>
  <si>
    <t>2.       Konwencjonalne systemy wytwarzania energii i jej rozdział</t>
  </si>
  <si>
    <t>Niekonwencjonalne systemy wytwarzania energii i jej rozdział</t>
  </si>
  <si>
    <t>3.       Niekonwencjonalne systemy wytwarzania energii i jej rozdział</t>
  </si>
  <si>
    <t xml:space="preserve">Układy odzysku energii w produkcji rolniczej i przetwórstwie rolno-spożywczym </t>
  </si>
  <si>
    <t xml:space="preserve">4.       Układy odzysku energii w produkcji rolniczej i przetwórstwie rolno-spożywczym </t>
  </si>
  <si>
    <t>Zasady opracowania profilu zapotrzebowania na energię w skali doby, tygodnia roku, oraz metod jej pokrycia.</t>
  </si>
  <si>
    <t>5.       Zasady opracowania profilu zapotrzebowania na energię w skali doby, tygodnia roku, oraz metod jej pokrycia.</t>
  </si>
  <si>
    <t>Zasady funkcjonowania złożonych układów wytwarzania energii i jej dystrybucji w obszarze zakładów przetwórstwa rolno spożywczego.</t>
  </si>
  <si>
    <t>6.       Zasady funkcjonowania złożonych układów wytwarzania energii i jej dystrybucji w obszarze zakładów przetwórstwa rolno spożywczego.</t>
  </si>
  <si>
    <t>Aspekt ekonomiczny w układach poligeneracyjnych</t>
  </si>
  <si>
    <t>7.       Aspekt ekonomiczny w układach poligeneracyjnych</t>
  </si>
  <si>
    <t>UPL_W1, UPL_W2, UPL_K1, UPL_K2</t>
  </si>
  <si>
    <t xml:space="preserve">Egzamin pisemny na ocenę, udział w ocenie końcowej modułu – 50%.	</t>
  </si>
  <si>
    <t>Obliczenia inżynierskie podstawowych przemian energetycznych w konwencjonalnych urządzeniach energetyki</t>
  </si>
  <si>
    <t>1.       Obliczenia inżynierskie podstawowych przemian energetycznych w konwencjonalnych urządzeniach energetyki</t>
  </si>
  <si>
    <t>Obliczenia inżynierskie podstawowych przemian energetycznych w urządzeniach energetyki odnawialnej</t>
  </si>
  <si>
    <t>2.       Obliczenia inżynierskie podstawowych przemian energetycznych w urządzeniach energetyki odnawialnej</t>
  </si>
  <si>
    <t>Obliczenia obciążenia energetycznego w wybranych procesach przetwórstwa rolno-spożywczego.</t>
  </si>
  <si>
    <t>3.       Obliczenia obciążenia energetycznego w wybranych procesach przetwórstwa rolno-spożywczego.</t>
  </si>
  <si>
    <t>Obciążenie środowiska energetyką konwencjonalną, emisja uniknięta</t>
  </si>
  <si>
    <t>4.       Obciążenie środowiska energetyką konwencjonalną, emisja uniknięta</t>
  </si>
  <si>
    <t>Analiza ekonomiczna stosowania układów poligeneracyjnych.</t>
  </si>
  <si>
    <t>5.       Analiza ekonomiczna stosowania układów poligeneracyjnych.</t>
  </si>
  <si>
    <t>UPL_U1, UPL_U2, UPL_K2</t>
  </si>
  <si>
    <t xml:space="preserve">Zaliczenie pisemne na ocenę, udział w ocenie końcowej modułu – 20%.	</t>
  </si>
  <si>
    <t>Projekt źródła energii pracującego w autonomii</t>
  </si>
  <si>
    <t>1.       Projekt źródła energii pracującego w autonomii</t>
  </si>
  <si>
    <t xml:space="preserve">Projekt źródła współpracującego z układem odzysku energii. </t>
  </si>
  <si>
    <t xml:space="preserve">2.       Projekt źródła współpracującego z układem odzysku energii. </t>
  </si>
  <si>
    <t>Projekt układu rozdziału energii w wybranym procesie przetwórstwa rolno-spożywczego</t>
  </si>
  <si>
    <t>3.       Projekt układu rozdziału energii w wybranym procesie przetwórstwa rolno-spożywczego</t>
  </si>
  <si>
    <t>Efekt ekonomiczno ekologiczny w układach poligenerecyjnych.</t>
  </si>
  <si>
    <t>4.       Efekt ekonomiczno ekologiczny w układach poligenerecyjnych.</t>
  </si>
  <si>
    <t xml:space="preserve">Zaliczenie pisemne na ocenę, udział w ocenie końcowej modułu – 15%.	</t>
  </si>
  <si>
    <t>Badanie zjawiska Jula- Lentza wyznaczenie charakterystyk.</t>
  </si>
  <si>
    <t>1.       Badanie zjawiska Jula- Lentza wyznaczenie charakterystyk.</t>
  </si>
  <si>
    <t>Wyznaczenie charakterystyki współpracy modułu fotowoltaicznego z ogniwem Peltiera.</t>
  </si>
  <si>
    <t>2.       Wyznaczenie charakterystyki współpracy modułu fotowoltaicznego z ogniwem Peltiera.</t>
  </si>
  <si>
    <t xml:space="preserve">Badanie efektu fotowoltaicznego w układzie odzysku ciepła. </t>
  </si>
  <si>
    <t xml:space="preserve">3.       Badanie efektu fotowoltaicznego w układzie odzysku ciepła. </t>
  </si>
  <si>
    <t>Badanie przewodności cieplnej wybranych złóż magazynowania ciepła.</t>
  </si>
  <si>
    <t>4.       Badanie przewodności cieplnej wybranych złóż magazynowania ciepła.</t>
  </si>
  <si>
    <t>Badanie układów napędowych zasilanych ze źródła DC.</t>
  </si>
  <si>
    <t>5.       Badanie układów napędowych zasilanych ze źródła DC.</t>
  </si>
  <si>
    <t>Stabilizacja napięcia z wykorzystaniem akumulatorów</t>
  </si>
  <si>
    <t>6.       Stabilizacja napięcia z wykorzystaniem akumulatorów</t>
  </si>
  <si>
    <t>UPL_U1, UPL_U2, UPL_K1</t>
  </si>
  <si>
    <t xml:space="preserve">Ocena sprawozdań i odpowiedzi ustnych  z ćwiczeń, udział w ocenie końcowej modułu – 15%.	</t>
  </si>
  <si>
    <t>Chmielniak T., 2015, Technologie energetyczne, Warszawa WNT, ISBN:    978-83-7926-032-4
Marecki J., 2014, Podstawy przemian energetycznych, Warszawa WNT
Knaga J. 2013 Modelowanie transferu energii elektrycznej i ciepła w małych autonomicznych układach solarnych Polskie Towarzystwo Inżynierii Rolniczej, Kraków</t>
  </si>
  <si>
    <t>Lewandowski W. 2012 Proekologiczne odnawialne źródła energii WNT, Warszawa
Zalewski W. 2001 Pompy ciepła AGNI, Pruszcz Gdański
Matla R. Bernatek M., 1989, Przemiany energetyczne, Wydawnictwo Politechniki Warszawskiej</t>
  </si>
  <si>
    <t xml:space="preserve">realizacja przedmiotów: Fizyka, Termodynamika, Elektrotechnika </t>
  </si>
  <si>
    <t>UEK_W1</t>
  </si>
  <si>
    <t>UEK_W2</t>
  </si>
  <si>
    <t xml:space="preserve">podstawowe zasady eksploatacji urządzeń, instalacji oraz obiektów służących do pozyskiwania energii ze źródeł odnawialnych </t>
  </si>
  <si>
    <t>UEK_W3</t>
  </si>
  <si>
    <t>UEK _U1</t>
  </si>
  <si>
    <t>dostrzegać aspekty systemowe i pozatechniczne (środowiskowe, ekonomiczne, prawne) podejmowanych działań inżynierskich z zakresu OZE, wskazuje ich wady i zalety</t>
  </si>
  <si>
    <t>UEK _U2</t>
  </si>
  <si>
    <t>UEK _U3</t>
  </si>
  <si>
    <t>zaprojektować proste urządzenie lub system typowe dla OZE, wykorzystując właściwe metody, techniki i narzędzia</t>
  </si>
  <si>
    <t>UEK _K1</t>
  </si>
  <si>
    <t>UEK _K2</t>
  </si>
  <si>
    <t xml:space="preserve">	Termiczne urządzenia solarne, instalacje solarne i możliwości wykorzystania ich w gospodarce </t>
  </si>
  <si>
    <t xml:space="preserve">	Wybrane urządzenia służące do generacji energii elektrycznej w układach OZE </t>
  </si>
  <si>
    <t xml:space="preserve">	Urządzenia w systemach cieplnych - wymienniki ciepła </t>
  </si>
  <si>
    <t xml:space="preserve">	Złożone systemy energetyczne układy monowalentne i biwalentne</t>
  </si>
  <si>
    <t>UEK_W1, UEK_W2, UEK_W3, UEK _K1, UEK _K2</t>
  </si>
  <si>
    <t xml:space="preserve">	Projekt instalacji CO i CWU zasilanych ze źródeł biwalentnych</t>
  </si>
  <si>
    <t xml:space="preserve">	Urządzenia w systemie zagospodarowania ciepła odpadowego</t>
  </si>
  <si>
    <t>UEK _U1, UEK _U2, UEK _U3, UEK _K2</t>
  </si>
  <si>
    <t>Zaliczenie na ocenę, udział w ocenie końcowej modułu - 25%.</t>
  </si>
  <si>
    <t>Ćwiczenia  laboratoryjne</t>
  </si>
  <si>
    <t xml:space="preserve">	Wyznaczenie charakterystyki prądowo-napięciowej modułu fotowoltaicznego</t>
  </si>
  <si>
    <t xml:space="preserve">	Wpływ kąta pochylenia i azymutu na sprawność modułu fotowoltaicznego </t>
  </si>
  <si>
    <t xml:space="preserve">	Zależność charakterystyki prądowo-napięciowej modułu fotowoltaicznego od gęstości strumienia promieniowania słonecznego </t>
  </si>
  <si>
    <t xml:space="preserve">	Wyznaczenie mocy chwilowej absorbowanej przez kolektor i jego sprawności </t>
  </si>
  <si>
    <t xml:space="preserve">	Stacje oczyszczania biogazu i ich oddziaływanie na wydajność energetyczną </t>
  </si>
  <si>
    <t xml:space="preserve">	Określenie wpływu kąta pochylenia i azymutu na sprawność kolektora słonecznego </t>
  </si>
  <si>
    <t xml:space="preserve">	Badanie jakości współpracy ogniwa fotowoltaicznego z kolektorem słonecznym </t>
  </si>
  <si>
    <t xml:space="preserve">	Wyznaczenie charakterystyk rozruchu dla sprężarkowej pompy ciepła </t>
  </si>
  <si>
    <t xml:space="preserve">	Wyznaczenie współczynnika efektywności energetycznej COP</t>
  </si>
  <si>
    <t xml:space="preserve">	Badanie wydajności rur grzejnych </t>
  </si>
  <si>
    <t xml:space="preserve">	Wyznaczenie charakterystyki prądowo-napięciowej dla ogniwa paliwowego </t>
  </si>
  <si>
    <t>UEK _U1, UEK _U2, UEK _U3, UEK _K1</t>
  </si>
  <si>
    <t xml:space="preserve">Właściwości fizyko-chemiczne odpadów </t>
  </si>
  <si>
    <t>realizacja przedmiotów: Gospodarka odpadami z elementami prawa, Mikrobiologiczna transformacja materii organicznej</t>
  </si>
  <si>
    <t xml:space="preserve">Kierunek studiów: </t>
  </si>
  <si>
    <t>WFG_W1</t>
  </si>
  <si>
    <t>WFG_W2</t>
  </si>
  <si>
    <t>WFG_U1</t>
  </si>
  <si>
    <t>WFG_U2</t>
  </si>
  <si>
    <t>WFG_K1</t>
  </si>
  <si>
    <t>WFG_K2</t>
  </si>
  <si>
    <t>świadomej społecznej, zawodowej i etycznej odpowiedzialności za stan środowiska przyrodniczego (ma świadomość ryzyka i potrafi ocenić skutki wykonywanej działalności)</t>
  </si>
  <si>
    <t>WFG_W1, WFG_W2, WFG_K1, WFG_K2</t>
  </si>
  <si>
    <t>Metodyka wykonywania badań z zakresu fizykochemicznych właściwości odpadów</t>
  </si>
  <si>
    <t>WFG_U1, WFG_U2, WFG_U3, WFG_U4, WFG_K1, WFG_K2</t>
  </si>
  <si>
    <t>realizacja przedmiotów: Ochrona środowiska, Bezpieczeństwo pracy i ergonomia</t>
  </si>
  <si>
    <t>ZSR_W1</t>
  </si>
  <si>
    <t xml:space="preserve">podstawowe wiadomości z zakresu ochrony środowiska w tym także o zasadach polityki ekologicznej państwa </t>
  </si>
  <si>
    <t>ZSR_W2</t>
  </si>
  <si>
    <t>krajowe systemy zarządzania środowiskowego</t>
  </si>
  <si>
    <t>ZSR_U1</t>
  </si>
  <si>
    <t xml:space="preserve">wskazać aspekty i wpływy środowiskowe działalności gospodarczej </t>
  </si>
  <si>
    <t>ZSR_U2</t>
  </si>
  <si>
    <t>zaproponować rozwiązanie ograniczające wpływy środowiskowe przedsiębiorstwa</t>
  </si>
  <si>
    <t>ZSR_K1</t>
  </si>
  <si>
    <t>ograniczania oddziaływania środowiskowego przedsiębiorstw</t>
  </si>
  <si>
    <t>ZSR_W1, ZSR_W2, ZSR_K1</t>
  </si>
  <si>
    <t xml:space="preserve">Zaliczenie pisemne, udział w ocenie końcowej modułu – 50%.	</t>
  </si>
  <si>
    <t>Przegląd środowiskowy przedsiębiorstwa nierolniczego (studium przypadku)</t>
  </si>
  <si>
    <t>Przegląd środowiskowy przedsiębiorstwa rolniczego (studium przypadku)</t>
  </si>
  <si>
    <t>Ocena aspektów środowiskowych</t>
  </si>
  <si>
    <t>Wskaźniki efektywności środowiskowej</t>
  </si>
  <si>
    <t>ZSR_U1, ZSR_U2, ZSR_K1</t>
  </si>
  <si>
    <t>http://emas.gdos.gov.pl</t>
  </si>
  <si>
    <t>procesy biotechnologiczne na podstawie danych doświadczalnych</t>
  </si>
  <si>
    <t>TS, RR</t>
  </si>
  <si>
    <t>źródła emisji zanieczyszczeń wynikające z użytkowania systemów technicznych</t>
  </si>
  <si>
    <t>identyfikuje aspekty środowiskowe związane z działalnością gospodarczą</t>
  </si>
  <si>
    <t>analizować informacje o gospodarce odpadami z PRS z różnych źródeł wykorzystując technologie informatyczne oraz wyciągać wnioski</t>
  </si>
  <si>
    <t>TZ,TS</t>
  </si>
  <si>
    <t>ocenić i krytycznie przeanalizować proces technologiczny oraz zaproponować zmiany techniczne i organizacyjne</t>
  </si>
  <si>
    <t>rolę techniki i znaczenie środowiska przyrodniczego oraz zagrożenia wynikające z eksploatacji systemów wod-kan</t>
  </si>
  <si>
    <t xml:space="preserve">przeprowadzić proste doświadczenia laboratoryjne z zakresu wytwarzania biopaliw ciekłych
</t>
  </si>
  <si>
    <t xml:space="preserve">OZE1_U06
</t>
  </si>
  <si>
    <t xml:space="preserve">diagnozować system techniczny do produkcji biopaliw ciekłych </t>
  </si>
  <si>
    <t>dokonać krytycznej analizy w odniesieniu do sposobu funkcjonowania nowoczesnych rozwiązań technologicznych z zakresu utylizacji odpadów, służących ochronie środowiska.</t>
  </si>
  <si>
    <t>realizować zadania inżynierskie  kształtowania środowiska w zakresie kierunku OZEiGO dla potrzeb projektowania instalacji odzysku i recyklingu odpadów</t>
  </si>
  <si>
    <t>Bendkowski J i Wengierek M. 2004 Logistyka odpadów T II Politechnika Śląska, Gliwice.
Korzen Z. 2001.  Ekologistyka, Instytut Logistyki i Magazynowania WNT, Poznań.</t>
  </si>
  <si>
    <t>właściwości fizyko-chemiczne odpadów pochodzenia rolniczego i nierolniczego</t>
  </si>
  <si>
    <t>zastosowanie prawa fizyki w identyfikacji właściwości reologicznych odpadów</t>
  </si>
  <si>
    <t>przeprowadzać pomiary właściwości fizyko-chemicznych odpadów</t>
  </si>
  <si>
    <t>zhierarchizować przydatność wybranych rozwiązań technicznych stosując właściwe metody inżynierskie</t>
  </si>
  <si>
    <t>przeprowadzać pomiary podstawowych właściwości chemicznych</t>
  </si>
  <si>
    <t>analizować wyniki pomiarów uwzględniając szacowanie niepewności pomiarowej i generować wnioski</t>
  </si>
  <si>
    <t xml:space="preserve"> OZE1_U01 OZE1_U06</t>
  </si>
  <si>
    <t>dokonać krytycznej analizy sposobu funkcjonowania i ocenić istniejące rozwiązania techniczne urządzeń, obiektów, systemów wykorzystywane przy produkcji energii ze źródeł odnawialnych oraz zagospodarowaniu odpadów</t>
  </si>
  <si>
    <t>ocenić przydatność, wybrać i zastosować właściwe metody i narzędzia rozwiązywania zadań inżynierskich charakterystycznych dla kierunku OZE i GO</t>
  </si>
  <si>
    <r>
      <t>Łącznie fakultatywne</t>
    </r>
    <r>
      <rPr>
        <b/>
        <vertAlign val="superscript"/>
        <sz val="11"/>
        <rFont val="Arial Narrow"/>
        <family val="2"/>
        <charset val="238"/>
      </rPr>
      <t>***</t>
    </r>
  </si>
  <si>
    <r>
      <t>Łącznie fakultatywne - odnawialne źródła energii (OZE)</t>
    </r>
    <r>
      <rPr>
        <b/>
        <vertAlign val="superscript"/>
        <sz val="11"/>
        <rFont val="Arial Narrow"/>
        <family val="2"/>
        <charset val="238"/>
      </rPr>
      <t>***</t>
    </r>
  </si>
  <si>
    <r>
      <t>Łącznie fakultatywne - gospodarka odpadami (GO)</t>
    </r>
    <r>
      <rPr>
        <b/>
        <vertAlign val="superscript"/>
        <sz val="11"/>
        <rFont val="Arial Narrow"/>
        <family val="2"/>
        <charset val="238"/>
      </rPr>
      <t>***</t>
    </r>
  </si>
  <si>
    <t>metody, techniki, technologie wykorzystywane w ochronie powietrza</t>
  </si>
  <si>
    <t xml:space="preserve"> TS</t>
  </si>
  <si>
    <t>podstawowe prawa i pojęcia chemiczne - rodzaje reakcji chemicznych, podstawy nomenklatury chemicznej, prawo zachowania masy, prawa gazowe</t>
  </si>
  <si>
    <t xml:space="preserve">Zaliczenie ustne, udział w ocenie końcowej modułu – 25%.                                         Praca pisemna-projekt, udział w ocenie końcowej modułu – 25%.	</t>
  </si>
  <si>
    <t>niestacjonarne</t>
  </si>
  <si>
    <t xml:space="preserve">Forma studiów: niestacjonarne (NI)         </t>
  </si>
  <si>
    <r>
      <t>specja-listyczne</t>
    </r>
    <r>
      <rPr>
        <vertAlign val="superscript"/>
        <sz val="10"/>
        <color rgb="FF000000"/>
        <rFont val="Arial Narrow"/>
        <family val="2"/>
        <charset val="238"/>
      </rPr>
      <t>*</t>
    </r>
  </si>
  <si>
    <t xml:space="preserve">Forma studiów: niestacjonarne (NI)      </t>
  </si>
  <si>
    <t>NI</t>
  </si>
  <si>
    <t>funkcjonowanie ekosystemów oraz metod, technik i technologii wykorzystywanych do kształtowania środowiska w zakresie zagospodarowania odpadów. Student zna role odpadów i metody ich wykorzystania oraz przetwarzania w aspekcie kształtowania środowiska przyrodniczego.</t>
  </si>
  <si>
    <t>funkcjonowanie ekosystemów oraz metod inżynierskich wykorzystywanych do kształtowania środowiska</t>
  </si>
  <si>
    <t xml:space="preserve">Uwarunkowania prawne wytwarzania biometanu 
Zasada powstawania biometanu 
Podział fermentacji - warunki środowiskowe 
Dostarczanie składników pokarmowych podczas fermentacji
Źródła biogazu, jego jakość i wartości kaloryczne 
Metody określania jakości biogazu 
Właściwości biogazu jako paliwo 
Przechowywanie biomasy na cele fermentacji metanowej 
Systemy zadawania pożywki do fermentorów
Typy komór fermentacyjnych 
Systemy mieszania masy w fermentorach 
Rodzaje generatorów stosowanych do wytwarzania energii z biogazu 
Systematyka technologii fermentacji biogazowej 
Uzdatnianie biogazu do wykorzystania w generatorach tłokowych
Uzdatnianie biogazu do przewodowej sieci gazowej 
</t>
  </si>
  <si>
    <t>Właściwości biogazu jako paliwa, wartość opałowa, liczba Wobbego, obliczanie całkowitej wartości energetycznej biogazu dla wybranych przykładów, obliczanie ilości powietrza do spalania biogazu 
Metody osuszania biogazu – rozwiązania techniczne, obliczanie ilości skroplonego kondensatu dla przykładu osuszania poprzez schładzanie, pojęcia: wilgotność względna, wilgotność bezwzględna, temperatura punktu rosy 
Siarkowodór jako zanieczyszczenie biogazu, metody usuwania siarkowodoru z biogazu, właściwości siarkowodoru, korozja wywołana siarkowodorem, reakcje wiązania siarkowodoru przez różne substancje, obliczanie czasu wysycenia złoża rudy
Pozostałe zanieczyszczenia w biogazie, ilości, stężenia, technologie do ich usuwania
Możliwości wykorzystania biogazu, instalacje kogeneracyjne (CHP), rozwiązania techniczne stosowane w instalacjach CHP – silniki Otta, silniki Diesla, mikroturbiny gazowe, silniki Stirlinga, pojęcia:  współczynnik sprawności (ogólny, elektryczny, termiczny), obliczanie ilości wyprodukowanej energii i współczynników sprawności
Możliwości wykorzystania biogazu w ogniwach paliwowych, rodzaje ogniw paliwowych przystosowanych do spalania biogazu, reakcje chemiczne w ogniwie paliwowym
Biogaz  jako paliwo do pojazdów silnikowych oraz zatłaczanie biogazu do sieci gazu ziemnego – wymagania, przepisy prawne, obliczenia niezbędnego stopnia oczyszczenia biogazu</t>
  </si>
  <si>
    <t>OZE1_W03 OZE1_W12</t>
  </si>
  <si>
    <t>OZE1_W13 OZE1_W08</t>
  </si>
  <si>
    <t>Opady średnie w zlewni</t>
  </si>
  <si>
    <t>Juliszewski T. 2009 Ogrzewanie biomasą PWRiL, Poznań
Juliszewski T., Kwaśniewski D., Mudryk K., Wróbel M. 2012 Ocena wybra-
nych parametrów biomasy pozyskanej z plantacji drzew szybkorosnących. Wyd.
Inżynieria Rolnicza, Kraków,   https://ir.ptir.org/artykuly/pl/136/IR(136)_3159_pl.pdf
Żabiński A., Sadowska U., Wcisło G. 2012 Ciepło spalania ziarniaków zbóż o
obniżonych cechach jakościowych. Wyd. Inżynieria Rolnicza, Kraków, http://ir.ptir.org/artykuly/pl/136/IR(136)_3187_pl.pdf,</t>
  </si>
  <si>
    <t xml:space="preserve"> OZE1_U09</t>
  </si>
  <si>
    <t>Matematyka</t>
  </si>
  <si>
    <t xml:space="preserve">Matematyka </t>
  </si>
  <si>
    <t xml:space="preserve">Matematyka i statystyka opisowa </t>
  </si>
  <si>
    <t>Zmiany klimatyczne i rolnictwo</t>
  </si>
  <si>
    <t xml:space="preserve">	Państwowy Monitoring Środowiska  (projekt)</t>
  </si>
  <si>
    <t>Problemy środowiskowe składowania odpadów (studium przypadku)</t>
  </si>
  <si>
    <t>Problemy środowiskowe kompostowni  (zadania)</t>
  </si>
  <si>
    <t>Problemy środowiskowe termicznego przekształcania odpadów  (zadania)</t>
  </si>
  <si>
    <t>Problemy środowiskowe recyklingu odpadów  (zadania)</t>
  </si>
  <si>
    <t>Ilnicki P. Polskie rolnictwo a ochrona środowiska. Wyd. AR w Poznaniu, 2004                                  Petryk A., Malinowski M. 2019. Inżynieria i ochorna środowiska. Wybrane zagadnienia. Wyd. UEK. Kraków</t>
  </si>
  <si>
    <t>Kowal E., Kucińska-Landwójtowicz A., Misiołek A. Zarządzanie środowiskowe. PWE, 2013, 
Holtzer M., Grabowska B.  Podstawy ochrony środowiska z elementami zarządzania środowiskowego. Wydawnictwa AGH, 2010</t>
  </si>
  <si>
    <t>Cele i zadania środowiskowe</t>
  </si>
  <si>
    <t>Polityka środowiskowa</t>
  </si>
  <si>
    <t>Zanieczyszczenia sektorowe</t>
  </si>
  <si>
    <t>Zapobieganie wpływom na środowisko</t>
  </si>
  <si>
    <t>Metody ograniczania wpływu działalności rolniczej na środowisko</t>
  </si>
  <si>
    <t>Europejski System Ekozarządzania i Audytu</t>
  </si>
  <si>
    <t>Najlepsze praktyki w zarządzaniu środowiskowym</t>
  </si>
  <si>
    <t>Optymalizacja procesu produkcji paliw kompaktowych wytwarzanych z roślin energetycznych. (red. J. Frączek). PTIR, Kraków 2010, ISBN 978-83-930818-0-6.
Przetwarzanie biomasy na cele energetyczne.  pod red. Jarosława Frączka ; Wydział Inżynierii Produkcji i Energetyki Uniwersytetu Rolniczego im. Hugona Kołłataja w Krakowie. ISBN: 9788391705384.
Janusz W. Wandrasz, Andrzej J. Wandrasz 2006 Paliwa formowane – biopaliwa i paliwa z odpadów w procesach termicznych. Seidel-Przywecki, ISBN 978-83-919449-7-2</t>
  </si>
  <si>
    <t>Frączek, J., Cieślikowski, B., Juliszewski, T., Kwaśniewski, D., Kuboń, M., Kurpaska, S., Mudryk, K., Szeląg-Sikora, A., Wójcik, A., Wróbel, M. (2014). Ekonomiczno-organizacyjne aspekty produkcji biopaliw. Kraków: Polskie Towarzystwo Inżynierii Rolniczej.
Frączek, J., Cieślikowski, B., Kuboń, M., Mudryk, K., Sikora, J., Szeląg-Sikora, A., Wcisło, G., Wróbel, M. (2014). Produkcja biopaliw - problemy wybrane. Kraków: Polskie Towarzystwo Inżynierii Rolniczej.
Marcin Jewiarz, Marek Wróbel, Krzysztof Mudryk, Szymon Szufa. Impact of the Drying Temperature and Grinding Technique on Biomass Grindability. Energies, ISSN 1996-1073, 
DOI:10.3390/en13133392
Mudryk, K., &amp; Werle, S. (Eds.). (2018). Renewable energy sources : engineering, technology, innovation : ICORES 2017. (K. Mudryk &amp; S. Werle). Cham, Switzerland : Springer. http://doi.org/10.1007/978-3-319-72371-6.</t>
  </si>
  <si>
    <t>Energetyka wiatrowa. Teoria, zasada działania trubiny wiatrowej, stosowane urządzenia.</t>
  </si>
  <si>
    <t xml:space="preserve">	Energia słoneczna źródłem pierwotnym procesów energetycznych zachodzących na Ziemi </t>
  </si>
  <si>
    <t>Fotowoltaika - zasada działania ogniwa PV, podział ogniw, parametry eksploatacyjne</t>
  </si>
  <si>
    <t>Zasada działania, podział pomp ciepła i ich zadania w systemach energetycznych</t>
  </si>
  <si>
    <t xml:space="preserve">	Wybrane zagadnienia energetyki konwencjonalnej</t>
  </si>
  <si>
    <t>Obliczenia w projektowaniu systemów energetycznych wykorzystujących fotowoltaikę, kolektory słoneczne, turbiny wiatrowe i pompy ciepła</t>
  </si>
  <si>
    <t xml:space="preserve">	Wyznaczenie sprawności ogniwa paliwowego </t>
  </si>
  <si>
    <t>Lewandowski W. (2007 lub nowsze) Proekologiczne odnawialne źródła energii, WNT, Warszawa
Tytko, R. (2013 lub nowsze) Urządzenia i systemy energetyki odnawialnej, WiDTSwP, Kraków
Knaga J. (2013) Modelowanie transferu energii elektrycznej i ciepła w małych autonomicznych układach solarnych, Polskie Towarzystwo Inżynierii Rolniczej, Kraków</t>
  </si>
  <si>
    <t>Klugmann-Radziemska E. (2009 lub nowsze) Odnawialne źródła energii: przykłady obliczeniowe, Wyd. Politechniki Gdańskiej, Gdańsk
Góralczyk I., Tytko R. (2015) Fotowoltaika: urządzenia, instalacje fotowoltaiczne i elektryczne, WiDTSwP, Kraków
Rubik M. (2011) Pompy ciepła w systemach geotermii niskotemperaturowej, MULTICO Oficyna Wydawnicza, Warszawa</t>
  </si>
  <si>
    <t>Koradecka D. (red.). 1999. Bezpieczeństwo pracy i ergonomia. Tom I i II. CIOP, Warszawa
Kamińska J, Tokarski T. 2019. Ergonomia pracy z komputerem – od tabletu do stanowisk z wieloma monitorami. CIOP, Warszawa, artykuł dostępny pod adresem: https://m.ciop.pl/CIOPPortalWAR/file/91726/Ergonomia-pracy-z-komputerem-J-Kaminska.pdf
USTAWA z dnia 26 czerwca 1974 r. KODEKS PRACY. https://isap.sejm.gov.pl/isap.nsf/download.xsp/WDU19740240141/U/D19740141Lj.pdf</t>
  </si>
  <si>
    <t xml:space="preserve">Piekarski M., Taczalska A., Trzyniec K. 2020. Ergonomia wobec idei sztucznej inteligencji. Sztuczna inteligencja w aspektach ergonomicznych. Część II. Wydawnictwo Politechniki Krakowskiej, Kraków - dostępny u prowadzącego zajęcia 
Złowodzki M i in. (red.). 2017. Ergonomia w produkcji, przetwarzaniu i dystrybucji surowców biologicznych. Wydawnictwo Politechniki Krakowskiej, Kraków -  dostępny u prowadzącego zajęcia 
Złowodzki M. i in. (red.). 2016. Ergonomia wobec wyzwań nowych technik i technologii. Wydawnictwo Politechniki Krakowskiej, Kraków -  dostępny u prowadzącego zajęcia </t>
  </si>
  <si>
    <t>Pomiar: natężenia światła, poziomu dźwięku, parametrów mikroklimatu, wydatku energetycznego, drań </t>
  </si>
  <si>
    <t>Zaliczenie sprawozdań z ćwiczeń laboratoryjnych</t>
  </si>
  <si>
    <t xml:space="preserve">Antropometria – atlas miar człowieka </t>
  </si>
  <si>
    <t>Analiza i ocena ryzyka zawodowego, wypadki przy pracy</t>
  </si>
  <si>
    <t>Badanie zaangażowania uwagi, aplikacja TESTER</t>
  </si>
  <si>
    <t>Badanie czasu reakcji</t>
  </si>
  <si>
    <t xml:space="preserve">Obciążenie statyczne. Metoda OWAS, Metoda REBA, metoda NIOSH </t>
  </si>
  <si>
    <t>Zaliczenie sprawozdań z ćwiczeń projektowych</t>
  </si>
  <si>
    <t>Szypta P. (red) (2016). Indywidualna działalność gospodarcza: (Samozatrudnienie) Uproszczone formy ewidencji, Wyd.: CeDeWu 
Andrzejczyk P., Pawłowski K. (2013) Podstawy funkcjonowania przedsiębiorstw dla logistyków, wyd. Instytut Logistyki i Budownictwa 
Borowski P. (2008). Podstawy zarządzania przedsiębiorstwem, Wydawnictwo SGGW. Warszawa</t>
  </si>
  <si>
    <t>Szeląg-Sikora A.  Gródek-Szostak  Z., , Rorat J. (2017). Znaczenie instytucjonalnego systemu wsparcia przedsiębiorczości i samozatrudnienia wśród kobiet na terenach wiejskich (na przykładzie Punktów Konsultacyjnych Krajowego Systemu Usług), Problemy Drobnych Gospodarstw Rolnych 
Grodek-Szostak Z., Szeląg-Sikora A. Kajrunajtys D. (2016). Profesjonalizacja usług doradczych wspierających kreatywność i innowacje w organizacji. Zeszyty Naukowe nr 12. Wyższa Szkoła Ekonomii i Informatyki w Krakowie.  
Sikora J., Niemiec M. ,Szeląg-Sikora A., Gródek-Szostek Z., (2017). Models and concepts of innovation in technology transfer and the regional conditions for development of entrepreneurship. Acta Scientiarum Polonorum &amp;; Oeconomia.Warszawa                                                                                      Fołtyn W.  i in.  / red. nauk. C. Suszyński (2007). Przedsiębiorstwo : wartość, zarządzanie, Polskie Wydawnictwo Ekonomiczne. Warszawa</t>
  </si>
  <si>
    <t>Technologie unieszkodliwiania odpadów</t>
  </si>
  <si>
    <t xml:space="preserve">Podstawowe definicje, stan gospodarki odpadami w UE i w Polsce w zakresie technologi unieszkodliwiania  odpadów
	Hierarchia priorytetów w gospodarowaniu odpadami z perspektywy technologii unieszkodliwiania odpadów
Definicja i podział technologii unieszkodliwiania
	Wskaźniki ilościowe i jakościowe odpadów i rodzaje opadów przeznaczanych do unieszkodliwiania.
Logistyka procesu unieszkodliwiania odpadów z uwagi na rodzaj surowca/odpadu
Urządzenia i technologii wykorzystywane w celu ograniczenie negatywnych skutków składowania odpadów
Spalarnie odpadów - podział, funkcje, technologie i maszyny wykorzystywane.
	Metody unieszkodliwiania materiałów niebezpiecznych, wymogi techniczne oraz stosowane urządzenia
Unieszkodliwianie odpadów z przemysłu samochodowego oraz ze stacji demontażu pojazdów. Rozwiązania technologiczne.							</t>
  </si>
  <si>
    <t>1.	Charakterystyka jakościowo - ilościowa i źródła wybranych rodzajów odpadów. 
2.	Wybrane technologie odzysku i unieszkodliwiania odpadów - bilans masowy
3.	Logistyka procesu unieszkodliwiania odpadów. 
4.	Schemat wybranych procesów technologicznych unieszkodliwiania odpadów  wraz z doborem instalacji i komponentów linii. 
5.	Ocena aspektów środowiskowych lokalizacji zakładów branżowych.</t>
  </si>
  <si>
    <t>Zaliczenie pismne. Udział w zaliczeniu modułu 40%</t>
  </si>
  <si>
    <t xml:space="preserve">1.	Wybór lokalizacji instalacji do unieszkodliwiania odpadów - struktura kryterialna. Aspekty środowiskowe jej lokalizacji. Konfiguracja automatycznej linii sortowniczej. 
2.	Weryfikacja istniejącej instalacji dla wybranych procesów unieszkodliwiania odpadów. Wyznaczenie parametrów linii sortowniczej. </t>
  </si>
  <si>
    <t>Zaliczenie projektów. Udział w zaliczeniu modułu 20%</t>
  </si>
  <si>
    <t>pojęcia dotyczące liczb rzeczywistych i podzbiorów oraz wybrane elementy logiki matematycznej</t>
  </si>
  <si>
    <t>znajdywać granice ciągów, funkcji oraz pochodne funkcji</t>
  </si>
  <si>
    <t>ciągłego zdobywania wiedzy w celu doskonalenia poznania metod analizy matematycznej, umożliwiających rozwiązywanie problemów praktycznych</t>
  </si>
  <si>
    <t>znaczenie oraz rodzaje informacji technicznej (szczególnie dotyczącej srodków technicznych, planowania nadzorowania i realizacji procesów technologicznych oraz zarządzania projektami).</t>
  </si>
  <si>
    <t xml:space="preserve">Podstawy teorii informacji (definicje podstawowe: dane, informacja, wiedza). Źródła informacji. Rodzaje informacji: informacja techniczna i naukowo-techniczna, informacja normalizacyjna, informacja patentowa, piktogramy. </t>
  </si>
  <si>
    <t>Dokumenty związane z urządzeniem technicznym (instrukcja obsługi, dokumentacja techniczna, folder reklamowy),</t>
  </si>
  <si>
    <t>Wyszukiwanie, odczytywanie i tworzenie informacji technicznej</t>
  </si>
  <si>
    <t>Zapis informacji technicznej z wykorzystaniem elementów rysunku technicznego</t>
  </si>
  <si>
    <t>Analiza wymagań formalno-prawnych i zaleceń dotyczących instrukcji obsługi systemu technicznego. Ocena wybranych instrukcji obsługi</t>
  </si>
  <si>
    <t>Zaliczenie na podstawie przygotowanej i zaprezentowanej analizy stanu wiedzy na temat wybranego systemu techniczego (praca w zespołach) (20 %  udziału w ocenie końcowej modułu).</t>
  </si>
  <si>
    <t>Zaliczenie na podstawie przygotowanej i zaprezentowanej instrukcji obsługi wybranego systemu technicznego (praca w zespołach) (30 %  udziału w ocenie końcowej modułu).</t>
  </si>
  <si>
    <t xml:space="preserve">Dobrzański T. 2015 Rysunek techniczny Wydawnictwo WNT Warszawa
Hamrol A. 2013. Zarządzanie jakością z  przykładami, Wydawnictwo Naukowe PWN, Warszawa </t>
  </si>
  <si>
    <t xml:space="preserve">Pomiar mocy oraz energii cieplnej przekazywanej przez system centralnego ogrzewania. </t>
  </si>
  <si>
    <t xml:space="preserve">Pomiar wilgotności materiałów biologicznych oraz wilgotności powietrza. Pomiaru natężenia i prędkości przepływu powietrza w rurociągu. </t>
  </si>
  <si>
    <t>Kolokwium zaliczeniowe, udział w ocenie końcowej modułu - 35%.</t>
  </si>
  <si>
    <t>Danielewicz J., Gołecki K. 2002 Projektowanie kotłowni wodnych niskotemperaturowych Oficyna Wydawnicza Politechniki Wrocławskiej, Wrocław
Fraczek J. (pod redakcja) 2010 Termiczne przetwarzanie biomasy Wydawnictwo
PTIR, Kraków</t>
  </si>
  <si>
    <t>Projekt z zakresu obliczania wybranych rodzajów palników</t>
  </si>
  <si>
    <t>Zaliczenie projektu, udział w ocenie końcowej modułu – 25%.</t>
  </si>
  <si>
    <t xml:space="preserve">Obliczanie zapotrzebowania powietrza do spalania, ilości i składu spalin. Formułowanie bilansu pierwiastków węgla, wodoru, tlenu i azotu. Obliczanie parametrów kontrolujących proces spalania: współczynnika nadmiaru powietrza, temperatury spalania. Obliczanie długości płomienia i prędkości spalania. Bilans kotła. </t>
  </si>
  <si>
    <t>Cz. Rosik-Dulewska, Podstawy gospodarki odpadami, Wydawnictwo Naukowe PWN, Warszawa 2000
B. Bilitewski, G. Härdtle, K. Marek, Podręcznik do gospodarki odpadami teoria i praktyka,  Wydawnictwo „Seidel-Przywecki” sp. z o.o., Warszawa 2003
Poradnik Gospodarowania Odpadami
PN-EN 15002:2015-07E Charakteryzowanie odpadów -- Przygotowanie próbek do analizy z próbki laboratoryjnej_x000B_Characterization of waste - Preparation of test portions from the laboratory sample
PN-EN 13965-2:2011E Charakteryzowanie odpadów -- Terminologia -- Część 2: Terminy i definicje odnoszące się do gospodarki_x000B_Characterization of waste - Terminology - Part 2: Management related terms and definitions
PN-EN 15169:2011P Charakteryzowanie odpadów -- Oznaczanie straty prażenia odpadów, szlamów i osadów_x000B_Characterization of waste - Determination of loss on ignition in waste, sludge and sediments
PN-EN 15442 „Stałe paliwa wtórne – Metody pobierania próbek”
Olszewski A. 2002 Technologia przetwórstwa mięsa WNT, Warszawa
Łatka U 2008 Technologia i towaroznawstwo WSziP, Warszawa
Pałasiński M. 2005 Technologia przetwórstwa węglowodanów Wyd UR, Kraków</t>
  </si>
  <si>
    <t>Gawenda T., Wybrane zagadnienia pracy przesiewaczy wibracyjnych z sitami dla surowców trudno przesiewalnych, Maszyny i urządzenia,
J. Warych „Aparatura chemiczna i procesowa” Oficyna Wydawnicza Pol. Warsz. Warszawa 1996  
PN-ISO 13909-1-8 Węgiel kamienny i koks --Mechaniczne pobieranie próbek
PN-ISO 13909-7:2005 Węgiel kamienny i koks --Mechaniczne pobieranie próbek --Część 7: Metody oznaczania precyzji pobierania, przygotowania i badania próbek
PN-ISO 13909-8:2005 Węgiel kamienny i koks --Mechaniczne pobieranie próbek --Część 8: Metody badań obciążenia
PN-ISO 18283:2008 Węgiel kamienny i koks --Ręczne pobieranie próbek
PN-G-04502:2014 Węgiel kamienny i brunatny. Pobieranie i przygotowanie próbek do badań laboratoryjnych. Metody podstawowe
Byszewski W., Haman J. 1977 Gleba maszyna roślina PWN, Warszawa
Wiercinski J. 1999 Przewodnik do ćwiczeń z instrumentalnej analizy chemicznych
składników żywności WSziP, Warszawa</t>
  </si>
  <si>
    <t>Klasyfikacja odpadów - rodzaje i podział odpadów
Pobieranie próbek odpadów: od próbki pierwotnej przez próbkę ogólną do próbki analitycznej,- z miejsc ich powstawania.
Analizy : analiza sitowa, morfologiczna, techniczna, chemiczna.
Wskaźniki  ilościowe, wskaźniki fizyczne, wskaźniki paliwowe (wilgotności, zawartości wodoru, zawartości części palnych i niepalnych, zawartości części organicznych, ciepła spalania, wartości opałowej,zawartości składników nawozowych (NPK, węgiel organiczny), zawartości metali ciężkich (ołów, kadm, cynk, miedź, chrom, rtęć), zawartości składników agresywnych (chlor, fluor, siarka), wskaźniki nawozowe (substancje organiczne,węgiel organiczny, azot organiczny, fosfor, potas, metale ciężkie: Cd, Cr, Cu, Ni, Pb, Zn, 
Reprezentatywność próbki: techniki umożliwiające pobranie próbki reprezentatywnej do badania,walidacja procedury pobierania próbek odpadów, określenie wielkości i liczby próbek pierwotnych;
Minimalna masa próbki ogólnej; określenie dokładności pobierania próbki, precyzji pobierania próbki, niepewności pobierania próbki, wyznaczenie minimalnej liczby próbek pierwotnych i masy próbki ogólnej jako kompromis pomiędzy dokładnością i precyzją pobierania a kosztami
Procedury sprawdzania dokładności pobierania próbek odpadów
Normy jakościowe odpadów pochodzących z różnych surowców, produktów i materiałów
Właściwości fizykochemiczne: 
właściwości aerodynamiczne (lotność, prędkość krytyczna),  
właściwości geometryczne ( średnica zastępcza, objętość zastępcza, czynnik kształtu, sferyczność, długość jako wymiar największy,szerokość jako wymiar pośredni, grubość jako wymiar najmniejszy,objętość, powierzchnia zewnętrzna,współczynniki ksztaltu) 
charakterystyki masowe:(ciężar właściwy,gęstość usypową, gęstość pozorną, porowatość), 
właściwości/cechy/ powierzchniowe, sprężystość i inne cechy wytrzymałościowe, 
właściwości elektryczne (przewodnictwo, przenikalność dielektryczną, zdolność do polaryzacji i przyjmowania lub oddawania ładunków), 
właściwości optyczne, właściwości hydrodynamiczne, właściwości reologiczne.
Urządzenia i aparatura (budowa i zasada działania) do wszystkich etapów przygotowania próbek do analiz fizyko-chemicznych.
Normy, metodyki i zasady oznaczeń wybranych własności fizyko-chemicznych. 
Właściwości fizykochemiczne odpadów z przemysłu zbożowego, mięsnego, olejarskiego, owocowo-warzywnego, ziemniaczanego, gastronomicznego</t>
  </si>
  <si>
    <t xml:space="preserve">Egzamin pisemny, udział w ocenie końcowej modułu – 60%.	</t>
  </si>
  <si>
    <t xml:space="preserve">Kolokwium zaliczeniowe, udział w ocenie końcowej modułu - 10%.                                                                                                                 </t>
  </si>
  <si>
    <r>
      <rPr>
        <sz val="10"/>
        <rFont val="Arial Narrow"/>
        <family val="2"/>
        <charset val="238"/>
      </rPr>
      <t>Oznaczenie zawartości wilgoci całkowitej i analitycznej.
Oznaczenie części lotnych.
Oznaczenie popiołu. 
Oznaczenie ciepła spalania, wartości opałowej. 
Określenie składu sitowego i materiałowego.
Oznaczenie wskaźnika różnoziarnistości i nierówniomierności stopnia uziarnienia (rozdrobnienia). Oznaczenie gęstości nasypowej i nasypowej z usadem dla odpadów pylistych
Pomiar zawartości węglowodanów, białek, tłuszczów, suchej masy i składników popielnych
Pomiary właściwości mechanicznych odpad</t>
    </r>
    <r>
      <rPr>
        <sz val="10"/>
        <color rgb="FF000000"/>
        <rFont val="Arial Narrow"/>
        <family val="2"/>
        <charset val="238"/>
      </rPr>
      <t>ów</t>
    </r>
  </si>
  <si>
    <t>Zaliczenie sprawozdań, zaangażowanie w trakcie zajęć, udział w ocenie końcowej modułu - 30%.</t>
  </si>
  <si>
    <t>Paul A., Goodchild Michael F., Maguire David J., Rhind David 2006. GIS Teoria i praktyka, PWN, Warszawa
Gotlib D. 2007. GIS: obszary zastosowań, PWN, Warszawa                                                                   Urbański J. 1997. Zrozumieć GIS : analiza informacji przestrzennej, PWN Warszawa</t>
  </si>
  <si>
    <t>Iwańczak B. 2013. Quantum GIS: tworzenie i analiza map. Helion, Gliwice                                          Felcenloben D. 2011. Geoinformacja: wprowadzenie do systemów organizacji danych i wiedzy. Gall, Katowice 
Krakowiak-Bal, A., Naskret, S., Salamon, J. 2012 Wykorzystanie systemów informacji geograficznej oraz narzędzi Autocad do określenia dynamiki zmian w strukturze użytkowania gruntów na obszarze gminy Niepołomice Infrastruktura i Ekologia Terenów Wiejskich, Kraków (dostępny online: https://www.researchgate.net/publication/275348188_Wykorzystanie_systemow_informacji_geograficznej_oraz_narzedzi_Autocad_do_okreslenia_dynamiki_zmian_w_strukturze_uzytkowania_gruntow_na_obszarze_gminy_Niepolomice)</t>
  </si>
  <si>
    <t>Ocena sprawozdań, udział w ocenie końcowej modułu - 20%.</t>
  </si>
  <si>
    <t xml:space="preserve">Kolokwium zaliczeniowe, ocena sprawozdań, udział w ocenie końcowej modułu - 30% </t>
  </si>
  <si>
    <t xml:space="preserve">Organizacja i konfiguracja programu Golden Software Surfer. Zapoznanie ze środowiskiem programu. 
Pozyskiwanie i obróbka danych. Tworzenie plików z danymi. Importowanie i eksportowanie danych.
Typy map. Właściwości map. Obróbka map. Generowanie map warstwicowych, powierzchniowych. Analiza i zarządzanie informacją przestrzenną. Łączenie map. Inne funkcje programu Surfer. Obliczanie
pól i objętości. Tworzenie wykresów funkcji dwóch zmiennych. Wyznaczenie profilu terenu.
Wybór optymalnej lokalizacji obiektów z wykorzystaniem programu Surfer
Wprowadzenie do analizy obrazów rastrowych w programie Idrisi.
Wizualizacja danych cyfrowych. Struktura danych geograficznych.
Bazy danych. Relacyjne i obiektowe bazy danych. Przeprowadzanie analiz środowiskowych z wykorzystaniem informacji przestzrennej, danych geograficznych, pomiary powierzchni, analizai i interpretacja uzyskanych wyników z wykorzystaniem programu Idrisi lub Surfer.                                                                                             Praca w programie QGIS: a) przenoszenie wyników pomiarów do programu QGIS, b) podstawowe ustawienia
dla projektu w programie QGIS, c) edycja danych poligonowych, dzielenie poligonu, rysowanie poligonu na podstawie danych punktowych.
Praca w programie QGIS: d)przygotowanie planu poboru próbek lub wykonania pomiarów, e) edycja danych punktowych i poligonów, dopisywanie atrybutów, f) wizualizacja zmienności wartości na podstawie wybranego atrybutu, g) eksport planu poboru próbek do odbiornika GPS.      </t>
  </si>
  <si>
    <t>Praca z odbiornikami GPS: pomiary powierzchni, logowanie punktów, wyznaczanie siatki punktów pomiarowych,
nawigacja do wyznaczonych punktów, przypisywanie wyników pomiarów do atrybutów punktów.
Pomiary przestrzennego zróżnicowania wskaźnika NDVI przy pomocy urządzenia GreenSeeker i pozyskanie danych z innych źródeł.</t>
  </si>
  <si>
    <t>Główne problemy gospodarki wodno – ściekowej w kraju i na świecie. 
Ujmowanie, gromadzenie i doprowadzanie wody do odbiorców – urządzenia i technologie. 
Charakterystyka fizyczna, chemiczna i biologiczna wody. 
Procesy uzdatniania wody – filtracja, koagulacja, filtracja, procesy membranowe, odmanganianie, odżelazianie, sorpcja, dezynfekcja wody,
Procesy dezynfekcji wody.  
Rodzaje ścieków. Zadania kanalizacji. Wskaźniki zanieczyszczeń zawartych w ściekach.
Procesy oczyszczania ścieków – mechaniczne, chemiczne, biologiczne, hydrobotaniczne
Podstawowe sposoby zagospodarowania osadów ściekowych.
Budowa oczyszczalni ścieków komunalnych. Biologiczne i chemiczne metody oczyszczania ścieków</t>
  </si>
  <si>
    <t xml:space="preserve">Ustalenie zapotrzebowania na wodę do celów bytowych i przemysłowych wybranej jednostki osadniczej. Ustalenie parametrów elementów infrastruktury do gromadzenia i przesyłania wody do odbiorców – uzasadnienie doboru urządzeń (projekt) Obliczenia dla systemu kanalizacji ogólnospławnej
Obliczenia podstawowych wskaźników projektowych dla oczyszczalni ścieków komunalnych.                               Projekt komory osadu czynnego. 
Projekt przydomowej oczyszczalni ścieków </t>
  </si>
  <si>
    <t xml:space="preserve">Oznaczanie parametrów fizycznych, chemicznych i biologicznych wody 
Wyznaczanie jednostkowych ładunków i stężeń zanieczyszczeń w ściekach </t>
  </si>
  <si>
    <t xml:space="preserve"> Nawrocki J. (red.) (2010) Uzdatnianie wody: procesy fizyczne, chemiczne i biologiczne. Cz. 1 i 2 
 Kowal A., Świderska-Bróż M. (2007) Oczyszczanie wody: podstawy teoretyczne i technologiczne, procesy i urządzenia
Heidrich Z., Witkowski A. (2005) Urządzenia do oczyszczania ścieków: projektowanie, przykłady obliczeń</t>
  </si>
  <si>
    <t>uwarunkowania użytkowania systemów operacyjnych i aplikacji komputerowych, wykorzystywanych w procesie kształcenia studentów</t>
  </si>
  <si>
    <t>Witold Wrotek 2015 ABC Excel 2016 PL Helion, Warszawa
Danuta Mendrala, Marcin Szeliga 2015 Access 2016 PL. Ćwiczenia praktyczne
Helion, Warszawa</t>
  </si>
  <si>
    <t>Skulimowska A. 2013. Technologia informacyjna EXCEL 2013  
Michael R. Groh. Access 2007 ; tł.: Radosław Meryk, Adam Jarczyk, Zbigniew Smogur.</t>
  </si>
  <si>
    <t>Projekt przekładni zębatej pojedynczej zamkniętej. 
Projekt połączenia.</t>
  </si>
  <si>
    <t xml:space="preserve">Podstawy konstrukcji maszyn. T. 1 / pod red. Marka Dietricha /  Warszawa, Wydawnictwa Naukowo-Techniczne, 2006.  
Podstawy konstrukcji maszyn. T. 2 / pod red. Marka Dietricha / Warszawa, Wydawnictwa Naukowo-Techniczne, 2006. 
Podstawy konstrukcji maszyn. T. 3 / pod redakcją Marka Dietricha / Warszawa : Wydawnictwa Naukowo-Techniczne, 2006.  
Miszczak M., Nowakowski T. 2006. Zbiór zadań z teorii mechanizmów Wyd. SGGW, WarszawaKonstrukcji Maszyn. Wyd. nauk. PWN, Warszawa. 
Przykłady obliczeń z podstaw konstrukcji maszyn. 1, Połączenia, sprężyny, zawory, wały maszynowe / pod red. Eugeniusza Mazanka ; aut.: Andrzej Dziurski [et al.].Warszawa : Wydawnictwa Naukowo-Techniczne, 2008.
Przykłady obliczeń z podstaw konstrukcji maszyn. 2, Łożyska, sprzęgła i hamulce, przekładnie mechaniczne / pod red. Eugeniusza Mazanka ; aut.: Andrzej Dziurski [et al.]. Warszawa : Wydawnictwa Naukowo-Techniczne, 2008. </t>
  </si>
  <si>
    <t xml:space="preserve">Osiński Z [red]. 2003. Podstawy Konstrukcji Maszyn. Wyd. nauk. PWN, Warszawa.                                                                                                           Rutkowski A. 2012. Części maszyn. WSiP, Warszawa.
Ślipek Z., Frączek J., Złobecki A. 1996. Układy napędowe w maszynach rolniczych. Zasady obliczania. Wyd. AR, Kraków . 
Skrzyszowski Z. 2005 Reduktor walcowo stożkowy - pomoce do projektowania. Wyd. PK, Kraków.                                                                                                          </t>
  </si>
  <si>
    <t>Dobrzański T. Rysunek techniczny maszynowy PWN, Warszawa (dowolne wydanie)
Lubiński T. Rysunek techniczny WSiP, Warszawa 1982 
Wawer M. Podstawy rysunku technicznego maszynowego z elementami zapisu w programie AutoCAD SGGW, Warszawa 2015</t>
  </si>
  <si>
    <t>Sempruch J.,Cichański A., Tomaszewski T.  Wspomaganie komputerowe projektowania inżynierskiego Wyd. Uczelniane Uniwersytetu Technologiczno-Przytodniczego, Bydgoszcz 2014
Wawer M. Grafika inżynierska : podstawy komputerowego zapisu konstrukcji w systemie MegaCAD SGGW, Warszawa 2006
Normy rysunkowe</t>
  </si>
  <si>
    <t>Aplikacja AutoCAD podstawy pracy z programem:
a) Podstawowe polecenia rysunkowe: linia, polilinia, wielobok, okrąg, elipsa, łuk
b) Sposoby wyboru utworzonych obiektów
c) Modyfikacja i zmiana atrybutów obiektów, polecenia kopiuj, przesuń, odsuń, lustro itp.
d) Tworzenie warstw rysunkowych
e) Wprowadzanie tekstu, styl tekstu, ustawienia wydruku</t>
  </si>
  <si>
    <t xml:space="preserve">Rzutowanie prostokątne (metoda europejska). W ramach ćwiczeń studenci w praktyce poznają zasady rzutowania prostokątnego. Projekt obejmuje wykonanie rysunków brył w rzutach prostokątnych (technika – ołówek, papier arkusz A4 lub program AutoCAD)  </t>
  </si>
  <si>
    <t>Aksonometria (izometria i dimetria ukośna). Ćwiczenia i projekt w całości realizowany w programie AutoCAD dzięki czemu studenci poznają dalsze funkcje programu m.in. sposób rysowania linii pod wskazanym kątem, funkcje fazowania i zaokrąglania. Zakres obejmuje sposób rysowania okręgów o zadanych wymiarach w rzutach aksonometrycznych wprowadzenie funkcji elipsa, splajn oraz wielobok.</t>
  </si>
  <si>
    <t>Wymiarowanie przykładowych i zaprojektowanych samodzielnie elementów. Projekt obejmuje zaprojektowanie bryły i wykonanie jej wymiarowania wg zasad rysunku technicznego. Projekt wykonywany w całości w programie AutoCAD z wprowadzeniem poleceń grupy narzędzi wymiary.</t>
  </si>
  <si>
    <t>Przekroje modeli i zaprojektowanych brył. Projekt obejmuje wykonanie, wg zasad rysunku technicznego, rysunków przekrojów brył. Projekt wykonywany w programie AutoCAD, z wprowadzeniem narzędzi kreskowania</t>
  </si>
  <si>
    <t xml:space="preserve">Półwidoki, półprzekroje, uproszczenia w rysunku technicznym. Projekt obejmuje wykonanie rysunku bryły obrotowej w półwidoku wraz z jej wymiarowaniem. </t>
  </si>
  <si>
    <t xml:space="preserve">Połączenia rozłączne. Rysowanie połączeń gwintowych. Projekt obejmuje projekt i wykonanie rysunku połaczenia gwintowego z gwintem metrycznym </t>
  </si>
  <si>
    <t>Wprowadzenie do modelowania przestrzennego. Zapoznanie z funkcjami tworzenia modeli bryłowych, praca w przestrzeni 3D (widoki, układ współrzędnych, orbita). Operacje na bryłach (polecenia suma, różnica, cześć wspólna). 
Projektem zaliczającym ten etap jest wykonanie modelu 3D w programie AutoCAD lub Fusion.</t>
  </si>
  <si>
    <t xml:space="preserve">Kowal E. 2013 Zarządzanie środowiskowe, PWE
Barański A. 2011 Ocena cyklu życia: teoria i praktyka: monografia, IOŚ-PIB
Adamczyk W. 2004 Ekologia wyrobów - jakość, cykl życia, projektowanie PWE,
Warszawa                                                                                                                                                              </t>
  </si>
  <si>
    <t>Zarzycki R., Imbierowicz M., Stelmachowski M. Wprowadzenie do inżynierii i ochrony środowiska. WNT, 2010.
Mazur M. Systemy ochrony powietrza. AGH w Krakowie, 2004.
Zwoździak J., Zwoździak A., Szczurek A. Meteorologia w ochronie atmosfery. PWr, 1998.
Szklarczyk M. Ochrona atmosfery. UWM, 2001.
Ustawa Prawo ochrony środowiska i rozporządzenia Ministra Środowiska
Rozler-Juda K. Oddziaływanie zanieczyszczeń powietrza na środowisko. PW, 2006.
Kordylewski W. Spalanie i Paliw. PWr, 2001.                                                                                                                            Wielgosiński G., Zarzycki R. Technologie i procesy ochrony powietrza. PWN, 2018</t>
  </si>
  <si>
    <t>Charakterystyka odpadów komunalnych w Polsce i na świecie. Systemy zagospodarowania odpadów komunalnych w Polsce i na świecie. Podstawowe techniki gromadzenia, transportu i unieszkodliwia odpadów komunalnych. 
Czynniki o charakterze społeczno – ekonomicznych oddziałujące na gospodarkę odpadami komunalnymi. 
Szczegółowa analiza funkcjonowania instalacji komunalnych, ze szczególnym uwzględnieniem instalacji mechaniczno-biologicznego przetwarzania zmieszanych odpadów komunalnych – charakterystyka, obiekty i stosowane technologie.
PSZOK– rola, charakterystyka i lokalizacja. Sposoby postępowania z nietypowymi odpadami komunalnymi: odpady wielkogabarytowe, zużyty sprzęt elektroniczny i elektryczny, leki, baterie i akumulatory.
Obsługa gmin w zakresie odbioru odpadów komunalnych. Przetargi. Specyfikacja istotnych warunków zamówienia (SIWZ).  
Składowanie odpadów komunalnych (pozostałości) – uszczelnienie składowiska, obliczanie odcieków, materiały do uszczelnienia składowisk odpadów komunalnych. Zasady wyznaczania lokalizacji składowisk. Obiekty i stosowane technologie. Eksploatacja i zamykanie składowiska – odcieki, biogaz, rekultywacja.
Biogaz z odpadów.                                                                                                                                                               Termiczne przekształcanie odpadów komunalnych.</t>
  </si>
  <si>
    <t xml:space="preserve">SIWZ + Bilans odpadów w wybranym związku międzygminnym wraz z obliczeniami przepustowości i mocy przerobowych kompostowni i składowiska odpadów komunalnych oraz określeniem podstawowych parametrów technicznych instalacji MBP.
Projekt drenażu składowiska odpadów komunalnych.
Projekt zamknięcia składowiska odpadów komunalnych – obliczenia czaszy składowiska (projekt) 
Wyjazd studyjny do zakładu zagospodarowania odpadów - instalacja MBP oraz sortownia odpadów zbieranych selektywnie </t>
  </si>
  <si>
    <t xml:space="preserve">Mechanika techniczna </t>
  </si>
  <si>
    <t>Wytrzymałość materiałów</t>
  </si>
  <si>
    <t>Mechanika techniczna</t>
  </si>
  <si>
    <t>Systematyka źródeł energii. Stan rozwoju i perspektywy wykorzystania źródeł energii odnawialnej w Świecie, Unii Europejskiej i w Polsce. Charakterystyka poszczególnych źródeł energii odnawialnej pod kątem: zasobów energetycznych, terytorialnego rozmieszczenia zasobów w obszarze Polski. Korzyści  i bariery rozwoju energetyki odnawialnej w Polsce.</t>
  </si>
  <si>
    <t>Efektywność inwestycji w odnawialne źródła energii (paliwa kompaktowe, biogaz, siłownie wiatrowe, kolektory słoneczne) - aspekty ekonomiczne. Metody oraz wskaźniki wykorzystywane do oceny efektywności ekonomicznej pozyskiwania energii ze źródeł odnawialnych.</t>
  </si>
  <si>
    <t>Analiza studium przypadku oceny opłacalności mikro/małych instalacji OZE: instalacja fotowoltaiczna, wiatrowa, mikrobiogazownia, kolektory słoneczne. Przedstawianie istniejących przykładów (studium przypadku) związanych z ekonomiczną analizą inwestycji w odnawialne źródła energii. Analiza SWOT przedstawionych przypadków. Własna ocena studenta dotycząca przedstawionego studium przypadku.</t>
  </si>
  <si>
    <t>Prezentacja ustna przygotowanego studium przypadku, udział w ocenie końcowej modułu - 25%.</t>
  </si>
  <si>
    <t>Efektywność energetyczna i ekonomiczna produkcji biogazu w biogazowni rolniczej. Metodyka obliczeń, założenia projektowe.  Okres zwrotu inwestycji.</t>
  </si>
  <si>
    <t xml:space="preserve">Zaliczenie ustne projektu, udział w ocenie końcowej modułu – 25%.	</t>
  </si>
  <si>
    <t>1) Klugmann-Radziemska E. 2013. Odnawialne źródła energii. Przykłady obliczeniowe.
Wyd. Politechniki Gdańskiej. ISBN 978-83-7348-480-1. Gdańsk.
2) Oszczak W. 2012. Kolektory słoneczne i fotoogniwa w twoim domu. Wyd. Komunikacji i Łączności. Warszawa. ISBN 978-83-206-1832-7.
3) Filip Jasiczek, Kwaśniewski Dariusz: Analysis of production technology of wood briquettes, including costs and distribution , w: Agricultural Engineering, Polskie Towarzystwo Inżynierii Rolniczej, vol. 24, nr 1, 2020, ss. 35-45, DOI:10.1515/agriceng-2020-0004</t>
  </si>
  <si>
    <t>Frączek J. (redakcja) 2010. Produkcja biomasy na cele energetyczne. Wydział Inżynierii Produkcji i Energetyki. Kraków. ISBN 978-83-917053-8-4.
Kwaśniewski D. 2011. Modelowe technologie zbioru a koszty produkcji biomasy z trzyletniej wierzby energetycznej. Inżynieria Rolnicza 4(129). Kraków. s. 125-135.                                                                   Kwaśniewski Dariusz 2019: Miscanthus harvesting technologies and computer-assisted cost estimation of biomass production, w: E3S Web of Conferences, EDP Sciences, vol. 132, ss. 1-11, DOI: 10.1051/e3sconf/201913201013</t>
  </si>
  <si>
    <t>Maszyny do ochrony roślin. Kosiarki nożycowe i obrotowe oraz maszyny do obróbki materiału w warunkach polowych (przetrzasacze, zgrabiarki, kondycjonery). Prasy
zbierające. Sieczkarnie polowe. Kombajny do zbioru zbóż i roślin technologicznie podobnych.</t>
  </si>
  <si>
    <t xml:space="preserve">Zaliczenie ustne projektu na ocenę, udział w ocenie końcowej modułu – 20%.				</t>
  </si>
  <si>
    <t>Projekt - Technologia zbioru biomasy a koszty produkcji biomasy. Wady i zalety stosowanej technologii. Metodyka obliczeń - Obliczenia nakładów pracy i kosztów zbioru i produkcji biomasy z roślin energetycznych wieloletnich i ze słomy zbóż. Wykorzystanie aplikacji komputerowej do szacowania nakładów pracy i kosztów zbioru biomasy dla różnych roślin energetycznych i różnych technologii zbioru.</t>
  </si>
  <si>
    <t xml:space="preserve">Zaliczenie pisemne na ocenę, udział w ocenie końcowej modułu – 10%.	</t>
  </si>
  <si>
    <t>Klasyfikacja czasu pracy agregatów maszynowych wykorzystywanych do zbioru biomasy. Określenie zapotrzebowania na produkcje biomasy wykorzystanej do ogrzania budynku mieszkalnego w gospodarstwie rolnym -  założenia, rodzaj biomasy. 
Ciągniki i kombajny leśne. Maszyny do produkcji szkółkarskiej oraz do odnowień i zalesień.</t>
  </si>
  <si>
    <t>Chmielniak T. (2008). Technologie energetyczne. WNT, Warszawa
Sorensen B. (2004). Renewable energy : its physics, engineering, use, environmental impacts, economy and planning aspect, Elsevier Inc., London (dostęp: http://site.iugaza.edu.ps/wp-content/uploads/00%20Renewable%20Energy%20book.pdf)
Igliński B., Buczkowski R., Cichosz M., Iwański P., Rzymyszkiewicz P. (2017). Technologie hydroenergetyczne. Wydawnictwo naukowe UMK, Toruń</t>
  </si>
  <si>
    <t xml:space="preserve">Obliczanie podstawowych parametrów w energetyce cieplnej                                                                               Wyznaczanie parametrów technicznych, środowiskowych i ekonomicznych jednostek produkujących energię elektryczną </t>
  </si>
  <si>
    <t xml:space="preserve">Systemy telematyczne wykorzystywane w eksploatacji maszyn, optymalizacja procesów eksploatacyjnych przy użyciu programu Solver, zastosowanie metody CPM i CPM-Cost w organizacji prac naprawczych na przykładzie wybranego systemu technicznego, wyznaczanie empirycznych charakterystyk funkcyjnych niezawodności urządzeń naprawialnych i nienaprawialnych, podstawowe charakterystyki struktur niezawodnościowych </t>
  </si>
  <si>
    <t>Kolokwium sprawdzające i aktywność na zajęciach, udział w ocenie końcowej modułu - 30%.</t>
  </si>
  <si>
    <t>Charakterystyka eksploatacyjna wybranego pojazdu wykorzystywanego w gospodarce komunalnej, wykonanie charakterystyk mocy agregatu dla wybranej czynności technologicznej, charakterystyka warunków stateczności podłużnej i poprzecznej agregatu w warunkach statycznych i dynamicznych, propedeutyka diagnostyki wybranego silnika spalinowego, eksploatacja urządzeń do fizycznego przetwarzana odpadów</t>
  </si>
  <si>
    <t>Sprawozdanie z ćwiczeń i odpowiedź ustna, udział w ocenie końcowej modułu - 30%.</t>
  </si>
  <si>
    <t>Maria Walczykova, Paweł Kiełbasa, Mirosław Zagórda 2016 Pozyskanie i wykorzystanie informacji w rolnictwie precyzyjnym Polskie Towarzystwo Inżynierii Rolniczej, Kraków.
Paweł Kiełbasa 2011 Zintegrowana metoda oceny nakładów energetycznych na uprawę podstawowa w aspekcie mozaikowatości gleby Inżynieria Rolnicza, Kraków.                    Będkowski L., Dąbrowski T. 2000 Podstawy eksploatacji. Część 1 Podstawy diagnostyki technicznej. WAT (dostęp: https://zese.wel.wat.edu.pl/tdabrowski/PE-cz.1.pdf)                               Macha E. 2001 Niezawodność maszyn. Politechnika Opolska (dostęp: https://kmpkm.po.opole.pl/nieslony/niezaw_pl.pdf)
Kuczewski J., Majewski Z. 1999 Eksploatacja maszyn rolniczych WSiP, Warszawa</t>
  </si>
  <si>
    <t>Paweł Kiełbasa, Tadeusz Juliszewski, Justyna Pawłowicz, Tomasz Dróżdż, Mirosława Zagórda, Stanisław Sęk. 2016. Ergonomiczna analiza wybranych stanowisk pracy kierowców samochodów ciężarowych. Autobusy-eksploatacja i testy, nr 12, s. 1030-1037.
Paweł Kiełbasa, Tadeusz Juliszewski, Łukasz Smółka, Anna Zięba. 2017. Ergonomiczna ocena środowiska drganiowego istotnego z puntu widzenia komfortu pracownika i organizacji pracy wybranego procesu produkcyjno-naprawczego. Autobusy-bezpieczeństwo i ekologia, nr 6, s. 242-246
Mirosław Zagórda, Paweł Kiełbasa, Tadeusz Juliszewski, Tomasz Dróżdż, Maria Szczuka. 2017. Rejestracja pracy środków transportowych z wykorzystaniem systemu GPS. Autobusy-eksploatacja i testy Autobusy-eksploatacja i testy, nr 6, s. 1298-1301.
Mirosław Zagórda, Tadeusz Juliszewski, Paweł Kiełbasa, Piotr Nawara, Tomasz Dróżdż, Karolina Trzyniec. 2017. Control of electrovalve assembly based on signal from trimble cfx-750 navigation panel with field-iq module. Przegląd Elektrotechniczny, nr 12, s. 199-203.</t>
  </si>
  <si>
    <t>Praca zbiorowa. 2009. Elektrotechnika i elektronika dla nieelektryków. WNT, Warszawa.
Glinka T. 2018. Maszyny elektryczne i transformatory. Wydawnictwo Naukowe PWN, Warszawa. 
Trojanowska M. 2021. Elektrotechnika. Preskrypt. Uniwersytet Rolniczy, Kraków.</t>
  </si>
  <si>
    <t>Trojanowska M. 2020 Rozwiązywanie obwodów elektrycznych Preskrypt Uniwersytet Rolniczy, Kraków.
Pielot J. 2020 Elektrotechnika: wybrane zagadnienia. Wydawnictwo Politechniki Śląskiej, Gliwice.
Markiewicz H. 2018 Instalacje elektryczne. Wydawnictwo Naukowe PWN, Warszawa.</t>
  </si>
  <si>
    <t>Lewandowski W. 2014. Proekologiczne odnawialne źródła energii WNT, Warszawa.
Trojanowska M. 2019. Gospodarka energetyczna. Zagadnienia wybrane. Preskrypt, Uniwersytet Rolniczy w Krakowie.
Mazurkiewicz J., Pająk K. 2017. Gospodarka niskoemisyjna: uwarunkowania i wyzwania. Wydawnictwo Uniwersytetu Gdańskiego, Gdańsk.</t>
  </si>
  <si>
    <t>Ziębik A., Szega M. 2018. Gospodarka energetyczna z przykładami obliczeniowymi. Wydawnictwo Politechniki Śląskiej, Gliwice.
Jastrzębska G. 2017. Energia ze źródeł odnawialnych i jej wykorzystanie. Wydawnictwa Komunikacji i Łączności sp. z o.o.,Warszawa. 
Cieślak M. 2021. Prognozowanie gospodarcze. Wydawnictwo Naukowe PWN, Warszawa.</t>
  </si>
  <si>
    <t>Odnawialne źródła energii:
a) wybrane urządzenia wykorzystywane do konwersji energii ze źródeł odnawialnych na energię elektryczną
b) wybrane urządzenia wykorzystywane do konwersji energii ze źródeł odnawialnych na ciepło
c) wybrane systemy wspomagające pozyskiwane energii z OZE
d) koszty pozyskiwania energii z OZE</t>
  </si>
  <si>
    <t>Pękała B. 2015. Bazy danych: teoria i praktyka. Wyd. UR, Rzeszów
Walkenbach J. 2003. Programowanie w VBA. Helion, Gliwice</t>
  </si>
  <si>
    <t>Dąbkowski J., Molenda K. 2004 Ćwiczenia z baz danych CCNS, Kraków 
Krzyżanowski P. 2012. Obliczenia inżynierskie i naukowe : szybkie, skuteczne, efektowne. PWN
Kierzkowski A., Gawryszewski M. 2017. Python: ćwiczenia praktyczne, Helion, Gliwice</t>
  </si>
  <si>
    <t>Instrukcje sterujące języków programowania: podstawienie, warunkowy wybór, obliczenia cykliczne, funkcje i procedury (na przykładzie VBA Excel oraz Python, MatLab). Implementacje algorytmów numerycznych operujących na danych zapisanych w arkuszu kalkulacyjnym lub innych źródłach zewnętrznych.</t>
  </si>
  <si>
    <t>MTE_W1</t>
  </si>
  <si>
    <t>MTE_W2</t>
  </si>
  <si>
    <t>prawa ruchu oraz zasady opisu prostych zagadnień z kinematyki</t>
  </si>
  <si>
    <t>prawa dynamiki oraz zasady opisu prostych zagadnień z dynamiki</t>
  </si>
  <si>
    <t>MTE_W3</t>
  </si>
  <si>
    <t>przeprowadzić analizę dynamiczną i opisać ruch ciała</t>
  </si>
  <si>
    <t xml:space="preserve">krytycznej oceny posiadanej wiedzy i uznawania potrzeby ciągłego dokształcania się </t>
  </si>
  <si>
    <t>Momenty bezwładności. Prawa dynamiki. Dynamika ruchu obrotowego. Dynamika ruchu złożonego.</t>
  </si>
  <si>
    <t>MTE_W1, MTE_W2, MTE_W3 MTE_K1</t>
  </si>
  <si>
    <t>MTE_U1</t>
  </si>
  <si>
    <t>MTE_U2</t>
  </si>
  <si>
    <t>MTE_U3</t>
  </si>
  <si>
    <t>MTE_K1</t>
  </si>
  <si>
    <t>MTE_U1, MTE_U2, MTE_U3, MTE_K1</t>
  </si>
  <si>
    <t>prawa równowagi oraz zasady opisu prostych zagadnień ze statyki</t>
  </si>
  <si>
    <t>przeprowadzić analizę kinematyczną i opisać ruch punktu</t>
  </si>
  <si>
    <t>Egzamin testowy z treści wykładów. Udział 50% w ocenie końcowej.</t>
  </si>
  <si>
    <t>Zaliczenie kolokwiów. Udział 50% w ocenie końcowej. Wszystkie kolokwia muszą być zaliczone.</t>
  </si>
  <si>
    <t>Misiak Jan: Zadania z mechaniki ogólnej. Część I, II i III. WNT, 2005 i 2012                                  Klasztorny Marian: Mechanika ogólna : podstawy teoretyczne, zadania z rozwiązaniami, Oficyna Wydawnicza Politechniki Warszawskiej, 2006</t>
  </si>
  <si>
    <t xml:space="preserve">realizacja przedmiotu: Mechanika techniczna </t>
  </si>
  <si>
    <t xml:space="preserve">   WYT_W1</t>
  </si>
  <si>
    <t xml:space="preserve"> relacje zachodzące między obciążeniem i naprężeniem</t>
  </si>
  <si>
    <t xml:space="preserve"> WYT_W2</t>
  </si>
  <si>
    <t>znaczenie i sposoby wykorzystania warunków bezpieczeństwa</t>
  </si>
  <si>
    <t>OZE1_U05
OZE1_U11</t>
  </si>
  <si>
    <t xml:space="preserve">  WYT_U1</t>
  </si>
  <si>
    <t xml:space="preserve"> obliczyć wytrzymałościowo pręty rozciagane i ściskane</t>
  </si>
  <si>
    <t xml:space="preserve"> WYT_U2</t>
  </si>
  <si>
    <t>obliczyć wytrzymałościowo elementy ścinane lub skręcane</t>
  </si>
  <si>
    <t xml:space="preserve"> WYT_U3</t>
  </si>
  <si>
    <t>WYT_U4</t>
  </si>
  <si>
    <t>obliczyć wytrzymałościowo elementy poddnane naprężeniom złożonym</t>
  </si>
  <si>
    <t xml:space="preserve">  WYT_K1</t>
  </si>
  <si>
    <t>samodzielnego sięgania do źródeł w celu rozwiązania problemu</t>
  </si>
  <si>
    <t>Obliczanie elementów ścinanych.</t>
  </si>
  <si>
    <t>Obliczanie momentów geometrycznych figur płaskich</t>
  </si>
  <si>
    <t>Obliczanie elementów skręcanych.</t>
  </si>
  <si>
    <t>Obliczanie belek na zginanie</t>
  </si>
  <si>
    <t>Obliczanie wałów i prętów rozciąganych i zginanych.</t>
  </si>
  <si>
    <t>WYT_W1, WYT_W2, WYT_K1</t>
  </si>
  <si>
    <t xml:space="preserve"> obliczyć wytrzymałościowo belki na zginanie</t>
  </si>
  <si>
    <t>Obliczanie elementów ściskanych i rozciąganych.</t>
  </si>
  <si>
    <t>WYT_U1, WYT_U2, WYT_U3, WYT_U4,  WYT_K1</t>
  </si>
  <si>
    <t>Frączek J., Układy pompowe w przemyśle i infrastrukturze, Wydawnictwo PWSZ, Nowy Sącz, 2006                                                                                                                                             Sawicki Jerzy: Hydraulika i pneumatyka. Cz. 1, Mechanika cieczy i gazów z elementami mechaniki płynów biologicznych, Wydawnictwa Uczelniane Uniwersytetu Technologiczno-Przyrodniczego, cop. 2014      3. Puzyrewski Romuald, Sawicki Jerzy: Podstawy mechaniki płynów i hydrauliki, Wydaw. Naukowe PWN, 2000
Orzechowski Z., Prywer J., Zarzycki R., Mechanika płynów w inżynierii środowiska, PWN, 2001</t>
  </si>
  <si>
    <t xml:space="preserve">OZE1_W07 </t>
  </si>
  <si>
    <t xml:space="preserve">Forma studiów: niestacjonarne (NI)        </t>
  </si>
  <si>
    <t>funkcjonowanie ekosystemów oraz narzędzia do kształtowania środowiska, w szczególności zastosowanie systemów informacji przestrzennej w planowaniu lokalizacji obiektów GO i zarządzaniu środowiskiem.</t>
  </si>
  <si>
    <t>oddziaływanie gospodarki odpadami na środowisko przyrodnicze.</t>
  </si>
  <si>
    <t>stosować podstawowe metody projektowania i symulacji inwestycji w zakresie gospodarki odpadami z wykorzystaniem systemów informacji przestrzennej w oparciu o dane przestrzenne pozyskiwane z różnych źródeł.</t>
  </si>
  <si>
    <t>posługiwać się odbiornikami typu GPS, analizować i interpretować za ich pomocą zebrane dane oraz wykorzystywać je w podejmowanych działaniach inżynierskich.</t>
  </si>
  <si>
    <t xml:space="preserve">organizowania działalności na rzecz ochrony środowiska przyrodniczego  </t>
  </si>
  <si>
    <t xml:space="preserve">oceniania skutków wykonywanej działalności z zakresu ochrony środowiska, wykorzystując w tym celu informacje przestrzenne. </t>
  </si>
  <si>
    <t>Klasyfikacja systemów informacji przestrzennej. 
Funkcje systemów informacji przestrzennej (pozyskiwanie i wprowadzanie danych, zarządzanie bazami danych).
Modele danych przestrzennych (rastrowe, wektorowe).
Odwzorowania kartograficzne. Współrzędne geograficzne. Układy odniesienia. Bazy danych.
Wykorzystanie danych przestrzennych w zarządzaniu przestrzennym. Systemy nawigacji satelitarnych.
Odbiorniki GNSS i urządzenia rejestrujące dane przestrzenne w gospodarce odpadami.
Programy wykorzystujące informacje przestrzenne w ramach GO.</t>
  </si>
  <si>
    <t>Praca z odbiornikami GPS: pomiary powierzchni, logowanie punktów, wyznaczanie siatki punktów pomiarowych na potrzeby wyznaczania punktów poboru próbek gleby i odpadów, przypisywanie wyników pomiarów do atrybutów punktów.</t>
  </si>
  <si>
    <t>dostrzegać aspekty systemowe i pozatechniczne związane z zagospodarowaniem odpadów, składać okresowe sprawozdania, zestawienia i raporty z działalności związanej z gospodarką odpadami, potrafi je uzupełniać oraz stosować w praktyce</t>
  </si>
  <si>
    <t>dostrzegać wady i zalety działań i rozwiązań inżynierskich stosowanych w przetwarzaniu odpadów, wymienić wady i zalety metod zagospodarowania odpadów oraz dokonać krytycznej analizy sposobu funkcjonowania gospodarki odpadami</t>
  </si>
  <si>
    <t>zagadnienia rysunku technicznego i grafiki inżynierskiej potrzebną do tworzenia dokumentacji technicznej projektowanych urządzeń technicznych i systemów w zakresie kierunku OZEiGO</t>
  </si>
  <si>
    <t>na podstawie danych z różnych źródeł i posługując się zasadami rysunku technicznego, tworzyć dokumentację rysunkową w zakresie kierunku OZEiGO</t>
  </si>
  <si>
    <t>efektywnie wykorzystywać aplikacje wspomagającą projektowanie do realizacji projektów inżynierskich w zakresie OZEiGO</t>
  </si>
  <si>
    <t>do identyfikowania oraz rozstrzygania dylematów w zakresie grafiki inżynierskiej</t>
  </si>
  <si>
    <t>specyfikę terenów wiejskich i miejskich w aspekcie organizacji usług komunalnych</t>
  </si>
  <si>
    <t>pojęcia z zakresu rynku usług komunalnych; wymienia różne formy organizacyjno-prawne przedsiębiorstw świadczących usługi komunalne</t>
  </si>
  <si>
    <t>samodzielnie przeprowadzić analizę rynku pod kątem zapotrzebowania na poszczególne rodzaje usług oraz organizacji usług komunalnych</t>
  </si>
  <si>
    <t>dokonać analizy typowych procesów logistycznych oraz je optymalizować</t>
  </si>
  <si>
    <t>zaprojektować system logistyczny lub obiekt w zakresie gospodarki odpadami posługując się kryteriami środowiskowymi, ekonomicznymi i prawnymi</t>
  </si>
  <si>
    <t>MSO_W1</t>
  </si>
  <si>
    <t>MSO_W2</t>
  </si>
  <si>
    <t>MSO_U1</t>
  </si>
  <si>
    <t>MSO_U2</t>
  </si>
  <si>
    <t>MSO_U3</t>
  </si>
  <si>
    <t>MSO_K1</t>
  </si>
  <si>
    <t>MSO_W1, MSO_W2, MSO_K1</t>
  </si>
  <si>
    <t>MSO_U1, MSO_K1</t>
  </si>
  <si>
    <t>zasady tworzenia i rozwoju form indywidualnej przedsiębiorczości wykorzystującej wiedzę właściwą dla kierunku OZEiGO</t>
  </si>
  <si>
    <t>dostrzegać aspekty systemowe i pozatechniczne (środowiskowe, ekonomiczne, prawne) podejmowanych działań inżynierskich z zakresu OZEiGO, wskazuje ich wady i zalety</t>
  </si>
  <si>
    <t>Bajkiewicz-Grabowska E., Mikulski Z. 2007. Hydrologia  ogólnaWarszawa, PWN
Bajkiewicz-Grabowska E., Magnuszewski A, 2002 Przewodnik do ćwiczeń z hydrologii ogólnej PWN, Warszawa
Radlicz-Rühlowa H., Szuster A., 1987 Hydrologia i hydraulika z elementami hydrogeologii WSiP, Warszawa</t>
  </si>
  <si>
    <t>Byczkowski A. -Hydrologia, 1996, tom I-II, Wydawnictwo SGGW</t>
  </si>
  <si>
    <t>planować i przeprowadzać proste eksperymenty (pod kierunkiem opiekuna), wykonywać pomiary, interpretować uzyskiwane wyniki związane z wytwarzaniem biopaliw ciekłych, stałych i gazowych, wykonywać pomiary otrzymanego paliwa, interpretować uzyskiwane wyniki i wyciągać wnioski</t>
  </si>
  <si>
    <t>zagadnienia dotyczące biopaliw, technologii produkcji oraz zasad badania jakości biopaliw.</t>
  </si>
  <si>
    <t>działania racjonalizujące dotyczące optymalizacji produkcji biopaliw, produkcji surowców i wykorzystania do wytwarzania biopaliw</t>
  </si>
  <si>
    <t>MSO_U5, MSO_U6, MSO_K2</t>
  </si>
  <si>
    <t xml:space="preserve">- dziedzina nauk inżynieryjno-technicznych:                                                                                             dyscyplina inżynieria mechaniczna (TZ) - 52,8%                                                                                 </t>
  </si>
  <si>
    <t xml:space="preserve"> - dziedzina nauk inżynieryjno-technicznych:                                                  dyscyplina inżynieria środowiska, górnictwo i energetyka (TS) - 43,5%</t>
  </si>
  <si>
    <t xml:space="preserve">- dziedzina nauk rolniczych:                                                                                                                          dyscyplina rolnictwo i ogrodnictwo (RR) - 3,7%                                                                      </t>
  </si>
  <si>
    <t>Egzamin pisemny w formie testu jednokrotnego wyboru, udział w ocenie końcowej modułu - 50%, pod warunkiem uzyskania pozytywnej oceny z ćwiczeń.
50% – 60% dostateczny
61%-70% plus dostateczny
71%-80% dobry
81%-90% plus dobry
91%-100% bardzo dobry</t>
  </si>
  <si>
    <t>Egzamin w formie testu wielokrotnego wyboru 
i rozwiązania zadań obliczeniowych, udział oceny końcowej modułu - 50%.</t>
  </si>
  <si>
    <t>Chóralistyka w kulturze i tradycji uczelni</t>
  </si>
  <si>
    <t>odnawialne źródła energii i gospodarka odpadami</t>
  </si>
  <si>
    <t>CHR_W1</t>
  </si>
  <si>
    <t>CHR_K1</t>
  </si>
  <si>
    <t>podejmowania działań w celu doskonalenia umiejętności pracy głosem oraz prawidłowej jego emisji, opartych o świadomość znaczenia umiejętnego formowania wypowiedzi</t>
  </si>
  <si>
    <t>CHR_K2</t>
  </si>
  <si>
    <t>jest świadomy własnych ograniczeń w zakresie pracy głosem oraz prawidłowej jego emisji</t>
  </si>
  <si>
    <t>Budowa i zasady działania aparatu głosowego</t>
  </si>
  <si>
    <t>Prawidłowa emisja głosu w mowie i śpiewie</t>
  </si>
  <si>
    <t>CHR_W1, CHR_K1, CHR_K2</t>
  </si>
  <si>
    <t>CHR_K1, CHR_K2</t>
  </si>
  <si>
    <t>Pietroń K. Siła głosu. Jak mówić, by ludzie chcieli słuchać. Wydawnictwo Helion, Gliwice 2016</t>
  </si>
  <si>
    <t>Tarasiewicz B. Mówię i śpiewam świadomie. Podręcznik do nauki emisji głosu. Wydawnictwo TAiWPN Universitas, Kraków 2014</t>
  </si>
  <si>
    <t>Nakkach S., Carpenter V.  Uwolnij swój głos. Wydawnictwo Świadome Życie, Warszawa 2016</t>
  </si>
  <si>
    <t>Skalni - sztuka i tradycja góralska</t>
  </si>
  <si>
    <t>KST_W1</t>
  </si>
  <si>
    <t>KST_K1</t>
  </si>
  <si>
    <t>podjęcia prób tanecznych w zespole folklorystycznym</t>
  </si>
  <si>
    <t>KST_K2</t>
  </si>
  <si>
    <t>jest świadomy własnych ograniczeń w zakresie koordynacji ruchowej ciała i tańca</t>
  </si>
  <si>
    <t>KST_W1, KST_K1, KST_K2</t>
  </si>
  <si>
    <t>KST_K1, KST_K2</t>
  </si>
  <si>
    <t>Ocena na podstawie obecności i aktywności w zajęciach dydaktycznych.                   Udział w ocenie końcowej przedmiotu: 50%</t>
  </si>
  <si>
    <t>Trebunia-Tutka K. Muzyka skalnego Podhala. Ydawnictwo TPN Zakopane 2010</t>
  </si>
  <si>
    <t>Kroh A.  Tatry i Podhale. Wydawnictwo Dolnośląskie 2005</t>
  </si>
  <si>
    <t>Mierczyński S. Muzyka Podhala. Polskie Wydawnictwo Muzyczne 1973</t>
  </si>
  <si>
    <t>KHW_W1</t>
  </si>
  <si>
    <t xml:space="preserve">historię i wspołczesność oraz kulturę i tradycję studencką </t>
  </si>
  <si>
    <t>KHW_K1</t>
  </si>
  <si>
    <t>podejmowania działań w celu poszerzenia wiedzy w zakresie kultury akademickiej</t>
  </si>
  <si>
    <t>KHW_K2</t>
  </si>
  <si>
    <t>podjęcia działalności o charakterze organizacyjnym w obszarze kultury studenckiej</t>
  </si>
  <si>
    <t>Definicje kultury</t>
  </si>
  <si>
    <t>Początki Wyższej Szkoły Rolniczej</t>
  </si>
  <si>
    <t>Wyższa Szkoła Rolnicza – Akademia Rolnicza – Uniwersytet Rolniczy – rozwój kultury studenckiej oraz generowanie nowych form aktywności</t>
  </si>
  <si>
    <t>Obecny stan kultury studenckiej w Krakowie oraz perspektywy jego rozwoju, ze szczególną analizą zjawiska w Uniwersytecie Rolniczym</t>
  </si>
  <si>
    <t>Potencjał środowisk akademickich w zakresie animacji kultury lokalnej</t>
  </si>
  <si>
    <t xml:space="preserve">Nowe formy zarządzania kulturą </t>
  </si>
  <si>
    <t>KHW_W1, KHW_K1, KHW_K2</t>
  </si>
  <si>
    <t>Sposób przygotowania i realizacja przedsięwzięć kulturowych</t>
  </si>
  <si>
    <t>Promocja i marketing oferty kulturowej</t>
  </si>
  <si>
    <t>Bezpieczeństwo podczas organizacji imprez kulturalnych</t>
  </si>
  <si>
    <t>KHW_K1, KHW_K2</t>
  </si>
  <si>
    <t>Jurkowska H. i in., Studia Rolnicze w Krakowie, Warszawa 1975.</t>
  </si>
  <si>
    <t>Pawłowski A., Klub Buda i Kabaret pod Budą, Kraków 2014.</t>
  </si>
  <si>
    <t>Red. M. Szanduła: Tradycja i współczesność kultury studenckiej w Uniwersytecie Rolniczym im. Hugona Kołłątaja w Krakowie: wybrane aspekty fenomenu. Wydawnictwo Episteme, Kraków 2013</t>
  </si>
  <si>
    <t>Fierlich Jun J. , Studjum Rolnicze (1890-1923) Wydział Rolniczy Uniwersytetu Jagiellońskiego, Kraków 1934.</t>
  </si>
  <si>
    <t>Smoleń B., Niestety wszyscy się znamy, Kraków 2011.</t>
  </si>
  <si>
    <t xml:space="preserve"> Red. M. Wróblewski, Zarządzanie w instytucjach kultury, Warszawa 2014.</t>
  </si>
  <si>
    <t>Dziedzictwo historyczne i kulturowe w produktach regionalnych Europy</t>
  </si>
  <si>
    <t>DHK_W1</t>
  </si>
  <si>
    <t>DHK_K1</t>
  </si>
  <si>
    <t>pogłębiania swojej wiedzy z zakresu historii powszechnej i historii kultury, ze szczególnym uwzględnieniem historii regionu</t>
  </si>
  <si>
    <t>DHK_K2</t>
  </si>
  <si>
    <t>przygotowywania projektów mających na celu rejestrację produktów tradycyjnych</t>
  </si>
  <si>
    <t>Repetytorium z kultury europejskiej i historii kultury Polski</t>
  </si>
  <si>
    <t>DHK_W1, DHK_K1, DHK_K2</t>
  </si>
  <si>
    <t>Prezentacje ofert w oparciu o historię i kulturę starożytną Europy</t>
  </si>
  <si>
    <t>Prezentacje ofert w oparciu o historię i kulturę średniowieczną Europy</t>
  </si>
  <si>
    <t>Prezentacje ofert w oparciu o historię i kulturę nowożytną Europy</t>
  </si>
  <si>
    <t>Prezentacje ofert w oparciu o historię i kulturę współczesną Europy</t>
  </si>
  <si>
    <t>Prezentacja aktów prawnych dot. turystyki</t>
  </si>
  <si>
    <t>DHK_K1, DHK_K2</t>
  </si>
  <si>
    <t>Krasny P., Ziarkowski K. Sztuka i podróżowanie. Studia teoretyczne i historyczno-artystyczne. Wydawnictwo Proksenia, Kraków 2009</t>
  </si>
  <si>
    <t>Buczkowska K. Turystyka kulturowa. Wydawnictwo AWF w Poznaniu, 2008</t>
  </si>
  <si>
    <t>Zaliczenie pisemne na ocenę sprawdzający wiedzę 
(50 %  udziału w ocenie końcowej modułu)</t>
  </si>
  <si>
    <t xml:space="preserve">Zaliczenie pisemne, ograniczone czasowo, udział w ocenie końcowej modułu – 100%.	</t>
  </si>
  <si>
    <t>Kultura studencka – historia i współczesność</t>
  </si>
  <si>
    <t>Katedra Inżynierii Mechanicznej i Agrofizyki,                                                                         
Wydział Inżynierii Produkcji i Energetyki</t>
  </si>
  <si>
    <t>Katedra Mikrobiologii i Biomonitoringu,                                                                                  
Wydział Rolniczo-Ekonomiczny</t>
  </si>
  <si>
    <t xml:space="preserve">Leyko Jerzy: Statyka i kinematyka, Wydawnictwo Naukowe PWN, 2005                                      
Leyko Jerzy: Dynamika, Wydawnictwo Naukowe PWN, 2006
Niezgodziński Tadeusz: Mechanika ogólna, Wydawnictwo Naukowe PWN, 2006                 </t>
  </si>
  <si>
    <t xml:space="preserve">Leyko Jerzy: Statyka i kinematyka, Wydawnictwo Naukowe PWN, 2005                                       
Leyko Jerzy: Dynamika, Wydawnictwo Naukowe PWN, 2006
Niezgodziński Tadeusz: Mechanika ogólna, Wydawnictwo Naukowe PWN, 2006                 </t>
  </si>
  <si>
    <t>Mieszkowski M. (red.) 1981 Pomiary cieplne i energetyczne WNT, Warszawa 
Ciesielczyk W., Kędzierski S.. 1997. Przykłady i zadania z termodynamiki technicznej : skrypt dla studentów wyższych szkół technicznych. Wyd. Politechnika Krakowska, Kraków.                
Sadłowska-Sałęga A., Radoń J. 2015. Podstawy termodynamiki. Wydawnictwo Nauka i Technika, Warszawa.</t>
  </si>
  <si>
    <t>Ocena na podstawie obecności i aktywności w zajęciach dydaktycznych.          
Udział w ocenie końcowej przedmiotu: 50%</t>
  </si>
  <si>
    <t>Egzamin pisemny ograniczony czasowo - termin I                                              
Egzamiiny poprawkowe - forma ustna                                                                      
Udział w ocenie końcowej modułu - 60%.</t>
  </si>
  <si>
    <t>Ćwiczenia audytoryjne 5. Ustawa o obowiązkach przedsiębiorców w zakresie gospodarowania odpadami . Opłata produktowa</t>
  </si>
  <si>
    <t>Petryk A., Malinowski M., 2019.  Inżynieria i ochorna środowiska - wybrane zagadnienia. Wyd. UEK w Krakowie                                                                                                               
Bartkiewicz B., Umiejewska K. (2020) Oczyszczanie ścieków przemysłowych                                                                                                                                                                                                
Sadecka Z. (2010) Podstawy biologicznego oczyszczania ścieków</t>
  </si>
  <si>
    <t>Katedra Inżynierii Mechanicznej i Agrofizyki,                                                                          
Wydział Inżynierii Produkcji i Energetyki</t>
  </si>
  <si>
    <t>Katedra Eksploatacji Maszyn, Ergonomii i Procesów Produkcyjnych /                                   
Katedra Inżynierii Bioprocesów, Energetyki i Automatyzacji,                                                                
Wydział Inżynierii Produkcji i Energetyki</t>
  </si>
  <si>
    <t>Klugmann-Radziemska E. 2017 Nowoczesne technologie recyklingu materiałowego, Wyd. Politechniki Gdańskiej                                                                                                            
Krajowy Plan Gospodarki Odpadami,                                                                                   
Biuletyny GUS,                                                                                                                                     
Akty prawa miejscowego</t>
  </si>
  <si>
    <t>Kuropka J., Gaja K. (red.) Powietrze atmosferyczne: jakość-zagrożenia-ochrona. Wyd. Politechniki Wrocławskiej, 2016.                                                                                                                   
Polskie Normy w zakresie ochrony czystości powietrza</t>
  </si>
  <si>
    <t>Filipiak B., Panasiuk A.  Przedsiębiorstwo usługowe. Zarządzanie., Wydawnictwo Naukowe PWN. Warszawa 2008   
Byjoch K., Klimek D. Spółka komunalna : aspekty prawne, ekonomiczne i społeczne. Wydawnictwo Adam Marszałek, Toruń.  2015.                                                                                         
Bendkowski J., Wengierek M 2002. Logistyka odpadów Tom 1 - Procesy logistyczne w gospdoarce odpadami Wydawnicwo Politecniki Slaskiej, Gliwice                                                            
Bendkowski J., Wengierek M 2004. Logistyka odpadów - Tom II – Obiekty gospodarki odpadami Wydawnicwo Politecniki Slaskiej, Gliwice</t>
  </si>
  <si>
    <t>Denczew S. 2004. Podstawy gospodarki komunalnej. Współczesne zagadnienia sektorów inzynieryjnych Wydawnictwo Politechniki Białostockiej, Białystok                                                      
Petryk A., Malinowski M., Inżyniria i ochrona środowiska. Wybrane zagadnienia. Wyd. UEK.                                                  
Filipiak B., Panasiuk A.  Przedsiębiorstwo usługowe. Ekonomika. Wydawnictwo Naukowe PWN, Warszawa 2008</t>
  </si>
  <si>
    <t xml:space="preserve">Ocena sprawozdań i odpowiedzi ustnych z ćwiczeń, udział w ocenie końcowej modułu – 20%.					
</t>
  </si>
  <si>
    <t xml:space="preserve">Ocena sprawozdań i odpowiedzi ustnych  z ćwiczeń, udział w ocenie końcowej modułu – 10%.					
</t>
  </si>
  <si>
    <t>Katedra Inżynierii Bioprocesów, Energetyki i Automatyzacji,                                                                
Wydział Inżynierii Produkcji i Energetyki</t>
  </si>
  <si>
    <t>zrealizowanie przedmiotu: Układy kogeneracyjne i magazynowanie energii I</t>
  </si>
  <si>
    <t xml:space="preserve">Poziom studiów: pierwszego stopnia        </t>
  </si>
  <si>
    <t>Na kierunku odnawialne źródła energii i gospodarka odpadami praktyka w wymiarze 5 ECTS tj 160 h zajęć (160 h po 3 roku), może odbywać się w:                                                                                                                                                                              
 -jednostkach administracji publicznej realizującyh zadania z zakresu ochrony i  kształtowania środowiska (wydziały urzędów administracji samorządowej, inspektoraty ochrony środowiska, stacje chemiczno-rolnicze, dyrekcje ochrony środowiska, regionalne zarządy gospodarki wodnej i in.)                                                                                          
  -wydziałach ochrony środowiska zakładów przemysłowych,                                                                                                                                             
  -placówkach naukowych zajmujących się ochroną środowiska,                                                                                                                                                                           
 -oczyszczalnich ścieków komunalnych,                                                                                                 
 -stacjach uzdatniania wody,                                                                                                                                                                                                                         
 -kompostowniach,                                                                                                                                                                    
-przedsiębiorstwach utylizacji odpadów,                                                                                                                                                                     
 -firmach konsultingowch zajmujących się ochroną i inżynierią środowiska,                                                                                                                                                    
-firmach komercyjnych wdrażających nowe technologie w zakresie ochrony środowiska,                                                                                                                                                                   
-parkach narodowych i krajobrazowych,                                                                                                                                                                          
 -gospodarstwach rolnych prowadzących produkcję metodami integrowanymi lub ekologicznymi,                                                                                                  
 -innych związanych z ochroną środowiska.                                                                                                                                                                                                                                                                                                                                                                                                                
 Miejsce, zasady i forma odbywania zgodnie z ramowym programem praktyk, zasady zaliczenia oraz efekty uczenia zgodnie z sylabusami, zależnie od wybranej praktyki.</t>
  </si>
  <si>
    <t>Warunki dopuszczenia do egzaminu dyplomowego na Uniwersytecie Rolniczym, forma egzaminu oraz jego zakres zostały określone w Regulaminie Studiów.                                                                                                                                                  
Przedmiotem ustnego egzaminu dyplomowego inżynierskiego jest  weryfikacja osiągnięcia przez studenta efektów uczenia się właściwych dla tego poziomu studiów. Szczegóły dotyczące poszczególnych etapów dyplomowania określa Procedura dyplomowania oraz Procedura przygotowywania prac dyplomowych przez studentów Wydziału Inżynierii Produkcji i Energetyki Uniwersytetu Rolniczego im. Hugona Kołłątaja w Krakowie.                                                                                                                                                                                                                                                                                                                                                                                                                                                                                                       
 Za egzamin dyplomowy inżynierski student otrzymje 2 ECTS.</t>
  </si>
  <si>
    <t xml:space="preserve">Katedra Inżynierii Produkcji, Logistyki i Informatyki Stosowanej; Katedra Eksploatacji Maszym, Ergonomii i Procesów Produkcyjnych; Katedra Inżynierii Bioprocesów Energetyki i Automatyzacji; Katedra Inżynierii Mechanicznej i Agrofizyki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</si>
</sst>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1"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0"/>
      <color rgb="FF000000"/>
      <name val="Arial Narrow"/>
      <family val="2"/>
      <charset val="238"/>
    </font>
    <font>
      <sz val="10"/>
      <color theme="1"/>
      <name val="Times New Roman"/>
      <family val="1"/>
      <charset val="238"/>
    </font>
    <font>
      <b/>
      <sz val="11"/>
      <color rgb="FF000000"/>
      <name val="Arial Narrow"/>
      <family val="2"/>
      <charset val="238"/>
    </font>
    <font>
      <sz val="10"/>
      <color rgb="FF000000"/>
      <name val="Arial Narrow"/>
      <family val="2"/>
      <charset val="238"/>
    </font>
    <font>
      <sz val="10"/>
      <color theme="1"/>
      <name val="Arial Narrow"/>
      <family val="2"/>
      <charset val="238"/>
    </font>
    <font>
      <b/>
      <sz val="10"/>
      <color theme="1"/>
      <name val="Arial Narrow"/>
      <family val="2"/>
      <charset val="238"/>
    </font>
    <font>
      <vertAlign val="superscript"/>
      <sz val="10"/>
      <color theme="1"/>
      <name val="Arial Narrow"/>
      <family val="2"/>
      <charset val="238"/>
    </font>
    <font>
      <sz val="10"/>
      <color theme="1"/>
      <name val="Calibri"/>
      <family val="2"/>
      <charset val="238"/>
      <scheme val="minor"/>
    </font>
    <font>
      <sz val="9"/>
      <color theme="1"/>
      <name val="Times New Roman"/>
      <family val="1"/>
      <charset val="238"/>
    </font>
    <font>
      <sz val="9"/>
      <color theme="1"/>
      <name val="Calibri"/>
      <family val="2"/>
      <charset val="238"/>
      <scheme val="minor"/>
    </font>
    <font>
      <sz val="11"/>
      <color theme="1"/>
      <name val="Arial Narrow"/>
      <family val="2"/>
      <charset val="238"/>
    </font>
    <font>
      <sz val="10"/>
      <color rgb="FFFF0000"/>
      <name val="Arial Narrow"/>
      <family val="2"/>
      <charset val="238"/>
    </font>
    <font>
      <sz val="10"/>
      <color indexed="8"/>
      <name val="Arial Narrow"/>
      <family val="2"/>
      <charset val="238"/>
    </font>
    <font>
      <sz val="10"/>
      <name val="Arial Narrow"/>
      <family val="2"/>
      <charset val="238"/>
    </font>
    <font>
      <b/>
      <sz val="10"/>
      <color indexed="8"/>
      <name val="Arial Narrow"/>
      <family val="2"/>
      <charset val="238"/>
    </font>
    <font>
      <b/>
      <sz val="10"/>
      <color theme="1"/>
      <name val="Calibri"/>
      <family val="2"/>
      <charset val="238"/>
      <scheme val="minor"/>
    </font>
    <font>
      <vertAlign val="superscript"/>
      <sz val="10"/>
      <color indexed="8"/>
      <name val="Arial Narrow"/>
      <family val="2"/>
      <charset val="238"/>
    </font>
    <font>
      <b/>
      <sz val="10"/>
      <name val="Arial Narrow"/>
      <family val="2"/>
      <charset val="238"/>
    </font>
    <font>
      <sz val="11"/>
      <color theme="1"/>
      <name val="Garamond"/>
      <family val="1"/>
      <charset val="238"/>
    </font>
    <font>
      <b/>
      <i/>
      <sz val="10"/>
      <name val="Arial Narrow"/>
      <family val="2"/>
      <charset val="238"/>
    </font>
    <font>
      <vertAlign val="superscript"/>
      <sz val="10"/>
      <name val="Arial Narrow"/>
      <family val="2"/>
      <charset val="238"/>
    </font>
    <font>
      <i/>
      <sz val="10"/>
      <name val="Arial Narrow"/>
      <family val="2"/>
      <charset val="238"/>
    </font>
    <font>
      <b/>
      <sz val="11"/>
      <color theme="1"/>
      <name val="Arial Narrow"/>
      <family val="2"/>
      <charset val="238"/>
    </font>
    <font>
      <b/>
      <vertAlign val="superscript"/>
      <sz val="10"/>
      <color indexed="8"/>
      <name val="Arial Narrow"/>
      <family val="2"/>
      <charset val="238"/>
    </font>
    <font>
      <vertAlign val="superscript"/>
      <sz val="10"/>
      <color rgb="FF000000"/>
      <name val="Arial Narrow"/>
      <family val="2"/>
      <charset val="238"/>
    </font>
    <font>
      <i/>
      <sz val="11"/>
      <color theme="1"/>
      <name val="Arial Narrow"/>
      <family val="2"/>
      <charset val="238"/>
    </font>
    <font>
      <b/>
      <sz val="11"/>
      <name val="Arial Narrow"/>
      <family val="2"/>
      <charset val="238"/>
    </font>
    <font>
      <i/>
      <sz val="11"/>
      <name val="Arial Narrow"/>
      <family val="2"/>
      <charset val="238"/>
    </font>
    <font>
      <sz val="11"/>
      <name val="Arial Narrow"/>
      <family val="2"/>
      <charset val="238"/>
    </font>
    <font>
      <b/>
      <i/>
      <sz val="11"/>
      <color theme="1"/>
      <name val="Arial Narrow"/>
      <family val="2"/>
      <charset val="238"/>
    </font>
    <font>
      <b/>
      <vertAlign val="superscript"/>
      <sz val="11"/>
      <color theme="1"/>
      <name val="Arial Narrow"/>
      <family val="2"/>
      <charset val="238"/>
    </font>
    <font>
      <b/>
      <i/>
      <sz val="11"/>
      <name val="Arial Narrow"/>
      <family val="2"/>
      <charset val="238"/>
    </font>
    <font>
      <b/>
      <vertAlign val="superscript"/>
      <sz val="11"/>
      <name val="Arial Narrow"/>
      <family val="2"/>
      <charset val="238"/>
    </font>
    <font>
      <sz val="9"/>
      <color theme="1"/>
      <name val="Arial Narrow"/>
      <family val="2"/>
      <charset val="238"/>
    </font>
    <font>
      <u/>
      <sz val="11"/>
      <color theme="10"/>
      <name val="Calibri"/>
      <family val="2"/>
      <charset val="238"/>
      <scheme val="minor"/>
    </font>
    <font>
      <sz val="10"/>
      <name val="Arial Narrow"/>
      <family val="2"/>
    </font>
    <font>
      <sz val="8"/>
      <name val="Calibri"/>
      <family val="2"/>
      <charset val="238"/>
      <scheme val="minor"/>
    </font>
    <font>
      <u/>
      <sz val="11"/>
      <name val="Calibri"/>
      <family val="2"/>
      <charset val="238"/>
      <scheme val="minor"/>
    </font>
  </fonts>
  <fills count="3">
    <fill>
      <patternFill patternType="none"/>
    </fill>
    <fill>
      <patternFill patternType="gray125"/>
    </fill>
    <fill>
      <patternFill patternType="solid">
        <fgColor theme="0"/>
        <bgColor indexed="64"/>
      </patternFill>
    </fill>
  </fills>
  <borders count="39">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bottom style="thin">
        <color rgb="FF000000"/>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style="thin">
        <color indexed="64"/>
      </right>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indexed="64"/>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right style="thin">
        <color indexed="64"/>
      </right>
      <top/>
      <bottom style="medium">
        <color rgb="FF000000"/>
      </bottom>
      <diagonal/>
    </border>
    <border>
      <left style="thin">
        <color indexed="64"/>
      </left>
      <right style="thin">
        <color indexed="64"/>
      </right>
      <top/>
      <bottom style="medium">
        <color rgb="FF000000"/>
      </bottom>
      <diagonal/>
    </border>
    <border>
      <left style="thin">
        <color indexed="64"/>
      </left>
      <right/>
      <top/>
      <bottom style="medium">
        <color rgb="FF000000"/>
      </bottom>
      <diagonal/>
    </border>
    <border>
      <left/>
      <right style="thin">
        <color indexed="64"/>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indexed="64"/>
      </left>
      <right/>
      <top style="thin">
        <color rgb="FF000000"/>
      </top>
      <bottom style="thin">
        <color indexed="64"/>
      </bottom>
      <diagonal/>
    </border>
  </borders>
  <cellStyleXfs count="3">
    <xf numFmtId="0" fontId="0" fillId="0" borderId="0"/>
    <xf numFmtId="0" fontId="1" fillId="0" borderId="0"/>
    <xf numFmtId="0" fontId="37" fillId="0" borderId="0" applyNumberFormat="0" applyFill="0" applyBorder="0" applyAlignment="0" applyProtection="0"/>
  </cellStyleXfs>
  <cellXfs count="1114">
    <xf numFmtId="0" fontId="0" fillId="0" borderId="0" xfId="0"/>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xf>
    <xf numFmtId="0" fontId="2" fillId="0" borderId="0" xfId="0" applyFont="1" applyAlignment="1">
      <alignment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0" fillId="0" borderId="0" xfId="0" applyFont="1" applyAlignment="1"/>
    <xf numFmtId="0" fontId="8" fillId="0" borderId="0" xfId="0" applyFont="1" applyAlignment="1">
      <alignment vertical="center"/>
    </xf>
    <xf numFmtId="164" fontId="7" fillId="0" borderId="5" xfId="0" applyNumberFormat="1" applyFont="1" applyBorder="1" applyAlignment="1">
      <alignment horizontal="center" vertical="center"/>
    </xf>
    <xf numFmtId="0" fontId="7" fillId="0" borderId="5" xfId="0" applyFont="1" applyBorder="1" applyAlignment="1">
      <alignment horizontal="center" vertical="center" wrapText="1"/>
    </xf>
    <xf numFmtId="164" fontId="7" fillId="0" borderId="18" xfId="0" applyNumberFormat="1" applyFont="1" applyBorder="1" applyAlignment="1">
      <alignment horizontal="center" vertical="center"/>
    </xf>
    <xf numFmtId="0" fontId="7" fillId="0" borderId="18" xfId="0" applyFont="1" applyBorder="1" applyAlignment="1">
      <alignment horizontal="center" vertical="center" wrapText="1"/>
    </xf>
    <xf numFmtId="0" fontId="0" fillId="0" borderId="1" xfId="0" applyFont="1" applyBorder="1" applyAlignment="1">
      <alignment vertical="center"/>
    </xf>
    <xf numFmtId="0" fontId="0" fillId="0" borderId="1" xfId="0" applyFont="1" applyBorder="1" applyAlignment="1">
      <alignment horizontal="center" vertical="center"/>
    </xf>
    <xf numFmtId="0" fontId="6" fillId="0" borderId="5" xfId="0" applyFont="1" applyBorder="1" applyAlignment="1">
      <alignment horizontal="center" vertical="center" wrapText="1"/>
    </xf>
    <xf numFmtId="164" fontId="6" fillId="0" borderId="5" xfId="0" applyNumberFormat="1" applyFont="1" applyBorder="1" applyAlignment="1">
      <alignment horizontal="center" vertical="center" wrapText="1"/>
    </xf>
    <xf numFmtId="0" fontId="6" fillId="0" borderId="0" xfId="0" applyFont="1" applyAlignment="1">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7" fillId="0" borderId="0" xfId="0" applyFont="1" applyAlignment="1">
      <alignment vertical="center"/>
    </xf>
    <xf numFmtId="0" fontId="7" fillId="0" borderId="0" xfId="0" applyFont="1" applyAlignment="1">
      <alignment vertical="center" wrapText="1"/>
    </xf>
    <xf numFmtId="0" fontId="7" fillId="0" borderId="18" xfId="0" applyFont="1" applyBorder="1" applyAlignment="1">
      <alignment horizontal="center" vertical="center"/>
    </xf>
    <xf numFmtId="0" fontId="7" fillId="0" borderId="1" xfId="0" applyFont="1" applyBorder="1" applyAlignment="1">
      <alignment horizontal="center" vertical="center"/>
    </xf>
    <xf numFmtId="0" fontId="7" fillId="0" borderId="0" xfId="0" applyFont="1" applyAlignment="1">
      <alignment horizontal="center" vertical="center" wrapText="1"/>
    </xf>
    <xf numFmtId="0" fontId="7" fillId="0" borderId="5" xfId="0" applyFont="1" applyBorder="1" applyAlignment="1">
      <alignment horizontal="center" vertical="center"/>
    </xf>
    <xf numFmtId="164" fontId="7" fillId="0" borderId="1" xfId="0" applyNumberFormat="1" applyFont="1" applyBorder="1" applyAlignment="1">
      <alignment vertical="center"/>
    </xf>
    <xf numFmtId="164" fontId="6" fillId="0" borderId="0" xfId="0" applyNumberFormat="1" applyFont="1" applyAlignment="1">
      <alignment vertical="center" wrapText="1"/>
    </xf>
    <xf numFmtId="164" fontId="7" fillId="0" borderId="0" xfId="0" applyNumberFormat="1" applyFont="1" applyAlignment="1">
      <alignment vertical="center" wrapText="1"/>
    </xf>
    <xf numFmtId="164" fontId="6" fillId="0" borderId="0" xfId="0" applyNumberFormat="1" applyFont="1" applyBorder="1" applyAlignment="1">
      <alignment vertical="center" wrapText="1"/>
    </xf>
    <xf numFmtId="164" fontId="7" fillId="0" borderId="0" xfId="0" applyNumberFormat="1" applyFont="1" applyAlignment="1">
      <alignment vertical="center"/>
    </xf>
    <xf numFmtId="0" fontId="6" fillId="0" borderId="0" xfId="0" applyFont="1" applyAlignment="1">
      <alignment horizontal="center" vertical="center"/>
    </xf>
    <xf numFmtId="0" fontId="6" fillId="0" borderId="3" xfId="0" applyFont="1" applyBorder="1" applyAlignment="1">
      <alignment horizontal="center" vertical="center"/>
    </xf>
    <xf numFmtId="0" fontId="6" fillId="0" borderId="0" xfId="0" applyFont="1" applyAlignment="1">
      <alignment horizontal="center" wrapText="1"/>
    </xf>
    <xf numFmtId="0" fontId="3" fillId="0" borderId="18" xfId="0" applyFont="1" applyBorder="1" applyAlignment="1">
      <alignment horizontal="center" vertical="center"/>
    </xf>
    <xf numFmtId="0" fontId="3" fillId="0" borderId="18" xfId="0" applyFont="1" applyBorder="1" applyAlignment="1">
      <alignment vertical="center"/>
    </xf>
    <xf numFmtId="0" fontId="0" fillId="0" borderId="0" xfId="0" applyFont="1" applyAlignment="1">
      <alignment horizontal="center" vertical="center"/>
    </xf>
    <xf numFmtId="0" fontId="13" fillId="0" borderId="3" xfId="0" applyFont="1" applyBorder="1" applyAlignment="1">
      <alignment horizontal="center" vertical="center"/>
    </xf>
    <xf numFmtId="49" fontId="6" fillId="0" borderId="0" xfId="0" applyNumberFormat="1" applyFont="1" applyBorder="1" applyAlignment="1">
      <alignment vertical="center" wrapText="1"/>
    </xf>
    <xf numFmtId="0" fontId="0" fillId="0" borderId="0" xfId="0" applyFont="1" applyBorder="1" applyAlignment="1">
      <alignment vertical="center"/>
    </xf>
    <xf numFmtId="0" fontId="6" fillId="0" borderId="25" xfId="0" applyFont="1" applyBorder="1" applyAlignment="1">
      <alignment horizontal="center" vertical="center" wrapText="1"/>
    </xf>
    <xf numFmtId="0" fontId="2" fillId="0" borderId="0" xfId="0" applyFont="1" applyBorder="1" applyAlignment="1">
      <alignment vertical="center"/>
    </xf>
    <xf numFmtId="0" fontId="4" fillId="0" borderId="0" xfId="0" applyFont="1" applyBorder="1" applyAlignment="1">
      <alignment vertical="center"/>
    </xf>
    <xf numFmtId="2" fontId="7" fillId="0" borderId="18" xfId="0" applyNumberFormat="1" applyFont="1" applyBorder="1" applyAlignment="1">
      <alignment horizontal="center" vertical="center"/>
    </xf>
    <xf numFmtId="2" fontId="0" fillId="0" borderId="1" xfId="0" applyNumberFormat="1" applyFont="1" applyBorder="1" applyAlignment="1">
      <alignment vertical="center"/>
    </xf>
    <xf numFmtId="2" fontId="6" fillId="0" borderId="0" xfId="0" applyNumberFormat="1" applyFont="1" applyAlignment="1">
      <alignment vertical="center" wrapText="1"/>
    </xf>
    <xf numFmtId="2" fontId="6" fillId="0" borderId="0" xfId="0" applyNumberFormat="1" applyFont="1" applyBorder="1" applyAlignment="1">
      <alignment vertical="center" wrapText="1"/>
    </xf>
    <xf numFmtId="2" fontId="6" fillId="0" borderId="5" xfId="0" applyNumberFormat="1" applyFont="1" applyBorder="1" applyAlignment="1">
      <alignment horizontal="center" vertical="center" wrapText="1"/>
    </xf>
    <xf numFmtId="2" fontId="0" fillId="0" borderId="0" xfId="0" applyNumberFormat="1" applyFont="1" applyAlignment="1">
      <alignment vertical="center"/>
    </xf>
    <xf numFmtId="164" fontId="7" fillId="0" borderId="0" xfId="0" applyNumberFormat="1" applyFont="1" applyBorder="1" applyAlignment="1">
      <alignment horizontal="center" vertical="center"/>
    </xf>
    <xf numFmtId="0" fontId="7" fillId="0" borderId="1" xfId="0" applyFont="1" applyBorder="1" applyAlignment="1">
      <alignment horizontal="center" vertical="center" wrapText="1"/>
    </xf>
    <xf numFmtId="0" fontId="7" fillId="0" borderId="0" xfId="0" applyFont="1" applyBorder="1" applyAlignment="1">
      <alignment vertical="center"/>
    </xf>
    <xf numFmtId="0" fontId="14" fillId="0" borderId="0" xfId="0" applyFont="1" applyAlignment="1">
      <alignment vertical="center"/>
    </xf>
    <xf numFmtId="0" fontId="6" fillId="0" borderId="18" xfId="0" applyFont="1" applyBorder="1" applyAlignment="1">
      <alignment vertical="center"/>
    </xf>
    <xf numFmtId="0" fontId="7" fillId="0" borderId="0" xfId="0" applyFont="1" applyAlignment="1">
      <alignment horizontal="center" vertical="center"/>
    </xf>
    <xf numFmtId="0" fontId="7" fillId="0" borderId="18" xfId="0" applyFont="1" applyBorder="1" applyAlignment="1">
      <alignment vertical="center"/>
    </xf>
    <xf numFmtId="0" fontId="7" fillId="2" borderId="4" xfId="0" applyFont="1" applyFill="1" applyBorder="1" applyAlignment="1">
      <alignment horizontal="center" vertical="center"/>
    </xf>
    <xf numFmtId="164" fontId="7" fillId="0" borderId="27" xfId="0" applyNumberFormat="1" applyFont="1" applyBorder="1" applyAlignment="1">
      <alignment horizontal="center" vertical="center"/>
    </xf>
    <xf numFmtId="0" fontId="6" fillId="0" borderId="1"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4" xfId="0" applyFont="1" applyBorder="1" applyAlignment="1">
      <alignment horizontal="center" vertical="center" wrapText="1"/>
    </xf>
    <xf numFmtId="0" fontId="6" fillId="0" borderId="1" xfId="0" applyFont="1" applyBorder="1" applyAlignment="1">
      <alignment vertical="center" wrapText="1"/>
    </xf>
    <xf numFmtId="0" fontId="17" fillId="0" borderId="5" xfId="0" applyFont="1" applyBorder="1" applyAlignment="1">
      <alignment horizontal="center" vertical="center"/>
    </xf>
    <xf numFmtId="0" fontId="17" fillId="0" borderId="5" xfId="0" applyFont="1" applyBorder="1" applyAlignment="1">
      <alignment vertical="center"/>
    </xf>
    <xf numFmtId="0" fontId="17" fillId="0" borderId="0" xfId="0" applyFont="1" applyAlignment="1">
      <alignment vertical="center"/>
    </xf>
    <xf numFmtId="0" fontId="7" fillId="0" borderId="0" xfId="0" applyFont="1" applyFill="1" applyBorder="1" applyAlignment="1">
      <alignment vertical="center"/>
    </xf>
    <xf numFmtId="0" fontId="6" fillId="0" borderId="5" xfId="0" quotePrefix="1" applyFont="1" applyBorder="1" applyAlignment="1">
      <alignment horizontal="center" vertical="center" wrapText="1"/>
    </xf>
    <xf numFmtId="0" fontId="7" fillId="0" borderId="0" xfId="0" applyFont="1"/>
    <xf numFmtId="0" fontId="6" fillId="0" borderId="5" xfId="0" applyNumberFormat="1" applyFont="1" applyBorder="1" applyAlignment="1">
      <alignment horizontal="center" vertical="center" wrapText="1"/>
    </xf>
    <xf numFmtId="0" fontId="18" fillId="0" borderId="0" xfId="0" applyFont="1" applyAlignment="1">
      <alignment vertical="center"/>
    </xf>
    <xf numFmtId="0" fontId="10" fillId="0" borderId="0" xfId="0" applyFont="1" applyAlignment="1">
      <alignment horizontal="center" vertical="center"/>
    </xf>
    <xf numFmtId="0" fontId="10" fillId="0" borderId="1" xfId="0" applyFont="1" applyBorder="1" applyAlignment="1">
      <alignment vertical="center"/>
    </xf>
    <xf numFmtId="0" fontId="10" fillId="0" borderId="1" xfId="0" applyFont="1" applyBorder="1" applyAlignment="1">
      <alignment horizontal="center" vertical="center"/>
    </xf>
    <xf numFmtId="0" fontId="15" fillId="0" borderId="0" xfId="0" applyFont="1" applyAlignment="1">
      <alignment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wrapText="1"/>
    </xf>
    <xf numFmtId="0" fontId="15" fillId="0" borderId="18" xfId="0" applyFont="1" applyBorder="1" applyAlignment="1">
      <alignment horizontal="center" vertical="center"/>
    </xf>
    <xf numFmtId="0" fontId="15" fillId="0" borderId="18" xfId="0" applyFont="1" applyBorder="1" applyAlignment="1">
      <alignment horizontal="center" vertical="center" wrapText="1"/>
    </xf>
    <xf numFmtId="0" fontId="15" fillId="0" borderId="1" xfId="0" applyFont="1" applyBorder="1" applyAlignment="1">
      <alignment vertical="center"/>
    </xf>
    <xf numFmtId="0" fontId="15" fillId="0" borderId="1" xfId="0" applyFont="1" applyBorder="1" applyAlignment="1">
      <alignment horizontal="center" vertical="center"/>
    </xf>
    <xf numFmtId="164" fontId="15" fillId="0" borderId="5" xfId="0" applyNumberFormat="1" applyFont="1" applyBorder="1" applyAlignment="1">
      <alignment horizontal="center" vertical="center" wrapText="1"/>
    </xf>
    <xf numFmtId="0" fontId="15" fillId="0" borderId="0" xfId="0" applyFont="1" applyAlignment="1">
      <alignment vertical="center" wrapText="1"/>
    </xf>
    <xf numFmtId="0" fontId="15" fillId="0" borderId="0" xfId="0" applyFont="1" applyAlignment="1">
      <alignment horizontal="center" vertical="center" wrapText="1"/>
    </xf>
    <xf numFmtId="0" fontId="15" fillId="0" borderId="0" xfId="0" applyFont="1" applyBorder="1" applyAlignment="1">
      <alignment vertical="center" wrapText="1"/>
    </xf>
    <xf numFmtId="0" fontId="15" fillId="0" borderId="0" xfId="0" applyFont="1" applyBorder="1" applyAlignment="1">
      <alignment horizontal="center" vertical="center" wrapText="1"/>
    </xf>
    <xf numFmtId="0" fontId="16" fillId="0" borderId="4" xfId="0" applyFont="1" applyBorder="1" applyAlignment="1">
      <alignment horizontal="center" vertical="center"/>
    </xf>
    <xf numFmtId="0" fontId="16" fillId="0" borderId="3" xfId="0" applyFont="1" applyBorder="1" applyAlignment="1">
      <alignment horizontal="center" vertical="center"/>
    </xf>
    <xf numFmtId="0" fontId="21" fillId="0" borderId="0" xfId="0" applyFont="1" applyAlignment="1">
      <alignment horizontal="left" vertical="center" indent="2"/>
    </xf>
    <xf numFmtId="0" fontId="6" fillId="0" borderId="0" xfId="0" applyFont="1" applyBorder="1" applyAlignment="1">
      <alignment vertical="center"/>
    </xf>
    <xf numFmtId="0" fontId="16" fillId="0" borderId="0" xfId="0" applyFont="1" applyFill="1" applyAlignment="1">
      <alignment vertical="center"/>
    </xf>
    <xf numFmtId="0" fontId="6" fillId="0" borderId="0" xfId="0" applyFont="1"/>
    <xf numFmtId="0" fontId="16" fillId="0" borderId="0" xfId="0" applyFont="1" applyAlignment="1">
      <alignment vertical="center"/>
    </xf>
    <xf numFmtId="0" fontId="20" fillId="0" borderId="0" xfId="0" applyFont="1" applyAlignment="1">
      <alignment vertical="center"/>
    </xf>
    <xf numFmtId="0" fontId="6" fillId="0" borderId="4" xfId="0" applyFont="1" applyBorder="1" applyAlignment="1">
      <alignment horizontal="center" vertical="center"/>
    </xf>
    <xf numFmtId="164" fontId="6" fillId="0" borderId="18" xfId="0" applyNumberFormat="1" applyFont="1" applyBorder="1" applyAlignment="1">
      <alignment horizontal="center" vertical="center" wrapText="1"/>
    </xf>
    <xf numFmtId="0" fontId="7" fillId="0" borderId="18" xfId="1" applyFont="1" applyBorder="1" applyAlignment="1">
      <alignment horizontal="left" vertical="center"/>
    </xf>
    <xf numFmtId="164" fontId="6" fillId="0" borderId="1" xfId="0" applyNumberFormat="1" applyFont="1" applyBorder="1" applyAlignment="1">
      <alignment vertical="center"/>
    </xf>
    <xf numFmtId="0" fontId="6" fillId="0" borderId="1" xfId="0" applyFont="1" applyBorder="1" applyAlignment="1">
      <alignment horizontal="center" vertical="center"/>
    </xf>
    <xf numFmtId="164" fontId="6" fillId="0" borderId="0" xfId="0" applyNumberFormat="1" applyFont="1" applyAlignment="1">
      <alignment horizontal="center" vertical="center" wrapText="1"/>
    </xf>
    <xf numFmtId="0" fontId="20" fillId="0" borderId="0" xfId="0" applyFont="1" applyBorder="1" applyAlignment="1">
      <alignment vertical="center"/>
    </xf>
    <xf numFmtId="0" fontId="16" fillId="0" borderId="3" xfId="0" quotePrefix="1" applyFont="1" applyBorder="1" applyAlignment="1">
      <alignment horizontal="center" vertical="center" wrapText="1"/>
    </xf>
    <xf numFmtId="0" fontId="16" fillId="0" borderId="0" xfId="0" applyFont="1" applyBorder="1" applyAlignment="1">
      <alignment vertical="center"/>
    </xf>
    <xf numFmtId="0" fontId="16" fillId="0" borderId="18" xfId="0" applyFont="1" applyBorder="1" applyAlignment="1">
      <alignment vertical="center"/>
    </xf>
    <xf numFmtId="0" fontId="20" fillId="0" borderId="5" xfId="0" applyFont="1" applyBorder="1" applyAlignment="1">
      <alignment horizontal="center" vertical="center"/>
    </xf>
    <xf numFmtId="0" fontId="20" fillId="0" borderId="5" xfId="0" applyFont="1" applyBorder="1" applyAlignment="1">
      <alignment vertical="center"/>
    </xf>
    <xf numFmtId="0" fontId="20" fillId="0" borderId="18" xfId="0" applyFont="1" applyBorder="1" applyAlignment="1">
      <alignment horizontal="center" vertical="center"/>
    </xf>
    <xf numFmtId="0" fontId="20" fillId="0" borderId="18" xfId="0" applyFont="1" applyBorder="1" applyAlignment="1">
      <alignment vertical="center"/>
    </xf>
    <xf numFmtId="0" fontId="16" fillId="0" borderId="0" xfId="0" applyFont="1" applyBorder="1" applyAlignment="1"/>
    <xf numFmtId="0" fontId="22" fillId="0" borderId="0" xfId="0" applyFont="1" applyBorder="1" applyAlignment="1">
      <alignment vertical="center"/>
    </xf>
    <xf numFmtId="164" fontId="16" fillId="0" borderId="5" xfId="0" applyNumberFormat="1" applyFont="1" applyBorder="1" applyAlignment="1">
      <alignment horizontal="center" vertical="center"/>
    </xf>
    <xf numFmtId="0" fontId="16" fillId="0" borderId="5" xfId="0" applyFont="1" applyBorder="1" applyAlignment="1">
      <alignment horizontal="center" vertical="center" wrapText="1"/>
    </xf>
    <xf numFmtId="164" fontId="16" fillId="0" borderId="18" xfId="0" applyNumberFormat="1" applyFont="1" applyBorder="1" applyAlignment="1">
      <alignment horizontal="center" vertical="center"/>
    </xf>
    <xf numFmtId="0" fontId="16" fillId="0" borderId="18" xfId="0" applyFont="1" applyBorder="1" applyAlignment="1">
      <alignment horizontal="center" vertical="center" wrapText="1"/>
    </xf>
    <xf numFmtId="164" fontId="16" fillId="0" borderId="1" xfId="0" applyNumberFormat="1" applyFont="1" applyBorder="1" applyAlignment="1">
      <alignment vertical="center"/>
    </xf>
    <xf numFmtId="0" fontId="16" fillId="0" borderId="1" xfId="0" applyFont="1" applyBorder="1" applyAlignment="1">
      <alignment horizontal="center" vertical="center"/>
    </xf>
    <xf numFmtId="164" fontId="16" fillId="0" borderId="5" xfId="0" applyNumberFormat="1" applyFont="1" applyBorder="1" applyAlignment="1">
      <alignment horizontal="center" vertical="center" wrapText="1"/>
    </xf>
    <xf numFmtId="164" fontId="16" fillId="0" borderId="0" xfId="0" applyNumberFormat="1" applyFont="1" applyAlignment="1">
      <alignment vertical="center" wrapText="1"/>
    </xf>
    <xf numFmtId="0" fontId="16" fillId="0" borderId="0" xfId="0" applyFont="1" applyAlignment="1">
      <alignment horizontal="center" vertical="center" wrapText="1"/>
    </xf>
    <xf numFmtId="164" fontId="16" fillId="0" borderId="0" xfId="0" applyNumberFormat="1" applyFont="1" applyBorder="1" applyAlignment="1">
      <alignment vertical="center" wrapText="1"/>
    </xf>
    <xf numFmtId="0" fontId="16" fillId="0" borderId="0" xfId="0" applyFont="1" applyBorder="1" applyAlignment="1">
      <alignment horizontal="center" vertical="center" wrapText="1"/>
    </xf>
    <xf numFmtId="0" fontId="24" fillId="0" borderId="0" xfId="0" applyFont="1" applyAlignment="1">
      <alignment vertical="center"/>
    </xf>
    <xf numFmtId="0" fontId="13" fillId="0" borderId="0" xfId="0" applyFont="1" applyAlignment="1">
      <alignment vertical="center"/>
    </xf>
    <xf numFmtId="0" fontId="25" fillId="0" borderId="0" xfId="0" applyFont="1" applyAlignment="1">
      <alignment vertical="center"/>
    </xf>
    <xf numFmtId="0" fontId="7" fillId="0" borderId="0" xfId="0" applyFont="1" applyBorder="1" applyAlignment="1">
      <alignment horizontal="center" vertical="center" wrapText="1"/>
    </xf>
    <xf numFmtId="2" fontId="7" fillId="0" borderId="1" xfId="0" applyNumberFormat="1" applyFont="1" applyBorder="1" applyAlignment="1">
      <alignment vertical="center"/>
    </xf>
    <xf numFmtId="2" fontId="7" fillId="0" borderId="0" xfId="0" applyNumberFormat="1" applyFont="1" applyAlignment="1">
      <alignment vertical="center" wrapText="1"/>
    </xf>
    <xf numFmtId="0" fontId="6" fillId="0" borderId="2" xfId="1" applyFont="1" applyBorder="1" applyAlignment="1">
      <alignment horizontal="center" vertical="center" wrapText="1"/>
    </xf>
    <xf numFmtId="0" fontId="6" fillId="0" borderId="4" xfId="1" applyFont="1" applyBorder="1" applyAlignment="1">
      <alignment horizontal="center" vertical="center"/>
    </xf>
    <xf numFmtId="0" fontId="6" fillId="0" borderId="0" xfId="0" applyFont="1" applyBorder="1" applyAlignment="1">
      <alignment horizontal="left" vertical="center" indent="2"/>
    </xf>
    <xf numFmtId="0" fontId="3" fillId="0" borderId="0" xfId="0" applyFont="1" applyBorder="1" applyAlignment="1">
      <alignment horizontal="center" vertical="center"/>
    </xf>
    <xf numFmtId="0" fontId="7" fillId="0" borderId="0" xfId="0" applyFont="1" applyBorder="1" applyAlignment="1">
      <alignment horizontal="left" vertical="center" indent="2"/>
    </xf>
    <xf numFmtId="0" fontId="7" fillId="0" borderId="0" xfId="0" applyFont="1" applyBorder="1" applyAlignment="1">
      <alignment horizontal="left" vertical="center" indent="3"/>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24" fillId="0" borderId="0" xfId="0" applyFont="1" applyBorder="1" applyAlignment="1">
      <alignment vertical="center"/>
    </xf>
    <xf numFmtId="0" fontId="24" fillId="0" borderId="4" xfId="0" applyFont="1" applyBorder="1" applyAlignment="1">
      <alignment horizontal="center" vertical="center"/>
    </xf>
    <xf numFmtId="164" fontId="24" fillId="0" borderId="4" xfId="0" applyNumberFormat="1" applyFont="1" applyBorder="1" applyAlignment="1">
      <alignment horizontal="center" vertical="center"/>
    </xf>
    <xf numFmtId="1" fontId="24" fillId="0" borderId="4" xfId="0" applyNumberFormat="1" applyFont="1" applyBorder="1" applyAlignment="1">
      <alignment horizontal="center" vertical="center"/>
    </xf>
    <xf numFmtId="0" fontId="16" fillId="0" borderId="0" xfId="0" applyFont="1" applyBorder="1" applyAlignment="1">
      <alignment vertical="center" wrapText="1"/>
    </xf>
    <xf numFmtId="0" fontId="6" fillId="0" borderId="0" xfId="0" applyFont="1" applyBorder="1" applyAlignment="1"/>
    <xf numFmtId="0" fontId="7" fillId="0" borderId="0" xfId="0" applyFont="1" applyBorder="1"/>
    <xf numFmtId="0" fontId="7" fillId="0" borderId="3" xfId="0" applyFont="1" applyBorder="1" applyAlignment="1">
      <alignment horizontal="justify"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4" xfId="0" applyFont="1" applyFill="1" applyBorder="1" applyAlignment="1">
      <alignment horizontal="center" vertical="center" wrapText="1"/>
    </xf>
    <xf numFmtId="0" fontId="16" fillId="0" borderId="1" xfId="0" applyFont="1" applyBorder="1" applyAlignment="1">
      <alignment vertical="center" wrapText="1"/>
    </xf>
    <xf numFmtId="0" fontId="16" fillId="0" borderId="11" xfId="0" applyFont="1" applyFill="1" applyBorder="1" applyAlignment="1">
      <alignment vertical="center" wrapText="1"/>
    </xf>
    <xf numFmtId="0" fontId="16" fillId="0" borderId="5" xfId="0" applyFont="1" applyBorder="1" applyAlignment="1">
      <alignment horizontal="center" vertical="center"/>
    </xf>
    <xf numFmtId="0" fontId="16" fillId="0" borderId="0" xfId="0" applyFont="1" applyBorder="1" applyAlignment="1">
      <alignment horizontal="center" vertical="center"/>
    </xf>
    <xf numFmtId="0" fontId="16" fillId="0" borderId="10" xfId="0" applyFont="1" applyFill="1" applyBorder="1" applyAlignment="1">
      <alignment vertical="center" wrapText="1"/>
    </xf>
    <xf numFmtId="0" fontId="16" fillId="0" borderId="10"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0" xfId="0" applyFont="1" applyFill="1" applyBorder="1" applyAlignment="1">
      <alignment horizontal="center" vertical="center"/>
    </xf>
    <xf numFmtId="0" fontId="3" fillId="0" borderId="3"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6" fillId="0" borderId="10" xfId="0" applyFont="1" applyFill="1" applyBorder="1" applyAlignment="1">
      <alignment horizontal="center" vertical="center"/>
    </xf>
    <xf numFmtId="0" fontId="20" fillId="0" borderId="0" xfId="0" applyFont="1" applyFill="1" applyBorder="1" applyAlignment="1">
      <alignment horizontal="center" vertical="center"/>
    </xf>
    <xf numFmtId="0" fontId="29" fillId="0" borderId="1" xfId="0" applyFont="1" applyBorder="1" applyAlignment="1">
      <alignment vertical="center"/>
    </xf>
    <xf numFmtId="0" fontId="31" fillId="0" borderId="5" xfId="0" applyFont="1" applyBorder="1" applyAlignment="1">
      <alignment vertical="center"/>
    </xf>
    <xf numFmtId="164" fontId="31" fillId="0" borderId="11" xfId="0" applyNumberFormat="1" applyFont="1" applyBorder="1" applyAlignment="1">
      <alignment horizontal="center" vertical="center"/>
    </xf>
    <xf numFmtId="164" fontId="13" fillId="0" borderId="11" xfId="0" applyNumberFormat="1" applyFont="1" applyBorder="1" applyAlignment="1">
      <alignment horizontal="center" vertical="center"/>
    </xf>
    <xf numFmtId="164" fontId="13" fillId="0" borderId="10" xfId="0" applyNumberFormat="1" applyFont="1" applyBorder="1" applyAlignment="1">
      <alignment horizontal="center" vertical="center"/>
    </xf>
    <xf numFmtId="0" fontId="25" fillId="0" borderId="5" xfId="0" applyFont="1" applyBorder="1" applyAlignment="1">
      <alignment horizontal="center" vertical="center"/>
    </xf>
    <xf numFmtId="164" fontId="25" fillId="0" borderId="3" xfId="0" applyNumberFormat="1" applyFont="1" applyBorder="1" applyAlignment="1">
      <alignment horizontal="center" vertical="center"/>
    </xf>
    <xf numFmtId="164" fontId="25" fillId="0" borderId="5" xfId="0" applyNumberFormat="1" applyFont="1" applyBorder="1" applyAlignment="1">
      <alignment horizontal="center" vertical="center"/>
    </xf>
    <xf numFmtId="0" fontId="25" fillId="0" borderId="1" xfId="0" applyFont="1" applyBorder="1" applyAlignment="1">
      <alignment horizontal="center" vertical="center"/>
    </xf>
    <xf numFmtId="164" fontId="25" fillId="0" borderId="16" xfId="0" applyNumberFormat="1" applyFont="1" applyBorder="1" applyAlignment="1">
      <alignment horizontal="center" vertical="center"/>
    </xf>
    <xf numFmtId="0" fontId="25" fillId="0" borderId="16" xfId="0" applyFont="1" applyBorder="1" applyAlignment="1">
      <alignment horizontal="center" vertical="center"/>
    </xf>
    <xf numFmtId="164" fontId="31" fillId="0" borderId="3" xfId="0" applyNumberFormat="1" applyFont="1" applyBorder="1" applyAlignment="1">
      <alignment horizontal="center" vertical="center"/>
    </xf>
    <xf numFmtId="164" fontId="31" fillId="0" borderId="4" xfId="0" applyNumberFormat="1" applyFont="1" applyBorder="1" applyAlignment="1">
      <alignment horizontal="center" vertical="center"/>
    </xf>
    <xf numFmtId="164" fontId="31" fillId="0" borderId="5" xfId="0" applyNumberFormat="1" applyFont="1" applyBorder="1" applyAlignment="1">
      <alignment horizontal="center" vertical="center"/>
    </xf>
    <xf numFmtId="164" fontId="25" fillId="0" borderId="11" xfId="0" applyNumberFormat="1" applyFont="1" applyBorder="1" applyAlignment="1">
      <alignment horizontal="center" vertical="center"/>
    </xf>
    <xf numFmtId="164" fontId="25" fillId="0" borderId="1" xfId="0" applyNumberFormat="1" applyFont="1" applyBorder="1" applyAlignment="1">
      <alignment horizontal="center" vertical="center"/>
    </xf>
    <xf numFmtId="164" fontId="13" fillId="0" borderId="7" xfId="0" applyNumberFormat="1" applyFont="1" applyBorder="1" applyAlignment="1">
      <alignment horizontal="center" vertical="center"/>
    </xf>
    <xf numFmtId="164" fontId="13" fillId="0" borderId="8" xfId="0" applyNumberFormat="1" applyFont="1" applyBorder="1" applyAlignment="1">
      <alignment horizontal="center" vertical="center"/>
    </xf>
    <xf numFmtId="164" fontId="13" fillId="0" borderId="16" xfId="0" applyNumberFormat="1" applyFont="1" applyBorder="1" applyAlignment="1">
      <alignment horizontal="center" vertical="center"/>
    </xf>
    <xf numFmtId="164" fontId="13" fillId="0" borderId="17" xfId="0" applyNumberFormat="1" applyFont="1" applyBorder="1" applyAlignment="1">
      <alignment horizontal="center" vertical="center"/>
    </xf>
    <xf numFmtId="0" fontId="25" fillId="0" borderId="18" xfId="0" applyFont="1" applyBorder="1" applyAlignment="1">
      <alignment horizontal="center" vertical="center"/>
    </xf>
    <xf numFmtId="164" fontId="25" fillId="0" borderId="7" xfId="0" applyNumberFormat="1" applyFont="1" applyBorder="1" applyAlignment="1">
      <alignment horizontal="center" vertical="center"/>
    </xf>
    <xf numFmtId="164" fontId="25" fillId="0" borderId="18" xfId="0" applyNumberFormat="1" applyFont="1" applyBorder="1" applyAlignment="1">
      <alignment horizontal="center" vertical="center"/>
    </xf>
    <xf numFmtId="164" fontId="31" fillId="0" borderId="7" xfId="0" applyNumberFormat="1" applyFont="1" applyBorder="1" applyAlignment="1">
      <alignment horizontal="center" vertical="center"/>
    </xf>
    <xf numFmtId="164" fontId="31" fillId="0" borderId="16" xfId="0" applyNumberFormat="1" applyFont="1" applyBorder="1" applyAlignment="1">
      <alignment horizontal="center" vertical="center"/>
    </xf>
    <xf numFmtId="0" fontId="25" fillId="0" borderId="6" xfId="0" applyFont="1" applyBorder="1" applyAlignment="1">
      <alignment horizontal="center" vertical="center"/>
    </xf>
    <xf numFmtId="1" fontId="25" fillId="0" borderId="7" xfId="0" applyNumberFormat="1" applyFont="1" applyBorder="1" applyAlignment="1">
      <alignment horizontal="center" vertical="center"/>
    </xf>
    <xf numFmtId="164" fontId="25" fillId="0" borderId="8" xfId="0" applyNumberFormat="1" applyFont="1" applyBorder="1" applyAlignment="1">
      <alignment horizontal="center" vertical="center"/>
    </xf>
    <xf numFmtId="164" fontId="25" fillId="0" borderId="0" xfId="0" applyNumberFormat="1" applyFont="1" applyAlignment="1">
      <alignment vertical="center"/>
    </xf>
    <xf numFmtId="0" fontId="25" fillId="0" borderId="9" xfId="0" applyFont="1" applyBorder="1" applyAlignment="1">
      <alignment horizontal="center" vertical="center"/>
    </xf>
    <xf numFmtId="1" fontId="13" fillId="0" borderId="11" xfId="0" applyNumberFormat="1" applyFont="1" applyBorder="1" applyAlignment="1">
      <alignment horizontal="center" vertical="center"/>
    </xf>
    <xf numFmtId="0" fontId="25" fillId="0" borderId="15" xfId="0" applyFont="1" applyBorder="1" applyAlignment="1">
      <alignment horizontal="center" vertical="center"/>
    </xf>
    <xf numFmtId="1" fontId="13" fillId="0" borderId="16" xfId="0" applyNumberFormat="1" applyFont="1" applyBorder="1" applyAlignment="1">
      <alignment horizontal="center" vertical="center"/>
    </xf>
    <xf numFmtId="0" fontId="25" fillId="0" borderId="18" xfId="0" applyFont="1" applyBorder="1" applyAlignment="1">
      <alignment horizontal="center" vertical="center" wrapText="1"/>
    </xf>
    <xf numFmtId="164" fontId="25" fillId="0" borderId="8" xfId="0" applyNumberFormat="1" applyFont="1" applyBorder="1" applyAlignment="1">
      <alignment horizontal="center" vertical="center" wrapText="1"/>
    </xf>
    <xf numFmtId="0" fontId="25" fillId="0" borderId="0" xfId="0" applyFont="1" applyAlignment="1">
      <alignment vertical="center" wrapText="1"/>
    </xf>
    <xf numFmtId="0" fontId="13" fillId="0" borderId="0" xfId="0" applyFont="1" applyAlignment="1">
      <alignment vertical="top"/>
    </xf>
    <xf numFmtId="0" fontId="24" fillId="0" borderId="0" xfId="0" applyFont="1" applyBorder="1" applyAlignment="1">
      <alignment horizontal="left" vertical="center" wrapText="1"/>
    </xf>
    <xf numFmtId="0" fontId="3" fillId="0" borderId="5" xfId="0" applyFont="1" applyBorder="1" applyAlignment="1">
      <alignment horizontal="center" vertical="center"/>
    </xf>
    <xf numFmtId="0" fontId="8" fillId="0" borderId="0" xfId="0" applyFont="1" applyAlignment="1">
      <alignment horizontal="center"/>
    </xf>
    <xf numFmtId="0" fontId="13" fillId="0" borderId="4"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vertical="center" wrapText="1"/>
    </xf>
    <xf numFmtId="0" fontId="6" fillId="0" borderId="6" xfId="0" applyFont="1" applyBorder="1" applyAlignment="1">
      <alignment vertical="center" wrapText="1"/>
    </xf>
    <xf numFmtId="0" fontId="6" fillId="0" borderId="9" xfId="0" applyFont="1" applyBorder="1" applyAlignment="1">
      <alignment vertical="center" wrapText="1"/>
    </xf>
    <xf numFmtId="0" fontId="6" fillId="0" borderId="0" xfId="0" applyFont="1" applyBorder="1" applyAlignment="1">
      <alignment horizontal="left" vertical="center"/>
    </xf>
    <xf numFmtId="0" fontId="3" fillId="0" borderId="1" xfId="0" applyFont="1" applyBorder="1" applyAlignment="1">
      <alignment vertical="center"/>
    </xf>
    <xf numFmtId="0" fontId="7" fillId="0" borderId="5" xfId="0" applyFont="1" applyBorder="1" applyAlignment="1">
      <alignment horizontal="left" vertical="center"/>
    </xf>
    <xf numFmtId="0" fontId="6" fillId="0" borderId="6" xfId="0" applyFont="1" applyBorder="1" applyAlignment="1">
      <alignment horizontal="center" vertical="center" wrapText="1"/>
    </xf>
    <xf numFmtId="0" fontId="6" fillId="0" borderId="25" xfId="0" applyFont="1" applyBorder="1" applyAlignment="1">
      <alignment vertical="center" wrapText="1"/>
    </xf>
    <xf numFmtId="0" fontId="7" fillId="0" borderId="1" xfId="0" applyFont="1" applyBorder="1" applyAlignment="1">
      <alignment vertical="center"/>
    </xf>
    <xf numFmtId="0" fontId="6" fillId="0" borderId="2" xfId="0" applyFont="1" applyBorder="1" applyAlignment="1">
      <alignment horizontal="center" vertical="center"/>
    </xf>
    <xf numFmtId="0" fontId="7" fillId="0" borderId="18" xfId="0" applyFont="1" applyBorder="1" applyAlignment="1">
      <alignment horizontal="lef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15" fillId="0" borderId="18" xfId="0" applyFont="1" applyBorder="1" applyAlignment="1">
      <alignment horizontal="left" vertical="center"/>
    </xf>
    <xf numFmtId="0" fontId="17" fillId="0" borderId="0" xfId="0" applyFont="1" applyBorder="1" applyAlignment="1">
      <alignment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6" fillId="0" borderId="17" xfId="0" applyFont="1" applyBorder="1" applyAlignment="1">
      <alignment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6" fillId="0" borderId="0" xfId="0" applyFont="1" applyBorder="1" applyAlignment="1">
      <alignment vertical="center" wrapText="1"/>
    </xf>
    <xf numFmtId="0" fontId="20" fillId="0" borderId="0" xfId="0" applyFont="1" applyBorder="1" applyAlignment="1">
      <alignment vertical="center"/>
    </xf>
    <xf numFmtId="0" fontId="16" fillId="0" borderId="5" xfId="0" applyFont="1" applyBorder="1" applyAlignment="1">
      <alignment vertical="center"/>
    </xf>
    <xf numFmtId="0" fontId="20" fillId="0" borderId="1" xfId="0" applyFont="1" applyBorder="1" applyAlignment="1">
      <alignment vertical="center"/>
    </xf>
    <xf numFmtId="0" fontId="7" fillId="0" borderId="5" xfId="0" applyFont="1" applyBorder="1" applyAlignment="1">
      <alignment vertical="center"/>
    </xf>
    <xf numFmtId="0" fontId="3" fillId="0" borderId="5" xfId="0" applyFont="1" applyBorder="1" applyAlignment="1">
      <alignment vertical="center"/>
    </xf>
    <xf numFmtId="0" fontId="8" fillId="0" borderId="0" xfId="0" applyFont="1" applyBorder="1" applyAlignment="1">
      <alignment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6" fillId="0" borderId="0" xfId="0" applyFont="1" applyBorder="1" applyAlignment="1">
      <alignment horizontal="center" vertical="center" wrapText="1"/>
    </xf>
    <xf numFmtId="0" fontId="7" fillId="0" borderId="3" xfId="0" applyFont="1" applyBorder="1" applyAlignment="1">
      <alignment horizontal="center" vertical="center" wrapText="1"/>
    </xf>
    <xf numFmtId="0" fontId="8" fillId="0" borderId="0" xfId="0" applyFont="1" applyAlignment="1">
      <alignment horizontal="center" vertical="center"/>
    </xf>
    <xf numFmtId="0" fontId="6" fillId="0" borderId="0" xfId="0" applyFont="1" applyFill="1" applyBorder="1" applyAlignment="1">
      <alignment horizontal="center" vertical="center" wrapText="1"/>
    </xf>
    <xf numFmtId="0" fontId="0" fillId="0" borderId="0" xfId="0" applyAlignment="1">
      <alignment horizontal="center"/>
    </xf>
    <xf numFmtId="0" fontId="13" fillId="0" borderId="18" xfId="0" applyFont="1" applyBorder="1" applyAlignment="1">
      <alignment horizontal="center" vertical="center"/>
    </xf>
    <xf numFmtId="0" fontId="13" fillId="0" borderId="1" xfId="0" applyFont="1" applyBorder="1" applyAlignment="1">
      <alignment horizontal="center" vertical="center"/>
    </xf>
    <xf numFmtId="0" fontId="13" fillId="0" borderId="7"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8" xfId="0" applyFont="1" applyBorder="1" applyAlignment="1">
      <alignment horizontal="center" vertical="center" wrapText="1"/>
    </xf>
    <xf numFmtId="0" fontId="25" fillId="0" borderId="5" xfId="0" applyFont="1" applyBorder="1" applyAlignment="1">
      <alignment horizontal="left" vertical="center"/>
    </xf>
    <xf numFmtId="0" fontId="25" fillId="0" borderId="1" xfId="0" applyFont="1" applyBorder="1" applyAlignment="1">
      <alignment horizontal="left" vertical="center"/>
    </xf>
    <xf numFmtId="0" fontId="13" fillId="0" borderId="9" xfId="0" applyFont="1" applyBorder="1" applyAlignment="1">
      <alignment horizontal="center" vertical="center"/>
    </xf>
    <xf numFmtId="0" fontId="13" fillId="0" borderId="18" xfId="0" applyFont="1" applyBorder="1" applyAlignment="1">
      <alignment horizontal="center" vertical="center" wrapText="1"/>
    </xf>
    <xf numFmtId="0" fontId="13" fillId="0" borderId="5" xfId="0" applyFont="1" applyBorder="1" applyAlignment="1">
      <alignment horizontal="left" vertical="center"/>
    </xf>
    <xf numFmtId="0" fontId="31" fillId="0" borderId="5" xfId="0" applyFont="1" applyBorder="1" applyAlignment="1">
      <alignment horizontal="center" vertical="center"/>
    </xf>
    <xf numFmtId="0" fontId="13" fillId="0" borderId="3" xfId="0" applyFont="1" applyBorder="1" applyAlignment="1">
      <alignment horizontal="center" vertical="center" wrapText="1"/>
    </xf>
    <xf numFmtId="0" fontId="25" fillId="0" borderId="2" xfId="0" applyFont="1" applyBorder="1" applyAlignment="1">
      <alignment horizontal="left" vertical="center"/>
    </xf>
    <xf numFmtId="0" fontId="6" fillId="0" borderId="5" xfId="0" applyFont="1" applyBorder="1" applyAlignment="1">
      <alignment vertical="center"/>
    </xf>
    <xf numFmtId="0" fontId="16" fillId="0" borderId="5" xfId="0" applyFont="1" applyBorder="1" applyAlignment="1">
      <alignment vertical="center"/>
    </xf>
    <xf numFmtId="0" fontId="3" fillId="0" borderId="5" xfId="0" applyFont="1" applyBorder="1" applyAlignment="1">
      <alignment vertical="center"/>
    </xf>
    <xf numFmtId="0" fontId="14" fillId="0" borderId="0" xfId="0" applyFont="1"/>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25" fillId="0" borderId="0" xfId="0" applyFont="1" applyAlignment="1">
      <alignment horizontal="left" vertical="center"/>
    </xf>
    <xf numFmtId="0" fontId="32" fillId="0" borderId="0" xfId="0" applyFont="1" applyAlignment="1">
      <alignment vertical="center"/>
    </xf>
    <xf numFmtId="0" fontId="0" fillId="0" borderId="0" xfId="0"/>
    <xf numFmtId="0" fontId="31" fillId="0" borderId="9" xfId="0" applyFont="1" applyBorder="1" applyAlignment="1">
      <alignment horizontal="center" vertical="center"/>
    </xf>
    <xf numFmtId="0" fontId="31" fillId="0" borderId="0" xfId="0" applyFont="1" applyAlignment="1">
      <alignment horizontal="center" vertical="center"/>
    </xf>
    <xf numFmtId="164" fontId="31" fillId="0" borderId="0" xfId="0" applyNumberFormat="1" applyFont="1" applyAlignment="1">
      <alignment horizontal="center" vertical="center"/>
    </xf>
    <xf numFmtId="164" fontId="31" fillId="0" borderId="10" xfId="0" applyNumberFormat="1" applyFont="1" applyBorder="1" applyAlignment="1">
      <alignment horizontal="center" vertical="center"/>
    </xf>
    <xf numFmtId="0" fontId="29" fillId="0" borderId="5" xfId="0" applyFont="1" applyBorder="1" applyAlignment="1">
      <alignment horizontal="center" vertical="center"/>
    </xf>
    <xf numFmtId="0" fontId="29" fillId="0" borderId="5" xfId="0" applyFont="1" applyBorder="1" applyAlignment="1">
      <alignment horizontal="left" vertical="center"/>
    </xf>
    <xf numFmtId="164" fontId="29" fillId="0" borderId="2" xfId="0" applyNumberFormat="1" applyFont="1" applyBorder="1" applyAlignment="1">
      <alignment horizontal="center" vertical="center"/>
    </xf>
    <xf numFmtId="164" fontId="29" fillId="0" borderId="5" xfId="0" applyNumberFormat="1" applyFont="1" applyBorder="1" applyAlignment="1">
      <alignment horizontal="center" vertical="center"/>
    </xf>
    <xf numFmtId="164" fontId="29" fillId="0" borderId="3" xfId="0" applyNumberFormat="1" applyFont="1" applyBorder="1" applyAlignment="1">
      <alignment horizontal="center" vertical="center"/>
    </xf>
    <xf numFmtId="164" fontId="29" fillId="0" borderId="4" xfId="0" applyNumberFormat="1" applyFont="1" applyBorder="1" applyAlignment="1">
      <alignment horizontal="center" vertical="center"/>
    </xf>
    <xf numFmtId="2" fontId="25" fillId="0" borderId="16" xfId="0" applyNumberFormat="1" applyFont="1" applyBorder="1" applyAlignment="1">
      <alignment horizontal="center" vertical="center"/>
    </xf>
    <xf numFmtId="0" fontId="29" fillId="0" borderId="0" xfId="0" applyFont="1" applyAlignment="1">
      <alignment horizontal="left" vertical="center"/>
    </xf>
    <xf numFmtId="0" fontId="34" fillId="0" borderId="0" xfId="0" applyFont="1" applyAlignment="1">
      <alignment vertical="center"/>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15" xfId="0" applyFont="1" applyBorder="1" applyAlignment="1">
      <alignment horizontal="center" vertical="center"/>
    </xf>
    <xf numFmtId="0" fontId="29" fillId="0" borderId="2" xfId="0" applyFont="1" applyBorder="1" applyAlignment="1">
      <alignment horizontal="left" vertical="center"/>
    </xf>
    <xf numFmtId="0" fontId="29" fillId="0" borderId="3" xfId="0" applyFont="1" applyBorder="1" applyAlignment="1">
      <alignment horizontal="center" vertical="center"/>
    </xf>
    <xf numFmtId="0" fontId="29" fillId="0" borderId="0" xfId="0" applyFont="1" applyAlignment="1">
      <alignment horizontal="center" vertical="center"/>
    </xf>
    <xf numFmtId="164" fontId="29" fillId="0" borderId="11" xfId="0" applyNumberFormat="1" applyFont="1" applyBorder="1" applyAlignment="1">
      <alignment horizontal="center" vertical="center"/>
    </xf>
    <xf numFmtId="164" fontId="29" fillId="0" borderId="0" xfId="0" applyNumberFormat="1" applyFont="1" applyAlignment="1">
      <alignment horizontal="center" vertical="center"/>
    </xf>
    <xf numFmtId="164" fontId="29" fillId="0" borderId="10" xfId="0" applyNumberFormat="1" applyFont="1" applyBorder="1" applyAlignment="1">
      <alignment horizontal="center" vertical="center"/>
    </xf>
    <xf numFmtId="0" fontId="29" fillId="0" borderId="4" xfId="0" applyFont="1" applyBorder="1" applyAlignment="1">
      <alignment horizontal="center" vertical="center"/>
    </xf>
    <xf numFmtId="0" fontId="31" fillId="0" borderId="18" xfId="0" applyFont="1" applyBorder="1" applyAlignment="1">
      <alignment horizontal="center" vertical="center" wrapText="1"/>
    </xf>
    <xf numFmtId="0" fontId="29" fillId="0" borderId="9" xfId="0" applyFont="1" applyBorder="1" applyAlignment="1">
      <alignment horizontal="left" vertical="center"/>
    </xf>
    <xf numFmtId="0" fontId="29" fillId="0" borderId="1" xfId="0" applyFont="1" applyBorder="1" applyAlignment="1">
      <alignment horizontal="center" vertical="center"/>
    </xf>
    <xf numFmtId="0" fontId="29" fillId="0" borderId="1" xfId="0" applyFont="1" applyBorder="1" applyAlignment="1">
      <alignment horizontal="left" vertical="center"/>
    </xf>
    <xf numFmtId="164" fontId="29" fillId="0" borderId="16" xfId="0" applyNumberFormat="1" applyFont="1" applyBorder="1" applyAlignment="1">
      <alignment horizontal="center" vertical="center"/>
    </xf>
    <xf numFmtId="164" fontId="29" fillId="0" borderId="1" xfId="0" applyNumberFormat="1" applyFont="1" applyBorder="1" applyAlignment="1">
      <alignment horizontal="center" vertical="center"/>
    </xf>
    <xf numFmtId="164" fontId="29" fillId="0" borderId="17" xfId="0" applyNumberFormat="1" applyFont="1" applyBorder="1" applyAlignment="1">
      <alignment horizontal="center" vertical="center"/>
    </xf>
    <xf numFmtId="0" fontId="25" fillId="0" borderId="0" xfId="0" applyFont="1" applyAlignment="1">
      <alignment horizontal="center" vertical="center"/>
    </xf>
    <xf numFmtId="164" fontId="25" fillId="0" borderId="0" xfId="0" applyNumberFormat="1" applyFont="1" applyAlignment="1">
      <alignment horizontal="center" vertical="center"/>
    </xf>
    <xf numFmtId="164" fontId="13" fillId="0" borderId="0" xfId="0" applyNumberFormat="1" applyFont="1" applyAlignment="1">
      <alignment horizontal="center" vertical="center"/>
    </xf>
    <xf numFmtId="0" fontId="13" fillId="0" borderId="0" xfId="0" applyFont="1" applyAlignment="1">
      <alignment horizontal="center" vertical="center"/>
    </xf>
    <xf numFmtId="164" fontId="31" fillId="0" borderId="8" xfId="0" applyNumberFormat="1" applyFont="1" applyBorder="1" applyAlignment="1">
      <alignment horizontal="center" vertical="center"/>
    </xf>
    <xf numFmtId="0" fontId="31" fillId="0" borderId="1" xfId="0" applyFont="1" applyBorder="1" applyAlignment="1">
      <alignment horizontal="center" vertical="center"/>
    </xf>
    <xf numFmtId="164" fontId="31" fillId="0" borderId="17" xfId="0" applyNumberFormat="1" applyFont="1" applyBorder="1" applyAlignment="1">
      <alignment horizontal="center" vertical="center"/>
    </xf>
    <xf numFmtId="0" fontId="29" fillId="0" borderId="18" xfId="0" applyFont="1" applyBorder="1" applyAlignment="1">
      <alignment horizontal="center" vertical="center"/>
    </xf>
    <xf numFmtId="164" fontId="29" fillId="0" borderId="7" xfId="0" applyNumberFormat="1" applyFont="1" applyBorder="1" applyAlignment="1">
      <alignment horizontal="center" vertical="center"/>
    </xf>
    <xf numFmtId="0" fontId="29" fillId="0" borderId="2" xfId="0" applyFont="1" applyBorder="1" applyAlignment="1">
      <alignment horizontal="center" vertical="center"/>
    </xf>
    <xf numFmtId="164" fontId="31" fillId="0" borderId="1" xfId="0" applyNumberFormat="1" applyFont="1" applyBorder="1" applyAlignment="1">
      <alignment horizontal="center" vertical="center"/>
    </xf>
    <xf numFmtId="0" fontId="31" fillId="0" borderId="9" xfId="0" applyFont="1" applyBorder="1" applyAlignment="1">
      <alignment horizontal="center" vertical="center"/>
    </xf>
    <xf numFmtId="0" fontId="8" fillId="0" borderId="0" xfId="0" applyFont="1" applyBorder="1" applyAlignment="1">
      <alignment vertical="center"/>
    </xf>
    <xf numFmtId="0" fontId="6" fillId="0" borderId="4"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8" fillId="0" borderId="0" xfId="0" applyFont="1" applyBorder="1" applyAlignment="1">
      <alignment vertical="center"/>
    </xf>
    <xf numFmtId="0" fontId="6" fillId="0" borderId="2" xfId="0" applyFont="1" applyFill="1" applyBorder="1" applyAlignment="1">
      <alignment horizontal="center" vertical="center" wrapText="1"/>
    </xf>
    <xf numFmtId="0" fontId="7" fillId="0" borderId="3" xfId="0" applyFont="1" applyFill="1" applyBorder="1" applyAlignment="1">
      <alignment vertical="center" wrapText="1"/>
    </xf>
    <xf numFmtId="0" fontId="14" fillId="0" borderId="0" xfId="0" applyFont="1" applyFill="1"/>
    <xf numFmtId="0" fontId="7" fillId="0" borderId="0" xfId="0" applyFont="1" applyFill="1"/>
    <xf numFmtId="0" fontId="6" fillId="0" borderId="2" xfId="0" applyFont="1" applyFill="1" applyBorder="1" applyAlignment="1">
      <alignment horizontal="center" vertical="center"/>
    </xf>
    <xf numFmtId="0" fontId="7" fillId="0" borderId="3"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0" xfId="0" applyFont="1" applyBorder="1" applyAlignment="1">
      <alignment horizontal="center" vertical="center"/>
    </xf>
    <xf numFmtId="0" fontId="0" fillId="0" borderId="0" xfId="0" applyBorder="1"/>
    <xf numFmtId="164" fontId="15" fillId="0" borderId="5" xfId="0" applyNumberFormat="1" applyFont="1" applyBorder="1" applyAlignment="1">
      <alignment horizontal="center" vertical="center"/>
    </xf>
    <xf numFmtId="0" fontId="8" fillId="0" borderId="0" xfId="0" applyFont="1" applyBorder="1" applyAlignment="1">
      <alignment horizontal="center" vertical="center"/>
    </xf>
    <xf numFmtId="0" fontId="31" fillId="0" borderId="9" xfId="0" applyFont="1" applyBorder="1" applyAlignment="1">
      <alignment horizontal="center" vertical="center"/>
    </xf>
    <xf numFmtId="0" fontId="6" fillId="0" borderId="2" xfId="0" applyFont="1" applyBorder="1" applyAlignment="1">
      <alignment vertical="center" wrapText="1"/>
    </xf>
    <xf numFmtId="0" fontId="6" fillId="0" borderId="0" xfId="0" applyFont="1" applyBorder="1" applyAlignment="1">
      <alignment vertical="center" wrapText="1"/>
    </xf>
    <xf numFmtId="0" fontId="16" fillId="0" borderId="4" xfId="0" applyFont="1" applyBorder="1" applyAlignment="1">
      <alignment vertical="center" wrapText="1"/>
    </xf>
    <xf numFmtId="0" fontId="16" fillId="0" borderId="5" xfId="0" applyFont="1" applyBorder="1" applyAlignment="1">
      <alignment vertical="center"/>
    </xf>
    <xf numFmtId="0" fontId="20" fillId="0" borderId="0" xfId="0" applyFont="1" applyBorder="1" applyAlignment="1">
      <alignment vertical="center"/>
    </xf>
    <xf numFmtId="0" fontId="8" fillId="0" borderId="0" xfId="0" applyFont="1" applyBorder="1" applyAlignment="1">
      <alignment vertical="center"/>
    </xf>
    <xf numFmtId="0" fontId="6" fillId="0" borderId="0" xfId="0" applyFont="1" applyBorder="1" applyAlignment="1">
      <alignment horizontal="center" vertical="center" wrapText="1"/>
    </xf>
    <xf numFmtId="0" fontId="6" fillId="0" borderId="14" xfId="0" applyFont="1" applyBorder="1" applyAlignment="1">
      <alignment horizontal="center" vertical="center" wrapText="1"/>
    </xf>
    <xf numFmtId="0" fontId="8" fillId="0" borderId="0" xfId="0" applyFont="1" applyBorder="1" applyAlignment="1">
      <alignment vertical="center"/>
    </xf>
    <xf numFmtId="0" fontId="7" fillId="0" borderId="0" xfId="0" applyFont="1" applyFill="1" applyAlignment="1">
      <alignment horizontal="right" indent="5"/>
    </xf>
    <xf numFmtId="0" fontId="3" fillId="0" borderId="0" xfId="0" applyFont="1" applyFill="1" applyBorder="1" applyAlignment="1">
      <alignment vertical="center"/>
    </xf>
    <xf numFmtId="0" fontId="16" fillId="0" borderId="1" xfId="0" applyFont="1" applyFill="1" applyBorder="1" applyAlignment="1">
      <alignment vertical="center" wrapText="1"/>
    </xf>
    <xf numFmtId="0" fontId="20" fillId="0" borderId="0" xfId="0" applyFont="1" applyFill="1" applyAlignment="1">
      <alignment vertical="center"/>
    </xf>
    <xf numFmtId="0" fontId="6" fillId="0" borderId="5" xfId="0" applyFont="1" applyFill="1" applyBorder="1" applyAlignment="1">
      <alignment vertical="center"/>
    </xf>
    <xf numFmtId="0" fontId="16" fillId="0" borderId="5" xfId="0" applyFont="1" applyFill="1" applyBorder="1" applyAlignment="1">
      <alignment vertical="center"/>
    </xf>
    <xf numFmtId="0" fontId="6" fillId="0" borderId="0" xfId="0" applyFont="1" applyFill="1" applyBorder="1" applyAlignment="1">
      <alignment vertical="center"/>
    </xf>
    <xf numFmtId="0" fontId="16" fillId="0" borderId="0" xfId="0" applyFont="1" applyFill="1" applyBorder="1" applyAlignment="1">
      <alignment vertical="center"/>
    </xf>
    <xf numFmtId="0" fontId="3" fillId="0" borderId="5" xfId="0" applyFont="1" applyFill="1" applyBorder="1" applyAlignment="1">
      <alignment vertical="center"/>
    </xf>
    <xf numFmtId="0" fontId="20" fillId="0" borderId="0" xfId="0" applyFont="1" applyFill="1" applyAlignment="1">
      <alignment horizontal="right" vertical="center"/>
    </xf>
    <xf numFmtId="0" fontId="6" fillId="0" borderId="7" xfId="0" applyFont="1" applyFill="1" applyBorder="1" applyAlignment="1">
      <alignment horizontal="center" vertical="center" wrapText="1"/>
    </xf>
    <xf numFmtId="0" fontId="6" fillId="0" borderId="0" xfId="0" applyFont="1" applyFill="1" applyBorder="1" applyAlignment="1">
      <alignment horizontal="center" vertical="center"/>
    </xf>
    <xf numFmtId="0" fontId="16" fillId="0" borderId="11" xfId="0" applyFont="1" applyFill="1" applyBorder="1" applyAlignment="1">
      <alignment vertical="center"/>
    </xf>
    <xf numFmtId="0" fontId="3" fillId="0" borderId="5"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3"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10" xfId="0" applyFont="1" applyFill="1" applyBorder="1" applyAlignment="1">
      <alignment horizontal="center" vertical="center"/>
    </xf>
    <xf numFmtId="0" fontId="3" fillId="0" borderId="2" xfId="0" applyFont="1" applyFill="1" applyBorder="1" applyAlignment="1">
      <alignment horizontal="center" vertical="center"/>
    </xf>
    <xf numFmtId="0" fontId="7" fillId="0" borderId="0" xfId="0" applyFont="1" applyFill="1" applyBorder="1"/>
    <xf numFmtId="0" fontId="16" fillId="0" borderId="0" xfId="0" applyFont="1" applyFill="1" applyAlignment="1">
      <alignment horizontal="center" vertical="center"/>
    </xf>
    <xf numFmtId="0" fontId="7" fillId="0" borderId="0" xfId="0" applyFont="1" applyFill="1" applyAlignment="1">
      <alignment horizontal="center"/>
    </xf>
    <xf numFmtId="0" fontId="6" fillId="0" borderId="9"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17"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1" xfId="0" applyFont="1" applyFill="1" applyBorder="1" applyAlignment="1">
      <alignment vertical="top" wrapText="1"/>
    </xf>
    <xf numFmtId="0" fontId="16" fillId="0" borderId="2" xfId="0" applyFont="1" applyFill="1" applyBorder="1" applyAlignment="1">
      <alignment horizontal="center" vertical="center"/>
    </xf>
    <xf numFmtId="0" fontId="6" fillId="0" borderId="0" xfId="0" applyFont="1" applyFill="1" applyBorder="1" applyAlignment="1">
      <alignment wrapText="1"/>
    </xf>
    <xf numFmtId="1" fontId="16"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1" fontId="20" fillId="0" borderId="16" xfId="0" applyNumberFormat="1" applyFont="1" applyFill="1" applyBorder="1" applyAlignment="1">
      <alignment horizontal="center" vertical="center"/>
    </xf>
    <xf numFmtId="0" fontId="16" fillId="0" borderId="10" xfId="0" applyFont="1" applyFill="1" applyBorder="1" applyAlignment="1">
      <alignment vertical="center"/>
    </xf>
    <xf numFmtId="0" fontId="6" fillId="0" borderId="10" xfId="0" applyFont="1" applyFill="1" applyBorder="1" applyAlignment="1">
      <alignment horizontal="left" vertical="center" wrapText="1"/>
    </xf>
    <xf numFmtId="0" fontId="6" fillId="0" borderId="11" xfId="0" applyFont="1" applyFill="1" applyBorder="1" applyAlignment="1">
      <alignment horizontal="center"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3" fillId="0" borderId="0" xfId="0" applyFont="1" applyFill="1" applyBorder="1" applyAlignment="1">
      <alignment horizontal="right"/>
    </xf>
    <xf numFmtId="0" fontId="6" fillId="0" borderId="7" xfId="0" applyFont="1" applyFill="1" applyBorder="1" applyAlignment="1">
      <alignment horizontal="center" vertical="center"/>
    </xf>
    <xf numFmtId="0" fontId="3" fillId="0" borderId="5" xfId="0" applyFont="1" applyFill="1" applyBorder="1" applyAlignment="1">
      <alignment horizontal="center"/>
    </xf>
    <xf numFmtId="1" fontId="3" fillId="0" borderId="5" xfId="0" applyNumberFormat="1" applyFont="1" applyFill="1" applyBorder="1" applyAlignment="1">
      <alignment horizontal="center"/>
    </xf>
    <xf numFmtId="1" fontId="3" fillId="0" borderId="3" xfId="0" applyNumberFormat="1" applyFont="1" applyFill="1" applyBorder="1" applyAlignment="1">
      <alignment horizontal="center"/>
    </xf>
    <xf numFmtId="1" fontId="3" fillId="0" borderId="4" xfId="0" applyNumberFormat="1" applyFont="1" applyFill="1" applyBorder="1" applyAlignment="1">
      <alignment horizontal="center"/>
    </xf>
    <xf numFmtId="0" fontId="6" fillId="0" borderId="10" xfId="0" applyFont="1" applyFill="1" applyBorder="1"/>
    <xf numFmtId="0" fontId="6" fillId="0" borderId="11" xfId="0" applyFont="1" applyFill="1" applyBorder="1" applyAlignment="1">
      <alignment horizontal="center"/>
    </xf>
    <xf numFmtId="1" fontId="6" fillId="0" borderId="0" xfId="0" applyNumberFormat="1" applyFont="1" applyFill="1" applyBorder="1" applyAlignment="1">
      <alignment horizontal="center"/>
    </xf>
    <xf numFmtId="1" fontId="6" fillId="0" borderId="11" xfId="0" applyNumberFormat="1" applyFont="1" applyFill="1" applyBorder="1" applyAlignment="1">
      <alignment horizontal="center"/>
    </xf>
    <xf numFmtId="1" fontId="6" fillId="0" borderId="10" xfId="0" applyNumberFormat="1" applyFont="1" applyFill="1" applyBorder="1" applyAlignment="1">
      <alignment horizontal="center"/>
    </xf>
    <xf numFmtId="0" fontId="7" fillId="0" borderId="1" xfId="0" applyFont="1" applyFill="1" applyBorder="1"/>
    <xf numFmtId="0" fontId="7" fillId="0" borderId="17" xfId="0" applyFont="1" applyFill="1" applyBorder="1"/>
    <xf numFmtId="0" fontId="6" fillId="0" borderId="16" xfId="0" applyFont="1" applyFill="1" applyBorder="1"/>
    <xf numFmtId="1" fontId="6" fillId="0" borderId="1" xfId="0" applyNumberFormat="1" applyFont="1" applyFill="1" applyBorder="1" applyAlignment="1">
      <alignment horizontal="center"/>
    </xf>
    <xf numFmtId="1" fontId="6" fillId="0" borderId="16" xfId="0" applyNumberFormat="1" applyFont="1" applyFill="1" applyBorder="1" applyAlignment="1">
      <alignment horizontal="center"/>
    </xf>
    <xf numFmtId="1" fontId="6" fillId="0" borderId="17" xfId="0" applyNumberFormat="1" applyFont="1" applyFill="1" applyBorder="1" applyAlignment="1">
      <alignment horizontal="center"/>
    </xf>
    <xf numFmtId="0" fontId="3" fillId="0" borderId="15" xfId="0" applyFont="1" applyFill="1" applyBorder="1" applyAlignment="1">
      <alignment horizontal="center"/>
    </xf>
    <xf numFmtId="164" fontId="3" fillId="0" borderId="17" xfId="0" applyNumberFormat="1" applyFont="1" applyFill="1" applyBorder="1" applyAlignment="1">
      <alignment horizontal="center"/>
    </xf>
    <xf numFmtId="1" fontId="7" fillId="0" borderId="0" xfId="0" applyNumberFormat="1" applyFont="1" applyFill="1" applyBorder="1"/>
    <xf numFmtId="0" fontId="7" fillId="0" borderId="0" xfId="0" applyNumberFormat="1" applyFont="1" applyBorder="1" applyAlignment="1">
      <alignment vertical="center"/>
    </xf>
    <xf numFmtId="0" fontId="7" fillId="0" borderId="4" xfId="0" applyFont="1" applyBorder="1" applyAlignment="1">
      <alignment vertical="center" wrapText="1"/>
    </xf>
    <xf numFmtId="0" fontId="36" fillId="0" borderId="0" xfId="0" applyFont="1" applyBorder="1" applyAlignment="1">
      <alignment vertical="center" wrapText="1"/>
    </xf>
    <xf numFmtId="0" fontId="7" fillId="0" borderId="0"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164" fontId="7" fillId="0" borderId="0" xfId="0" applyNumberFormat="1" applyFont="1" applyBorder="1" applyAlignment="1">
      <alignment vertical="center" wrapText="1"/>
    </xf>
    <xf numFmtId="164" fontId="4" fillId="0" borderId="0" xfId="0" applyNumberFormat="1" applyFont="1" applyAlignment="1">
      <alignment vertical="center" wrapText="1"/>
    </xf>
    <xf numFmtId="0" fontId="6" fillId="0" borderId="10" xfId="0" applyFont="1" applyBorder="1" applyAlignment="1">
      <alignment vertical="center"/>
    </xf>
    <xf numFmtId="0" fontId="4" fillId="0" borderId="10" xfId="0" applyFont="1" applyBorder="1" applyAlignment="1">
      <alignment vertical="center"/>
    </xf>
    <xf numFmtId="164" fontId="4" fillId="0" borderId="0" xfId="0" applyNumberFormat="1" applyFont="1" applyBorder="1" applyAlignment="1">
      <alignment vertical="center" wrapText="1"/>
    </xf>
    <xf numFmtId="0" fontId="6" fillId="0" borderId="5" xfId="1" applyFont="1" applyBorder="1" applyAlignment="1">
      <alignment horizontal="center" vertical="center" wrapText="1"/>
    </xf>
    <xf numFmtId="0" fontId="6" fillId="0" borderId="21" xfId="0" applyFont="1" applyBorder="1" applyAlignment="1">
      <alignment horizontal="center" vertical="center" wrapText="1"/>
    </xf>
    <xf numFmtId="0" fontId="7" fillId="0" borderId="3" xfId="0" applyFont="1" applyBorder="1" applyAlignment="1">
      <alignment horizontal="center" vertical="center" wrapText="1"/>
    </xf>
    <xf numFmtId="0" fontId="3" fillId="0" borderId="5" xfId="0" applyFont="1" applyBorder="1" applyAlignment="1">
      <alignment horizontal="center" vertical="center"/>
    </xf>
    <xf numFmtId="0" fontId="6" fillId="0" borderId="6" xfId="0" applyFont="1" applyBorder="1" applyAlignment="1">
      <alignment horizontal="center" vertical="center" wrapText="1"/>
    </xf>
    <xf numFmtId="0" fontId="3" fillId="0" borderId="5" xfId="0" applyFont="1" applyBorder="1" applyAlignment="1">
      <alignment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0" fillId="0" borderId="0" xfId="0"/>
    <xf numFmtId="0" fontId="3" fillId="0" borderId="0" xfId="0" applyFont="1" applyBorder="1" applyAlignment="1">
      <alignmen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4" xfId="0" applyFont="1" applyBorder="1" applyAlignment="1">
      <alignment horizontal="center" vertical="center" wrapText="1"/>
    </xf>
    <xf numFmtId="0" fontId="6" fillId="0" borderId="6" xfId="0" applyFont="1" applyBorder="1" applyAlignment="1">
      <alignment vertical="center" wrapText="1"/>
    </xf>
    <xf numFmtId="0" fontId="7" fillId="0" borderId="0" xfId="0" applyFont="1" applyAlignment="1">
      <alignment vertical="center"/>
    </xf>
    <xf numFmtId="0" fontId="7" fillId="0" borderId="0" xfId="0" applyFont="1" applyAlignment="1">
      <alignment vertical="center"/>
    </xf>
    <xf numFmtId="0" fontId="16" fillId="0" borderId="4" xfId="0" applyFont="1" applyBorder="1" applyAlignment="1">
      <alignment horizontal="center" vertical="center"/>
    </xf>
    <xf numFmtId="0" fontId="16" fillId="0" borderId="3" xfId="0" applyFont="1" applyBorder="1" applyAlignment="1">
      <alignment horizontal="center" vertical="center"/>
    </xf>
    <xf numFmtId="0" fontId="16" fillId="0" borderId="0" xfId="0" applyFont="1" applyAlignment="1">
      <alignment vertical="center"/>
    </xf>
    <xf numFmtId="0" fontId="20" fillId="0" borderId="0" xfId="0" applyFont="1" applyAlignment="1">
      <alignment vertical="center"/>
    </xf>
    <xf numFmtId="0" fontId="20" fillId="0" borderId="5" xfId="0" applyFont="1" applyBorder="1" applyAlignment="1">
      <alignment horizontal="center" vertical="center"/>
    </xf>
    <xf numFmtId="0" fontId="20" fillId="0" borderId="5" xfId="0" applyFont="1" applyBorder="1" applyAlignment="1">
      <alignment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7" fillId="0" borderId="0" xfId="0" applyFont="1" applyAlignment="1">
      <alignment vertical="center"/>
    </xf>
    <xf numFmtId="0" fontId="7" fillId="0" borderId="0" xfId="0" applyFont="1" applyAlignment="1">
      <alignment vertical="center"/>
    </xf>
    <xf numFmtId="0" fontId="6" fillId="0" borderId="3"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2" xfId="0" applyFont="1" applyFill="1" applyBorder="1" applyAlignment="1">
      <alignment horizontal="center" vertical="center"/>
    </xf>
    <xf numFmtId="0" fontId="31" fillId="0" borderId="0" xfId="0" applyFont="1" applyAlignment="1">
      <alignment horizontal="center" vertical="center"/>
    </xf>
    <xf numFmtId="0" fontId="31" fillId="0" borderId="9" xfId="0" applyFont="1" applyBorder="1" applyAlignment="1">
      <alignment horizontal="center" vertical="center"/>
    </xf>
    <xf numFmtId="0" fontId="3" fillId="0" borderId="1" xfId="0" applyFont="1" applyBorder="1" applyAlignment="1">
      <alignment vertical="center"/>
    </xf>
    <xf numFmtId="0" fontId="6" fillId="0" borderId="5" xfId="0" applyFont="1" applyBorder="1" applyAlignment="1">
      <alignment vertical="center"/>
    </xf>
    <xf numFmtId="0" fontId="6" fillId="0" borderId="0" xfId="0" applyFont="1" applyBorder="1" applyAlignment="1">
      <alignment horizontal="left" vertical="center" wrapText="1"/>
    </xf>
    <xf numFmtId="0" fontId="6" fillId="0" borderId="11" xfId="0" applyFont="1" applyBorder="1" applyAlignment="1">
      <alignment horizontal="left" vertical="center" wrapText="1"/>
    </xf>
    <xf numFmtId="0" fontId="6" fillId="0" borderId="0" xfId="0" applyFont="1" applyBorder="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7" fillId="0" borderId="3" xfId="0" applyFont="1" applyBorder="1" applyAlignment="1">
      <alignment vertical="center" wrapText="1"/>
    </xf>
    <xf numFmtId="0" fontId="16" fillId="0" borderId="5" xfId="0" applyFont="1" applyBorder="1" applyAlignment="1">
      <alignment vertical="center"/>
    </xf>
    <xf numFmtId="0" fontId="7" fillId="0" borderId="3" xfId="0" applyFont="1" applyBorder="1" applyAlignment="1">
      <alignment horizontal="left" vertical="center" wrapText="1"/>
    </xf>
    <xf numFmtId="0" fontId="8" fillId="0" borderId="0" xfId="0" applyFont="1" applyBorder="1" applyAlignment="1">
      <alignment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6" fillId="0" borderId="0" xfId="0" applyFont="1" applyBorder="1" applyAlignment="1">
      <alignment horizontal="center" vertical="center" wrapText="1"/>
    </xf>
    <xf numFmtId="49" fontId="7" fillId="0" borderId="8" xfId="0" applyNumberFormat="1" applyFont="1" applyBorder="1" applyAlignment="1">
      <alignment vertical="center" wrapText="1"/>
    </xf>
    <xf numFmtId="0" fontId="0" fillId="0" borderId="8" xfId="0" applyBorder="1" applyAlignment="1">
      <alignment horizontal="center"/>
    </xf>
    <xf numFmtId="49" fontId="7" fillId="0" borderId="10" xfId="0" applyNumberFormat="1" applyFont="1" applyBorder="1" applyAlignment="1">
      <alignment vertical="center" wrapText="1"/>
    </xf>
    <xf numFmtId="0" fontId="0" fillId="0" borderId="10" xfId="0" applyBorder="1" applyAlignment="1">
      <alignment horizontal="center"/>
    </xf>
    <xf numFmtId="0" fontId="0" fillId="0" borderId="17" xfId="0" applyBorder="1" applyAlignment="1">
      <alignment horizontal="center"/>
    </xf>
    <xf numFmtId="49" fontId="7" fillId="0" borderId="3" xfId="0" applyNumberFormat="1" applyFont="1" applyFill="1" applyBorder="1" applyAlignment="1">
      <alignment horizontal="left" vertical="top" wrapText="1"/>
    </xf>
    <xf numFmtId="0" fontId="7" fillId="0" borderId="17" xfId="0" applyFont="1" applyFill="1" applyBorder="1" applyAlignment="1">
      <alignment horizontal="center" vertical="center" wrapText="1"/>
    </xf>
    <xf numFmtId="49" fontId="7" fillId="0" borderId="16" xfId="0" applyNumberFormat="1" applyFont="1" applyFill="1" applyBorder="1" applyAlignment="1">
      <alignment horizontal="left" wrapText="1"/>
    </xf>
    <xf numFmtId="0" fontId="7" fillId="0" borderId="0" xfId="0" applyFont="1" applyAlignment="1">
      <alignment horizontal="center"/>
    </xf>
    <xf numFmtId="0" fontId="16" fillId="0" borderId="11" xfId="0" applyFont="1" applyBorder="1" applyAlignment="1">
      <alignment vertical="center" wrapText="1"/>
    </xf>
    <xf numFmtId="0" fontId="16" fillId="0" borderId="11" xfId="0" applyFont="1" applyBorder="1" applyAlignment="1">
      <alignment horizontal="center" vertical="center"/>
    </xf>
    <xf numFmtId="0" fontId="16" fillId="0" borderId="10" xfId="0" applyFont="1" applyBorder="1" applyAlignment="1">
      <alignment horizontal="center" vertical="center"/>
    </xf>
    <xf numFmtId="0" fontId="7" fillId="0" borderId="10" xfId="0" applyFont="1" applyFill="1" applyBorder="1" applyAlignment="1">
      <alignment horizontal="center" vertical="center"/>
    </xf>
    <xf numFmtId="0" fontId="16" fillId="0" borderId="17"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25" fillId="0" borderId="0" xfId="0" applyFont="1" applyBorder="1" applyAlignment="1">
      <alignment vertical="center"/>
    </xf>
    <xf numFmtId="0" fontId="13" fillId="0" borderId="0" xfId="0" applyFont="1" applyBorder="1" applyAlignment="1">
      <alignment vertical="center"/>
    </xf>
    <xf numFmtId="0" fontId="3" fillId="0" borderId="5"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left" vertical="center"/>
    </xf>
    <xf numFmtId="0" fontId="6" fillId="0" borderId="5" xfId="0" applyFont="1" applyBorder="1" applyAlignment="1">
      <alignment vertical="center"/>
    </xf>
    <xf numFmtId="0" fontId="6" fillId="0" borderId="0" xfId="0" applyFont="1" applyBorder="1" applyAlignment="1">
      <alignment vertical="center" wrapText="1"/>
    </xf>
    <xf numFmtId="0" fontId="6" fillId="0" borderId="18" xfId="0" applyFont="1" applyBorder="1" applyAlignment="1">
      <alignment horizontal="left" vertical="center"/>
    </xf>
    <xf numFmtId="0" fontId="16" fillId="0" borderId="5" xfId="0" applyFont="1" applyBorder="1" applyAlignment="1">
      <alignment vertical="center" wrapText="1"/>
    </xf>
    <xf numFmtId="0" fontId="3" fillId="0" borderId="5" xfId="0" applyFont="1" applyBorder="1" applyAlignment="1">
      <alignment vertical="center"/>
    </xf>
    <xf numFmtId="0" fontId="8" fillId="0" borderId="0" xfId="0" applyFont="1" applyBorder="1" applyAlignment="1">
      <alignment vertical="center"/>
    </xf>
    <xf numFmtId="0" fontId="6" fillId="0" borderId="0" xfId="0" applyFont="1" applyBorder="1" applyAlignment="1">
      <alignment horizontal="center" vertical="center" wrapText="1"/>
    </xf>
    <xf numFmtId="164" fontId="6" fillId="0" borderId="0" xfId="0" applyNumberFormat="1"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wrapText="1"/>
    </xf>
    <xf numFmtId="0" fontId="3" fillId="0" borderId="5" xfId="0" applyFont="1" applyBorder="1" applyAlignment="1">
      <alignment horizontal="center" vertical="center"/>
    </xf>
    <xf numFmtId="0" fontId="6" fillId="0" borderId="6" xfId="0" applyFont="1" applyBorder="1" applyAlignment="1">
      <alignment vertical="center" wrapText="1"/>
    </xf>
    <xf numFmtId="0" fontId="3" fillId="0" borderId="0" xfId="0" applyFont="1" applyBorder="1" applyAlignment="1">
      <alignmen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vertical="center" wrapText="1"/>
    </xf>
    <xf numFmtId="0" fontId="7" fillId="0" borderId="1" xfId="0" applyFont="1" applyBorder="1" applyAlignment="1">
      <alignment vertical="center"/>
    </xf>
    <xf numFmtId="0" fontId="6" fillId="0" borderId="0" xfId="0" applyFont="1" applyBorder="1" applyAlignment="1">
      <alignment horizontal="center" vertical="center" wrapText="1"/>
    </xf>
    <xf numFmtId="0" fontId="8" fillId="0" borderId="0" xfId="0" applyFont="1" applyBorder="1" applyAlignment="1">
      <alignment vertical="center"/>
    </xf>
    <xf numFmtId="0" fontId="3" fillId="0" borderId="5" xfId="0" applyFont="1" applyBorder="1" applyAlignment="1">
      <alignment vertical="center"/>
    </xf>
    <xf numFmtId="0" fontId="7" fillId="0" borderId="18" xfId="0" applyFont="1" applyBorder="1" applyAlignment="1">
      <alignment horizontal="left" vertical="center"/>
    </xf>
    <xf numFmtId="0" fontId="6" fillId="0" borderId="0" xfId="0" applyFont="1" applyBorder="1" applyAlignment="1">
      <alignment horizontal="center" vertical="center"/>
    </xf>
    <xf numFmtId="0" fontId="7" fillId="0" borderId="4" xfId="0" applyNumberFormat="1" applyFont="1" applyBorder="1" applyAlignment="1">
      <alignment vertical="top" wrapText="1"/>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24" fillId="0" borderId="4" xfId="0" applyFont="1" applyBorder="1" applyAlignment="1">
      <alignment horizontal="left" wrapText="1"/>
    </xf>
    <xf numFmtId="0" fontId="24" fillId="0" borderId="5" xfId="0" applyFont="1" applyBorder="1" applyAlignment="1">
      <alignment horizontal="left" wrapText="1"/>
    </xf>
    <xf numFmtId="0" fontId="20" fillId="0" borderId="0" xfId="0" applyFont="1" applyBorder="1" applyAlignment="1">
      <alignment horizontal="center" vertical="center"/>
    </xf>
    <xf numFmtId="0" fontId="20" fillId="0" borderId="0" xfId="0" applyFont="1" applyBorder="1" applyAlignment="1">
      <alignment horizontal="left" vertical="center"/>
    </xf>
    <xf numFmtId="0" fontId="20" fillId="0" borderId="1" xfId="0" applyFont="1" applyBorder="1" applyAlignment="1">
      <alignment horizontal="left" vertical="center"/>
    </xf>
    <xf numFmtId="0" fontId="24" fillId="0" borderId="3" xfId="0" applyFont="1" applyBorder="1" applyAlignment="1">
      <alignment horizontal="left" vertical="center"/>
    </xf>
    <xf numFmtId="0" fontId="24" fillId="0" borderId="4" xfId="0" applyFont="1" applyBorder="1" applyAlignment="1">
      <alignment horizontal="left" vertical="center"/>
    </xf>
    <xf numFmtId="0" fontId="24" fillId="0" borderId="4" xfId="0" applyFont="1" applyBorder="1" applyAlignment="1">
      <alignment horizontal="left" vertical="center" wrapText="1"/>
    </xf>
    <xf numFmtId="0" fontId="24" fillId="0" borderId="5" xfId="0" applyFont="1" applyBorder="1" applyAlignment="1">
      <alignment horizontal="left" vertical="center" wrapText="1"/>
    </xf>
    <xf numFmtId="0" fontId="24" fillId="0" borderId="5" xfId="0" applyFont="1" applyBorder="1" applyAlignment="1">
      <alignment horizontal="left" vertical="center"/>
    </xf>
    <xf numFmtId="0" fontId="16" fillId="0" borderId="18" xfId="0" applyFont="1" applyBorder="1" applyAlignment="1">
      <alignment horizontal="left" vertical="center" wrapText="1"/>
    </xf>
    <xf numFmtId="0" fontId="16" fillId="0" borderId="6" xfId="0" applyFont="1" applyBorder="1" applyAlignment="1">
      <alignment horizontal="left" vertical="center" wrapText="1"/>
    </xf>
    <xf numFmtId="0" fontId="16" fillId="0" borderId="0" xfId="0" applyFont="1" applyBorder="1" applyAlignment="1">
      <alignment horizontal="left" vertical="center" wrapText="1"/>
    </xf>
    <xf numFmtId="0" fontId="16" fillId="0" borderId="9" xfId="0" applyFont="1" applyBorder="1" applyAlignment="1">
      <alignment horizontal="left" vertical="center" wrapText="1"/>
    </xf>
    <xf numFmtId="0" fontId="16" fillId="0" borderId="1" xfId="0" applyFont="1" applyBorder="1" applyAlignment="1">
      <alignment horizontal="left" vertical="center" wrapText="1"/>
    </xf>
    <xf numFmtId="0" fontId="16" fillId="0" borderId="15" xfId="0" applyFont="1" applyBorder="1" applyAlignment="1">
      <alignment horizontal="left" vertical="center" wrapText="1"/>
    </xf>
    <xf numFmtId="0" fontId="24" fillId="0" borderId="11" xfId="0" applyFont="1" applyBorder="1" applyAlignment="1">
      <alignment horizontal="left" vertical="center" wrapText="1"/>
    </xf>
    <xf numFmtId="0" fontId="24" fillId="0" borderId="10" xfId="0" applyFont="1" applyBorder="1" applyAlignment="1">
      <alignment horizontal="left" vertical="center" wrapText="1"/>
    </xf>
    <xf numFmtId="0" fontId="24" fillId="0" borderId="17" xfId="0" quotePrefix="1" applyFont="1" applyBorder="1" applyAlignment="1">
      <alignment horizontal="left" vertical="center" wrapText="1"/>
    </xf>
    <xf numFmtId="0" fontId="24" fillId="0" borderId="1" xfId="0" quotePrefix="1" applyFont="1" applyBorder="1" applyAlignment="1">
      <alignment horizontal="left" vertical="center" wrapText="1"/>
    </xf>
    <xf numFmtId="0" fontId="24" fillId="0" borderId="0" xfId="0" applyFont="1" applyBorder="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3" fillId="0" borderId="15" xfId="0" applyFont="1" applyBorder="1" applyAlignment="1">
      <alignment horizontal="center" vertical="center" wrapText="1"/>
    </xf>
    <xf numFmtId="0" fontId="3" fillId="0" borderId="2"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8" xfId="0" applyFont="1" applyBorder="1" applyAlignment="1">
      <alignment horizontal="left" vertical="center" wrapText="1"/>
    </xf>
    <xf numFmtId="0" fontId="7" fillId="0" borderId="10" xfId="0" applyFont="1" applyBorder="1" applyAlignment="1">
      <alignment horizontal="left" vertical="center" wrapText="1"/>
    </xf>
    <xf numFmtId="0" fontId="7" fillId="0" borderId="8" xfId="0" applyFont="1" applyBorder="1" applyAlignment="1">
      <alignment vertical="center" wrapText="1"/>
    </xf>
    <xf numFmtId="0" fontId="7" fillId="0" borderId="10" xfId="0" applyFont="1" applyBorder="1" applyAlignment="1">
      <alignment vertical="center" wrapText="1"/>
    </xf>
    <xf numFmtId="0" fontId="8" fillId="0" borderId="2" xfId="0" applyFont="1" applyBorder="1" applyAlignment="1">
      <alignment horizontal="center" vertical="center" wrapText="1"/>
    </xf>
    <xf numFmtId="0" fontId="8" fillId="0" borderId="17"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7" xfId="0" applyFont="1" applyBorder="1" applyAlignment="1">
      <alignment vertical="center" wrapText="1"/>
    </xf>
    <xf numFmtId="0" fontId="7" fillId="0" borderId="11" xfId="0" applyFont="1" applyBorder="1" applyAlignment="1">
      <alignment vertical="center" wrapText="1"/>
    </xf>
    <xf numFmtId="0" fontId="7" fillId="0" borderId="7" xfId="0" applyFont="1" applyBorder="1" applyAlignment="1">
      <alignment horizontal="left" vertical="center" wrapText="1"/>
    </xf>
    <xf numFmtId="0" fontId="7" fillId="0" borderId="11" xfId="0" applyFont="1" applyBorder="1" applyAlignment="1">
      <alignment horizontal="left" vertical="center" wrapText="1"/>
    </xf>
    <xf numFmtId="0" fontId="7" fillId="0" borderId="17" xfId="0" applyFont="1" applyBorder="1" applyAlignment="1">
      <alignment vertical="center" wrapText="1"/>
    </xf>
    <xf numFmtId="0" fontId="3" fillId="0" borderId="4" xfId="0" applyFont="1" applyFill="1" applyBorder="1"/>
    <xf numFmtId="0" fontId="3" fillId="0" borderId="2" xfId="0" applyFont="1" applyFill="1" applyBorder="1"/>
    <xf numFmtId="0" fontId="3" fillId="0" borderId="16" xfId="0" applyFont="1" applyFill="1" applyBorder="1"/>
    <xf numFmtId="0" fontId="3" fillId="0" borderId="17" xfId="0" applyFont="1" applyFill="1" applyBorder="1"/>
    <xf numFmtId="0" fontId="6"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4" xfId="0" applyFont="1" applyFill="1" applyBorder="1" applyAlignment="1">
      <alignment horizontal="center" vertical="center" textRotation="90" wrapText="1"/>
    </xf>
    <xf numFmtId="0" fontId="6" fillId="0" borderId="8" xfId="0" applyFont="1" applyFill="1" applyBorder="1" applyAlignment="1">
      <alignment horizontal="center" vertical="center" textRotation="90" wrapText="1"/>
    </xf>
    <xf numFmtId="0" fontId="3" fillId="0" borderId="1" xfId="0" applyFont="1" applyFill="1" applyBorder="1" applyAlignment="1"/>
    <xf numFmtId="0" fontId="6" fillId="0" borderId="2" xfId="0" applyFont="1" applyFill="1" applyBorder="1" applyAlignment="1">
      <alignment horizontal="center" vertical="center"/>
    </xf>
    <xf numFmtId="0" fontId="6" fillId="0" borderId="0" xfId="0" applyFont="1" applyFill="1" applyBorder="1" applyAlignment="1">
      <alignment horizontal="center" vertical="center"/>
    </xf>
    <xf numFmtId="0" fontId="25" fillId="0" borderId="0" xfId="0" applyFont="1" applyFill="1" applyAlignment="1">
      <alignment horizontal="center"/>
    </xf>
    <xf numFmtId="0" fontId="6" fillId="0" borderId="4" xfId="0" applyFont="1" applyFill="1" applyBorder="1" applyAlignment="1">
      <alignment horizontal="center" textRotation="90" wrapText="1"/>
    </xf>
    <xf numFmtId="0" fontId="6" fillId="0" borderId="8" xfId="0" applyFont="1" applyFill="1" applyBorder="1" applyAlignment="1">
      <alignment horizontal="center" textRotation="90" wrapText="1"/>
    </xf>
    <xf numFmtId="0" fontId="31" fillId="0" borderId="8" xfId="0" applyFont="1" applyBorder="1" applyAlignment="1">
      <alignment vertical="center"/>
    </xf>
    <xf numFmtId="0" fontId="31" fillId="0" borderId="18" xfId="0" applyFont="1" applyBorder="1" applyAlignment="1">
      <alignment vertical="center"/>
    </xf>
    <xf numFmtId="0" fontId="31" fillId="0" borderId="6" xfId="0" applyFont="1" applyBorder="1" applyAlignment="1">
      <alignment vertical="center"/>
    </xf>
    <xf numFmtId="0" fontId="31" fillId="0" borderId="10" xfId="0" applyFont="1" applyBorder="1" applyAlignment="1">
      <alignment vertical="center"/>
    </xf>
    <xf numFmtId="0" fontId="31" fillId="0" borderId="0" xfId="0" applyFont="1" applyBorder="1" applyAlignment="1">
      <alignment vertical="center"/>
    </xf>
    <xf numFmtId="0" fontId="31" fillId="0" borderId="9" xfId="0" applyFont="1" applyBorder="1" applyAlignment="1">
      <alignment vertical="center"/>
    </xf>
    <xf numFmtId="0" fontId="31" fillId="0" borderId="7" xfId="0" applyFont="1" applyBorder="1" applyAlignment="1">
      <alignment vertical="center"/>
    </xf>
    <xf numFmtId="0" fontId="31" fillId="0" borderId="11" xfId="0" applyFont="1" applyBorder="1" applyAlignment="1">
      <alignment horizontal="left" vertical="center"/>
    </xf>
    <xf numFmtId="0" fontId="13" fillId="0" borderId="0" xfId="0" applyFont="1" applyAlignment="1">
      <alignment horizontal="left" vertical="center" wrapText="1"/>
    </xf>
    <xf numFmtId="0" fontId="25" fillId="0" borderId="8" xfId="0" applyFont="1" applyBorder="1" applyAlignment="1">
      <alignment horizontal="left" vertical="center" wrapText="1"/>
    </xf>
    <xf numFmtId="0" fontId="25" fillId="0" borderId="18" xfId="0" applyFont="1" applyBorder="1" applyAlignment="1">
      <alignment horizontal="left" vertical="center" wrapText="1"/>
    </xf>
    <xf numFmtId="0" fontId="25" fillId="0" borderId="6" xfId="0" applyFont="1" applyBorder="1" applyAlignment="1">
      <alignment horizontal="left" vertical="center" wrapText="1"/>
    </xf>
    <xf numFmtId="0" fontId="13" fillId="0" borderId="10" xfId="0" applyFont="1" applyBorder="1" applyAlignment="1">
      <alignment horizontal="left" vertical="center"/>
    </xf>
    <xf numFmtId="0" fontId="13" fillId="0" borderId="0" xfId="0" applyFont="1" applyAlignment="1">
      <alignment horizontal="left" vertical="center"/>
    </xf>
    <xf numFmtId="0" fontId="13" fillId="0" borderId="9" xfId="0" applyFont="1" applyBorder="1" applyAlignment="1">
      <alignment horizontal="left" vertical="center"/>
    </xf>
    <xf numFmtId="0" fontId="13" fillId="0" borderId="17" xfId="0" applyFont="1" applyBorder="1" applyAlignment="1">
      <alignment vertical="center"/>
    </xf>
    <xf numFmtId="0" fontId="13" fillId="0" borderId="1" xfId="0" applyFont="1" applyBorder="1" applyAlignment="1">
      <alignment vertical="center"/>
    </xf>
    <xf numFmtId="0" fontId="13" fillId="0" borderId="15" xfId="0" applyFont="1" applyBorder="1" applyAlignment="1">
      <alignment vertical="center"/>
    </xf>
    <xf numFmtId="0" fontId="25" fillId="0" borderId="11" xfId="0" applyFont="1" applyBorder="1" applyAlignment="1">
      <alignment horizontal="left" vertical="center"/>
    </xf>
    <xf numFmtId="0" fontId="25" fillId="0" borderId="10" xfId="0" applyFont="1" applyBorder="1" applyAlignment="1">
      <alignment horizontal="left" vertical="center"/>
    </xf>
    <xf numFmtId="0" fontId="25" fillId="0" borderId="0" xfId="0" applyFont="1" applyAlignment="1">
      <alignment horizontal="left" vertical="center"/>
    </xf>
    <xf numFmtId="0" fontId="25" fillId="0" borderId="17" xfId="0" applyFont="1" applyBorder="1" applyAlignment="1">
      <alignment horizontal="left" vertical="center"/>
    </xf>
    <xf numFmtId="0" fontId="25" fillId="0" borderId="1" xfId="0" applyFont="1" applyBorder="1" applyAlignment="1">
      <alignment horizontal="left" vertical="center"/>
    </xf>
    <xf numFmtId="0" fontId="25" fillId="0" borderId="7" xfId="0" applyFont="1" applyBorder="1" applyAlignment="1">
      <alignment horizontal="left" vertical="center"/>
    </xf>
    <xf numFmtId="0" fontId="25" fillId="0" borderId="16" xfId="0" applyFont="1" applyBorder="1" applyAlignment="1">
      <alignment horizontal="left"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13" fillId="0" borderId="7" xfId="0" applyFont="1" applyBorder="1" applyAlignment="1">
      <alignment horizontal="center" vertical="center"/>
    </xf>
    <xf numFmtId="0" fontId="13" fillId="0" borderId="11" xfId="0" applyFont="1" applyBorder="1" applyAlignment="1">
      <alignment horizontal="center" vertical="center"/>
    </xf>
    <xf numFmtId="0" fontId="13" fillId="0" borderId="7"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0" xfId="0" applyFont="1" applyAlignment="1">
      <alignment horizontal="center" vertical="center" wrapText="1"/>
    </xf>
    <xf numFmtId="0" fontId="13" fillId="0" borderId="8" xfId="0" applyFont="1" applyBorder="1" applyAlignment="1">
      <alignment horizontal="center" vertical="center" wrapText="1"/>
    </xf>
    <xf numFmtId="0" fontId="13" fillId="0" borderId="10" xfId="0" applyFont="1" applyBorder="1" applyAlignment="1">
      <alignment horizontal="center" vertical="center" wrapText="1"/>
    </xf>
    <xf numFmtId="0" fontId="31" fillId="0" borderId="1" xfId="0" applyFont="1" applyBorder="1" applyAlignment="1">
      <alignment horizontal="center" vertical="center"/>
    </xf>
    <xf numFmtId="0" fontId="31" fillId="0" borderId="11" xfId="0" applyFont="1" applyBorder="1" applyAlignment="1">
      <alignment vertical="center"/>
    </xf>
    <xf numFmtId="0" fontId="31" fillId="0" borderId="10" xfId="0" applyFont="1" applyBorder="1" applyAlignment="1">
      <alignment horizontal="left" vertical="center"/>
    </xf>
    <xf numFmtId="0" fontId="31" fillId="0" borderId="0" xfId="0" applyFont="1" applyAlignment="1">
      <alignment horizontal="left" vertical="center"/>
    </xf>
    <xf numFmtId="0" fontId="31" fillId="0" borderId="9" xfId="0" applyFont="1" applyBorder="1" applyAlignment="1">
      <alignment horizontal="left" vertical="center"/>
    </xf>
    <xf numFmtId="0" fontId="31" fillId="0" borderId="11" xfId="0" applyFont="1" applyBorder="1" applyAlignment="1">
      <alignment vertical="center" wrapText="1"/>
    </xf>
    <xf numFmtId="0" fontId="29" fillId="0" borderId="4" xfId="0" applyFont="1" applyBorder="1" applyAlignment="1">
      <alignment horizontal="left" vertical="center"/>
    </xf>
    <xf numFmtId="0" fontId="29" fillId="0" borderId="5" xfId="0" applyFont="1" applyBorder="1" applyAlignment="1">
      <alignment horizontal="left" vertical="center"/>
    </xf>
    <xf numFmtId="0" fontId="29" fillId="0" borderId="2" xfId="0" applyFont="1" applyBorder="1" applyAlignment="1">
      <alignment horizontal="left" vertical="center"/>
    </xf>
    <xf numFmtId="0" fontId="13" fillId="0" borderId="5" xfId="0" applyFont="1" applyBorder="1" applyAlignment="1">
      <alignment horizontal="center" vertical="center"/>
    </xf>
    <xf numFmtId="0" fontId="31" fillId="0" borderId="17" xfId="0" applyFont="1" applyBorder="1" applyAlignment="1">
      <alignment horizontal="left" vertical="center"/>
    </xf>
    <xf numFmtId="0" fontId="31" fillId="0" borderId="1" xfId="0" applyFont="1" applyBorder="1" applyAlignment="1">
      <alignment horizontal="left" vertical="center"/>
    </xf>
    <xf numFmtId="0" fontId="31" fillId="0" borderId="0" xfId="0" applyFont="1" applyAlignment="1">
      <alignment horizontal="center" vertical="center"/>
    </xf>
    <xf numFmtId="0" fontId="29" fillId="0" borderId="8" xfId="0" applyFont="1" applyBorder="1" applyAlignment="1">
      <alignment horizontal="left" vertical="center"/>
    </xf>
    <xf numFmtId="0" fontId="29" fillId="0" borderId="18" xfId="0" applyFont="1" applyBorder="1" applyAlignment="1">
      <alignment horizontal="left" vertical="center"/>
    </xf>
    <xf numFmtId="0" fontId="31" fillId="0" borderId="5" xfId="0" applyFont="1" applyBorder="1" applyAlignment="1">
      <alignment horizontal="center" vertical="center"/>
    </xf>
    <xf numFmtId="0" fontId="31" fillId="0" borderId="0" xfId="0" applyFont="1" applyBorder="1" applyAlignment="1">
      <alignment horizontal="left" vertical="center"/>
    </xf>
    <xf numFmtId="0" fontId="31" fillId="0" borderId="4"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0" xfId="0" applyFont="1" applyAlignment="1">
      <alignment vertical="center"/>
    </xf>
    <xf numFmtId="0" fontId="31" fillId="0" borderId="18" xfId="0" applyFont="1" applyBorder="1" applyAlignment="1">
      <alignment horizontal="center" vertical="center"/>
    </xf>
    <xf numFmtId="0" fontId="31" fillId="0" borderId="8" xfId="0" applyFont="1" applyBorder="1" applyAlignment="1">
      <alignment horizontal="center" vertical="center"/>
    </xf>
    <xf numFmtId="0" fontId="31" fillId="0" borderId="6" xfId="0" applyFont="1" applyBorder="1" applyAlignment="1">
      <alignment horizontal="center" vertical="center"/>
    </xf>
    <xf numFmtId="0" fontId="31" fillId="0" borderId="10" xfId="0" applyFont="1" applyBorder="1" applyAlignment="1">
      <alignment horizontal="center" vertical="center"/>
    </xf>
    <xf numFmtId="0" fontId="31" fillId="0" borderId="9" xfId="0" applyFont="1" applyBorder="1" applyAlignment="1">
      <alignment horizontal="center" vertical="center"/>
    </xf>
    <xf numFmtId="0" fontId="31" fillId="0" borderId="18" xfId="0" applyFont="1" applyBorder="1" applyAlignment="1">
      <alignment horizontal="center" vertical="center" wrapText="1"/>
    </xf>
    <xf numFmtId="0" fontId="31" fillId="0" borderId="0" xfId="0" applyFont="1" applyAlignment="1">
      <alignment horizontal="center" vertical="center" wrapText="1"/>
    </xf>
    <xf numFmtId="0" fontId="29" fillId="0" borderId="17" xfId="0" applyFont="1" applyBorder="1" applyAlignment="1">
      <alignment horizontal="left" vertical="center"/>
    </xf>
    <xf numFmtId="0" fontId="29" fillId="0" borderId="1" xfId="0" applyFont="1" applyBorder="1" applyAlignment="1">
      <alignment horizontal="left" vertical="center"/>
    </xf>
    <xf numFmtId="0" fontId="31" fillId="0" borderId="7" xfId="0" applyFont="1" applyBorder="1" applyAlignment="1">
      <alignment horizontal="center" vertical="center"/>
    </xf>
    <xf numFmtId="0" fontId="31" fillId="0" borderId="11" xfId="0" applyFont="1" applyBorder="1" applyAlignment="1">
      <alignment horizontal="center" vertical="center"/>
    </xf>
    <xf numFmtId="0" fontId="31" fillId="0" borderId="7"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3" xfId="0" applyFont="1" applyBorder="1" applyAlignment="1">
      <alignment horizontal="center" vertical="center" wrapText="1"/>
    </xf>
    <xf numFmtId="0" fontId="29" fillId="0" borderId="10" xfId="0" applyFont="1" applyBorder="1" applyAlignment="1">
      <alignment horizontal="left" vertical="center"/>
    </xf>
    <xf numFmtId="0" fontId="29" fillId="0" borderId="0" xfId="0" applyFont="1" applyAlignment="1">
      <alignment horizontal="left" vertical="center"/>
    </xf>
    <xf numFmtId="0" fontId="25" fillId="0" borderId="4" xfId="0" applyFont="1" applyBorder="1" applyAlignment="1">
      <alignment horizontal="left" vertical="center"/>
    </xf>
    <xf numFmtId="0" fontId="25" fillId="0" borderId="5" xfId="0" applyFont="1" applyBorder="1" applyAlignment="1">
      <alignment horizontal="left" vertical="center"/>
    </xf>
    <xf numFmtId="0" fontId="13" fillId="0" borderId="5"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8" xfId="0" applyFont="1" applyBorder="1" applyAlignment="1">
      <alignment horizontal="center" vertical="center"/>
    </xf>
    <xf numFmtId="0" fontId="13" fillId="0" borderId="0" xfId="0" applyFont="1" applyAlignment="1">
      <alignment horizontal="center" vertical="center"/>
    </xf>
    <xf numFmtId="0" fontId="13" fillId="0" borderId="8" xfId="0" applyFont="1" applyBorder="1" applyAlignment="1">
      <alignment horizontal="center" vertical="center"/>
    </xf>
    <xf numFmtId="0" fontId="13" fillId="0" borderId="10" xfId="0" applyFont="1" applyBorder="1" applyAlignment="1">
      <alignment horizontal="center" vertical="center"/>
    </xf>
    <xf numFmtId="0" fontId="13" fillId="0" borderId="8" xfId="0" applyFont="1" applyBorder="1" applyAlignment="1">
      <alignment horizontal="left" vertical="center"/>
    </xf>
    <xf numFmtId="0" fontId="13" fillId="0" borderId="18" xfId="0" applyFont="1" applyBorder="1" applyAlignment="1">
      <alignment horizontal="left" vertical="center"/>
    </xf>
    <xf numFmtId="0" fontId="13" fillId="0" borderId="17" xfId="0" applyFont="1" applyBorder="1" applyAlignment="1">
      <alignment horizontal="left" vertical="center"/>
    </xf>
    <xf numFmtId="0" fontId="13" fillId="0" borderId="1" xfId="0" applyFont="1" applyBorder="1" applyAlignment="1">
      <alignment horizontal="left" vertical="center"/>
    </xf>
    <xf numFmtId="0" fontId="25" fillId="0" borderId="8" xfId="0" applyFont="1" applyBorder="1" applyAlignment="1">
      <alignment horizontal="left" vertical="center"/>
    </xf>
    <xf numFmtId="0" fontId="25" fillId="0" borderId="18" xfId="0" applyFont="1" applyBorder="1" applyAlignment="1">
      <alignment horizontal="left" vertical="center"/>
    </xf>
    <xf numFmtId="0" fontId="13" fillId="0" borderId="11" xfId="0" applyFont="1" applyBorder="1" applyAlignment="1">
      <alignment vertical="center"/>
    </xf>
    <xf numFmtId="0" fontId="31" fillId="0" borderId="4" xfId="0" applyFont="1" applyBorder="1" applyAlignment="1">
      <alignment horizontal="center" vertical="center"/>
    </xf>
    <xf numFmtId="0" fontId="31" fillId="0" borderId="4" xfId="0" applyFont="1" applyBorder="1" applyAlignment="1">
      <alignment horizontal="left" vertical="center"/>
    </xf>
    <xf numFmtId="0" fontId="31" fillId="0" borderId="5" xfId="0" applyFont="1" applyBorder="1" applyAlignment="1">
      <alignment horizontal="left" vertical="center"/>
    </xf>
    <xf numFmtId="0" fontId="31" fillId="0" borderId="2" xfId="0" applyFont="1" applyBorder="1" applyAlignment="1">
      <alignment horizontal="left" vertical="center"/>
    </xf>
    <xf numFmtId="0" fontId="25" fillId="0" borderId="0" xfId="0" applyFont="1" applyAlignment="1">
      <alignment horizontal="center" vertical="center"/>
    </xf>
    <xf numFmtId="0" fontId="13" fillId="0" borderId="1" xfId="0" applyFont="1" applyBorder="1" applyAlignment="1">
      <alignment horizontal="center" vertical="center"/>
    </xf>
    <xf numFmtId="0" fontId="0" fillId="0" borderId="18" xfId="0" applyBorder="1"/>
    <xf numFmtId="0" fontId="0" fillId="0" borderId="6" xfId="0" applyBorder="1"/>
    <xf numFmtId="0" fontId="0" fillId="0" borderId="10" xfId="0" applyBorder="1"/>
    <xf numFmtId="0" fontId="0" fillId="0" borderId="0" xfId="0"/>
    <xf numFmtId="0" fontId="0" fillId="0" borderId="9" xfId="0" applyBorder="1"/>
    <xf numFmtId="0" fontId="0" fillId="0" borderId="17" xfId="0" applyBorder="1"/>
    <xf numFmtId="0" fontId="0" fillId="0" borderId="1" xfId="0" applyBorder="1"/>
    <xf numFmtId="0" fontId="0" fillId="0" borderId="15" xfId="0" applyBorder="1"/>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6" fillId="0" borderId="5" xfId="0" applyFont="1" applyBorder="1" applyAlignment="1">
      <alignment horizontal="left" vertical="center" wrapText="1"/>
    </xf>
    <xf numFmtId="0" fontId="6" fillId="0" borderId="6" xfId="0" applyFont="1" applyBorder="1" applyAlignment="1">
      <alignment vertical="center" wrapText="1"/>
    </xf>
    <xf numFmtId="0" fontId="6" fillId="0" borderId="9" xfId="0" applyFont="1" applyBorder="1" applyAlignment="1">
      <alignment vertical="center" wrapText="1"/>
    </xf>
    <xf numFmtId="0" fontId="6" fillId="0" borderId="15" xfId="0" applyFont="1" applyBorder="1" applyAlignment="1">
      <alignment vertical="center" wrapText="1"/>
    </xf>
    <xf numFmtId="0" fontId="6" fillId="0" borderId="8" xfId="0" applyFont="1" applyBorder="1" applyAlignment="1">
      <alignment horizontal="left" vertical="center" wrapText="1"/>
    </xf>
    <xf numFmtId="0" fontId="6" fillId="0" borderId="18" xfId="0" applyFont="1" applyBorder="1" applyAlignment="1">
      <alignment horizontal="left" vertical="center" wrapText="1"/>
    </xf>
    <xf numFmtId="0" fontId="6" fillId="0" borderId="10" xfId="0" applyFont="1" applyBorder="1" applyAlignment="1">
      <alignment horizontal="left" vertical="center" wrapText="1"/>
    </xf>
    <xf numFmtId="0" fontId="6" fillId="0" borderId="0" xfId="0" applyFont="1" applyBorder="1" applyAlignment="1">
      <alignment horizontal="left" vertical="center" wrapText="1"/>
    </xf>
    <xf numFmtId="0" fontId="6" fillId="0" borderId="17" xfId="0" applyFont="1" applyBorder="1" applyAlignment="1">
      <alignment horizontal="left" vertical="center" wrapText="1"/>
    </xf>
    <xf numFmtId="0" fontId="6" fillId="0" borderId="1" xfId="0" applyFont="1" applyBorder="1" applyAlignment="1">
      <alignment horizontal="left" vertical="center" wrapText="1"/>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3" fillId="0" borderId="5" xfId="0" applyFont="1" applyBorder="1" applyAlignment="1">
      <alignment horizontal="left" vertical="center"/>
    </xf>
    <xf numFmtId="0" fontId="15" fillId="0" borderId="3" xfId="0" applyFont="1" applyBorder="1" applyAlignment="1">
      <alignment horizontal="left" vertical="center" wrapText="1"/>
    </xf>
    <xf numFmtId="0" fontId="6" fillId="0" borderId="12" xfId="0" applyFont="1" applyBorder="1" applyAlignment="1">
      <alignmen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10" xfId="0" applyFont="1" applyBorder="1" applyAlignment="1">
      <alignment horizontal="left" vertical="center"/>
    </xf>
    <xf numFmtId="0" fontId="6" fillId="0" borderId="0"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5" xfId="0" applyFont="1" applyBorder="1" applyAlignment="1">
      <alignment horizontal="left" vertical="center"/>
    </xf>
    <xf numFmtId="0" fontId="6" fillId="0" borderId="5" xfId="0" applyFont="1" applyBorder="1" applyAlignment="1">
      <alignment vertical="center"/>
    </xf>
    <xf numFmtId="0" fontId="6" fillId="0" borderId="4" xfId="0" applyFont="1" applyBorder="1" applyAlignment="1">
      <alignment horizontal="left" vertical="center" wrapText="1"/>
    </xf>
    <xf numFmtId="0" fontId="7" fillId="0" borderId="5" xfId="0" applyFont="1" applyBorder="1" applyAlignment="1">
      <alignment horizontal="left" vertical="center"/>
    </xf>
    <xf numFmtId="0" fontId="7" fillId="0" borderId="5" xfId="0" applyFont="1" applyBorder="1" applyAlignment="1">
      <alignment horizontal="left" vertical="center" wrapText="1"/>
    </xf>
    <xf numFmtId="0" fontId="3" fillId="0" borderId="1" xfId="0" applyFont="1" applyBorder="1" applyAlignment="1">
      <alignmen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49" fontId="15" fillId="0" borderId="3" xfId="0" applyNumberFormat="1" applyFont="1" applyBorder="1" applyAlignment="1">
      <alignment horizontal="left" vertical="center" wrapText="1"/>
    </xf>
    <xf numFmtId="0" fontId="16" fillId="0" borderId="3" xfId="0" applyFont="1" applyBorder="1" applyAlignment="1">
      <alignment vertical="center" wrapText="1"/>
    </xf>
    <xf numFmtId="0" fontId="15" fillId="0" borderId="3" xfId="0" applyFont="1" applyBorder="1" applyAlignment="1">
      <alignment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1" xfId="0" applyFont="1" applyBorder="1" applyAlignment="1">
      <alignment horizontal="left" vertical="center"/>
    </xf>
    <xf numFmtId="0" fontId="6" fillId="0" borderId="3" xfId="0" applyFont="1" applyBorder="1" applyAlignment="1">
      <alignment horizontal="left" vertical="center" wrapText="1"/>
    </xf>
    <xf numFmtId="0" fontId="6" fillId="0" borderId="7"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49" fontId="6" fillId="0" borderId="3" xfId="0" applyNumberFormat="1" applyFont="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6" fillId="0" borderId="12" xfId="0" applyFont="1" applyBorder="1" applyAlignment="1">
      <alignment vertical="center"/>
    </xf>
    <xf numFmtId="0" fontId="6" fillId="0" borderId="22" xfId="0" applyFont="1" applyBorder="1" applyAlignment="1">
      <alignment vertical="center"/>
    </xf>
    <xf numFmtId="0" fontId="6" fillId="0" borderId="16" xfId="0" applyFont="1" applyBorder="1" applyAlignment="1">
      <alignment vertical="center" wrapText="1"/>
    </xf>
    <xf numFmtId="0" fontId="6" fillId="0" borderId="4" xfId="0" applyFont="1" applyBorder="1" applyAlignment="1">
      <alignment vertical="center" wrapText="1"/>
    </xf>
    <xf numFmtId="0" fontId="6" fillId="0" borderId="3" xfId="1" applyFont="1" applyBorder="1" applyAlignment="1">
      <alignment vertical="center" wrapText="1"/>
    </xf>
    <xf numFmtId="0" fontId="6" fillId="0" borderId="3" xfId="1" applyFont="1" applyBorder="1" applyAlignment="1">
      <alignment horizontal="left" vertical="center" wrapText="1"/>
    </xf>
    <xf numFmtId="0" fontId="6" fillId="0" borderId="18" xfId="0" applyFont="1" applyBorder="1" applyAlignment="1">
      <alignment horizontal="left" vertical="center"/>
    </xf>
    <xf numFmtId="0" fontId="6" fillId="0" borderId="17" xfId="0" applyFont="1" applyBorder="1" applyAlignment="1">
      <alignment horizontal="left" vertical="center"/>
    </xf>
    <xf numFmtId="0" fontId="6" fillId="0" borderId="1" xfId="0" applyFont="1" applyBorder="1" applyAlignment="1">
      <alignment horizontal="left" vertical="center"/>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10" xfId="0" applyFont="1" applyBorder="1" applyAlignment="1">
      <alignment horizontal="left" vertical="center" wrapText="1"/>
    </xf>
    <xf numFmtId="0" fontId="16" fillId="0" borderId="0" xfId="0" applyFont="1" applyAlignment="1">
      <alignment horizontal="left" vertical="center" wrapText="1"/>
    </xf>
    <xf numFmtId="0" fontId="16" fillId="0" borderId="17" xfId="0" applyFont="1" applyBorder="1" applyAlignment="1">
      <alignment horizontal="left" vertical="center" wrapText="1"/>
    </xf>
    <xf numFmtId="0" fontId="16" fillId="0" borderId="17" xfId="0" applyFont="1" applyBorder="1" applyAlignment="1">
      <alignment horizontal="left" vertical="center"/>
    </xf>
    <xf numFmtId="0" fontId="16" fillId="0" borderId="1" xfId="0" applyFont="1" applyBorder="1" applyAlignment="1">
      <alignment horizontal="left" vertical="center"/>
    </xf>
    <xf numFmtId="49" fontId="6" fillId="0" borderId="4" xfId="0" applyNumberFormat="1" applyFont="1" applyBorder="1" applyAlignment="1">
      <alignment horizontal="left" vertical="center" wrapText="1"/>
    </xf>
    <xf numFmtId="49" fontId="6" fillId="0" borderId="5" xfId="0" applyNumberFormat="1" applyFont="1" applyBorder="1" applyAlignment="1">
      <alignment horizontal="left" vertical="center" wrapText="1"/>
    </xf>
    <xf numFmtId="49" fontId="6" fillId="0" borderId="2" xfId="0" applyNumberFormat="1" applyFont="1" applyBorder="1" applyAlignment="1">
      <alignment horizontal="left" vertical="center" wrapText="1"/>
    </xf>
    <xf numFmtId="49" fontId="16" fillId="0" borderId="4" xfId="0" applyNumberFormat="1" applyFont="1" applyBorder="1" applyAlignment="1">
      <alignment horizontal="left" vertical="center" wrapText="1"/>
    </xf>
    <xf numFmtId="49" fontId="16" fillId="0" borderId="5" xfId="0" applyNumberFormat="1" applyFont="1" applyBorder="1" applyAlignment="1">
      <alignment horizontal="left" vertical="center" wrapText="1"/>
    </xf>
    <xf numFmtId="49" fontId="16" fillId="0" borderId="2" xfId="0" applyNumberFormat="1" applyFont="1" applyBorder="1" applyAlignment="1">
      <alignment horizontal="left"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6" fillId="0" borderId="5" xfId="0" applyFont="1" applyBorder="1" applyAlignment="1">
      <alignment vertical="center" wrapText="1"/>
    </xf>
    <xf numFmtId="0" fontId="6" fillId="0" borderId="2" xfId="0" applyFont="1" applyBorder="1" applyAlignment="1">
      <alignment horizontal="left" vertical="center" wrapText="1"/>
    </xf>
    <xf numFmtId="0" fontId="16" fillId="0" borderId="3" xfId="0" applyFont="1" applyBorder="1" applyAlignment="1">
      <alignment vertical="center"/>
    </xf>
    <xf numFmtId="0" fontId="16" fillId="0" borderId="4" xfId="0" applyFont="1" applyBorder="1" applyAlignment="1">
      <alignment vertical="center"/>
    </xf>
    <xf numFmtId="0" fontId="7" fillId="0" borderId="5" xfId="0" applyFont="1" applyBorder="1" applyAlignment="1">
      <alignment vertical="center" wrapText="1"/>
    </xf>
    <xf numFmtId="0" fontId="16" fillId="0" borderId="4" xfId="0" applyFont="1" applyBorder="1" applyAlignment="1">
      <alignment horizontal="left" vertical="center" wrapText="1"/>
    </xf>
    <xf numFmtId="0" fontId="3" fillId="0" borderId="18" xfId="0" applyFont="1" applyBorder="1" applyAlignment="1">
      <alignment horizontal="left" vertical="center"/>
    </xf>
    <xf numFmtId="0" fontId="6" fillId="0" borderId="18" xfId="0" applyFont="1" applyBorder="1" applyAlignment="1">
      <alignment vertical="center" wrapText="1"/>
    </xf>
    <xf numFmtId="0" fontId="6" fillId="0" borderId="0" xfId="0" applyFont="1" applyBorder="1" applyAlignment="1">
      <alignment vertical="center" wrapText="1"/>
    </xf>
    <xf numFmtId="0" fontId="16" fillId="0" borderId="10" xfId="0" applyFont="1" applyBorder="1" applyAlignment="1">
      <alignment horizontal="left" vertical="center"/>
    </xf>
    <xf numFmtId="0" fontId="16" fillId="0" borderId="0" xfId="0" applyFont="1" applyAlignment="1">
      <alignment horizontal="left" vertical="center"/>
    </xf>
    <xf numFmtId="0" fontId="6" fillId="0" borderId="0" xfId="0" applyFont="1" applyAlignment="1">
      <alignment horizontal="left" vertical="center" wrapText="1"/>
    </xf>
    <xf numFmtId="0" fontId="6" fillId="0" borderId="11" xfId="0" applyFont="1" applyBorder="1" applyAlignment="1">
      <alignment horizontal="left" vertical="center" wrapText="1"/>
    </xf>
    <xf numFmtId="0" fontId="15" fillId="0" borderId="10" xfId="0" applyFont="1" applyBorder="1" applyAlignment="1">
      <alignment horizontal="left" vertical="center" wrapText="1"/>
    </xf>
    <xf numFmtId="0" fontId="7" fillId="0" borderId="0" xfId="0" applyFont="1" applyBorder="1" applyAlignment="1">
      <alignment horizontal="left" vertical="center" wrapText="1"/>
    </xf>
    <xf numFmtId="0" fontId="15" fillId="0" borderId="16" xfId="0" applyFont="1" applyBorder="1" applyAlignment="1">
      <alignment horizontal="left" vertical="center" wrapText="1"/>
    </xf>
    <xf numFmtId="0" fontId="15" fillId="0" borderId="17" xfId="0" applyFont="1" applyBorder="1" applyAlignment="1">
      <alignment horizontal="left" vertical="center" wrapText="1"/>
    </xf>
    <xf numFmtId="0" fontId="15" fillId="0" borderId="2" xfId="0" applyFont="1" applyBorder="1" applyAlignment="1">
      <alignment vertical="center"/>
    </xf>
    <xf numFmtId="0" fontId="15" fillId="0" borderId="3" xfId="0" applyFont="1" applyBorder="1" applyAlignment="1">
      <alignment vertical="center"/>
    </xf>
    <xf numFmtId="0" fontId="15" fillId="0" borderId="4" xfId="0" applyFont="1" applyBorder="1" applyAlignment="1">
      <alignment vertical="center"/>
    </xf>
    <xf numFmtId="0" fontId="15" fillId="0" borderId="18" xfId="0" applyFont="1" applyBorder="1" applyAlignment="1">
      <alignment horizontal="left" vertical="center" wrapText="1"/>
    </xf>
    <xf numFmtId="0" fontId="15" fillId="0" borderId="6" xfId="0" applyFont="1" applyBorder="1" applyAlignment="1">
      <alignment horizontal="left" vertical="center" wrapText="1"/>
    </xf>
    <xf numFmtId="0" fontId="15" fillId="0" borderId="1" xfId="0" applyFont="1" applyBorder="1" applyAlignment="1">
      <alignment horizontal="left" vertical="center" wrapText="1"/>
    </xf>
    <xf numFmtId="0" fontId="15" fillId="0" borderId="15" xfId="0" applyFont="1" applyBorder="1" applyAlignment="1">
      <alignment horizontal="left" vertical="center" wrapText="1"/>
    </xf>
    <xf numFmtId="0" fontId="15" fillId="0" borderId="8" xfId="0" applyFont="1" applyFill="1" applyBorder="1" applyAlignment="1">
      <alignment vertical="center" wrapText="1"/>
    </xf>
    <xf numFmtId="0" fontId="15" fillId="0" borderId="18" xfId="0" applyFont="1" applyFill="1" applyBorder="1" applyAlignment="1">
      <alignment vertical="center" wrapText="1"/>
    </xf>
    <xf numFmtId="0" fontId="15" fillId="0" borderId="16" xfId="0" applyFont="1" applyBorder="1" applyAlignment="1">
      <alignment vertical="center" wrapText="1"/>
    </xf>
    <xf numFmtId="0" fontId="15" fillId="0" borderId="16" xfId="0" applyFont="1" applyBorder="1" applyAlignment="1">
      <alignment vertical="center"/>
    </xf>
    <xf numFmtId="0" fontId="15" fillId="0" borderId="17" xfId="0" applyFont="1" applyBorder="1" applyAlignment="1">
      <alignment vertical="center"/>
    </xf>
    <xf numFmtId="0" fontId="17" fillId="0" borderId="5" xfId="0" applyFont="1" applyBorder="1" applyAlignment="1">
      <alignment horizontal="left" vertical="center"/>
    </xf>
    <xf numFmtId="0" fontId="15" fillId="0" borderId="6" xfId="0" applyFont="1" applyBorder="1" applyAlignment="1">
      <alignment vertical="center" wrapText="1"/>
    </xf>
    <xf numFmtId="0" fontId="15" fillId="0" borderId="9" xfId="0" applyFont="1" applyBorder="1" applyAlignment="1">
      <alignment vertical="center" wrapText="1"/>
    </xf>
    <xf numFmtId="0" fontId="15" fillId="0" borderId="15" xfId="0" applyFont="1" applyBorder="1" applyAlignment="1">
      <alignment vertical="center"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0" xfId="0" applyFont="1" applyBorder="1" applyAlignment="1">
      <alignment horizontal="left" vertical="center" wrapText="1"/>
    </xf>
    <xf numFmtId="0" fontId="15" fillId="0" borderId="11" xfId="0" applyFont="1" applyBorder="1" applyAlignment="1">
      <alignment horizontal="left" vertical="center" wrapText="1"/>
    </xf>
    <xf numFmtId="0" fontId="15" fillId="0" borderId="8" xfId="0" applyFont="1" applyBorder="1" applyAlignment="1">
      <alignment horizontal="left" vertical="center"/>
    </xf>
    <xf numFmtId="0" fontId="15" fillId="0" borderId="18" xfId="0" applyFont="1" applyBorder="1" applyAlignment="1">
      <alignment horizontal="left" vertical="center"/>
    </xf>
    <xf numFmtId="0" fontId="15" fillId="0" borderId="10" xfId="0" applyFont="1" applyBorder="1" applyAlignment="1">
      <alignment horizontal="left" vertical="center"/>
    </xf>
    <xf numFmtId="0" fontId="7" fillId="0" borderId="0" xfId="0" applyFont="1" applyBorder="1" applyAlignment="1">
      <alignment horizontal="left" vertical="center"/>
    </xf>
    <xf numFmtId="0" fontId="15" fillId="0" borderId="13" xfId="0" applyFont="1" applyBorder="1" applyAlignment="1">
      <alignment horizontal="left" vertical="center" wrapText="1"/>
    </xf>
    <xf numFmtId="0" fontId="7" fillId="0" borderId="14" xfId="0" applyFont="1" applyBorder="1" applyAlignment="1">
      <alignment horizontal="left" vertical="center"/>
    </xf>
    <xf numFmtId="0" fontId="17" fillId="0" borderId="18" xfId="0" applyFont="1" applyBorder="1" applyAlignment="1">
      <alignment horizontal="left" vertical="center"/>
    </xf>
    <xf numFmtId="0" fontId="15" fillId="0" borderId="11" xfId="0" applyFont="1" applyBorder="1" applyAlignment="1">
      <alignment horizontal="left" vertical="center"/>
    </xf>
    <xf numFmtId="0" fontId="7" fillId="0" borderId="0" xfId="0" applyFont="1" applyAlignment="1">
      <alignment horizontal="left" vertical="center"/>
    </xf>
    <xf numFmtId="49" fontId="16" fillId="0" borderId="3" xfId="0" applyNumberFormat="1" applyFont="1" applyBorder="1" applyAlignment="1">
      <alignment horizontal="left" vertical="center" wrapText="1"/>
    </xf>
    <xf numFmtId="0" fontId="6" fillId="0" borderId="16" xfId="0" applyFont="1" applyBorder="1" applyAlignment="1">
      <alignment horizontal="left" vertical="center" wrapText="1"/>
    </xf>
    <xf numFmtId="0" fontId="6" fillId="0" borderId="22" xfId="0" applyFont="1" applyBorder="1" applyAlignment="1">
      <alignment horizontal="left" vertical="center"/>
    </xf>
    <xf numFmtId="0" fontId="7" fillId="0" borderId="14" xfId="0" applyFont="1" applyBorder="1" applyAlignment="1">
      <alignment horizontal="left" vertical="center" wrapText="1"/>
    </xf>
    <xf numFmtId="0" fontId="7" fillId="0" borderId="1" xfId="0" applyFont="1" applyBorder="1" applyAlignment="1">
      <alignment vertical="center"/>
    </xf>
    <xf numFmtId="0" fontId="16" fillId="0" borderId="13" xfId="0" applyFont="1" applyBorder="1" applyAlignment="1">
      <alignment horizontal="left" vertical="center" wrapText="1"/>
    </xf>
    <xf numFmtId="0" fontId="16" fillId="0" borderId="14" xfId="0" applyFont="1" applyBorder="1" applyAlignment="1">
      <alignment horizontal="left" vertical="center" wrapText="1"/>
    </xf>
    <xf numFmtId="0" fontId="3" fillId="0" borderId="1" xfId="0" applyFont="1" applyBorder="1" applyAlignment="1">
      <alignment horizontal="left" vertical="center" wrapText="1"/>
    </xf>
    <xf numFmtId="0" fontId="16" fillId="0" borderId="4" xfId="0" applyFont="1" applyBorder="1" applyAlignment="1">
      <alignment vertical="center" wrapText="1"/>
    </xf>
    <xf numFmtId="0" fontId="16" fillId="0" borderId="16" xfId="0" applyFont="1" applyBorder="1" applyAlignment="1">
      <alignment vertical="center"/>
    </xf>
    <xf numFmtId="0" fontId="16" fillId="0" borderId="17" xfId="0" applyFont="1" applyBorder="1" applyAlignment="1">
      <alignment vertical="center"/>
    </xf>
    <xf numFmtId="0" fontId="16" fillId="0" borderId="2" xfId="0" applyFont="1" applyBorder="1" applyAlignment="1">
      <alignment vertical="center" wrapText="1"/>
    </xf>
    <xf numFmtId="0" fontId="16" fillId="0" borderId="15" xfId="0" applyFont="1" applyBorder="1" applyAlignment="1">
      <alignment vertical="center"/>
    </xf>
    <xf numFmtId="0" fontId="20" fillId="0" borderId="5" xfId="0" applyFont="1" applyBorder="1" applyAlignment="1">
      <alignment horizontal="left" vertical="center"/>
    </xf>
    <xf numFmtId="0" fontId="16" fillId="0" borderId="6" xfId="0" applyFont="1" applyBorder="1" applyAlignment="1">
      <alignment vertical="center" wrapText="1"/>
    </xf>
    <xf numFmtId="0" fontId="16" fillId="0" borderId="9" xfId="0" applyFont="1" applyBorder="1" applyAlignment="1">
      <alignment vertical="center" wrapText="1"/>
    </xf>
    <xf numFmtId="0" fontId="16" fillId="0" borderId="15" xfId="0" applyFont="1" applyBorder="1" applyAlignment="1">
      <alignment vertical="center" wrapText="1"/>
    </xf>
    <xf numFmtId="0" fontId="16" fillId="0" borderId="2" xfId="0" applyFont="1" applyBorder="1" applyAlignment="1">
      <alignment vertical="center"/>
    </xf>
    <xf numFmtId="0" fontId="16" fillId="0" borderId="12" xfId="0" applyFont="1" applyBorder="1" applyAlignment="1">
      <alignment vertical="center" wrapText="1"/>
    </xf>
    <xf numFmtId="0" fontId="16" fillId="0" borderId="0" xfId="0" applyFont="1" applyBorder="1" applyAlignment="1">
      <alignment horizontal="left" vertical="center"/>
    </xf>
    <xf numFmtId="0" fontId="16" fillId="0" borderId="13" xfId="0" applyFont="1" applyBorder="1" applyAlignment="1">
      <alignment horizontal="left" vertical="center"/>
    </xf>
    <xf numFmtId="0" fontId="16" fillId="0" borderId="14" xfId="0" applyFont="1" applyBorder="1" applyAlignment="1">
      <alignment horizontal="left" vertical="center"/>
    </xf>
    <xf numFmtId="0" fontId="16" fillId="0" borderId="5" xfId="0" applyFont="1" applyBorder="1" applyAlignment="1">
      <alignment horizontal="left" vertical="center" wrapText="1"/>
    </xf>
    <xf numFmtId="0" fontId="16" fillId="0" borderId="5" xfId="0" applyFont="1" applyBorder="1" applyAlignment="1">
      <alignmen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6" fillId="0" borderId="17" xfId="0" applyFont="1" applyBorder="1" applyAlignment="1">
      <alignment vertical="center" wrapText="1"/>
    </xf>
    <xf numFmtId="0" fontId="6" fillId="0" borderId="30" xfId="0" applyFont="1" applyBorder="1" applyAlignment="1">
      <alignment vertical="center"/>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7" fillId="0" borderId="4" xfId="0" applyFont="1" applyBorder="1" applyAlignment="1">
      <alignment horizontal="left" vertical="center" wrapText="1"/>
    </xf>
    <xf numFmtId="0" fontId="7" fillId="0" borderId="2" xfId="0" applyFont="1" applyBorder="1" applyAlignment="1">
      <alignment horizontal="left" vertical="center" wrapText="1"/>
    </xf>
    <xf numFmtId="49" fontId="6" fillId="0" borderId="3" xfId="0" applyNumberFormat="1" applyFont="1" applyBorder="1" applyAlignment="1">
      <alignment horizontal="left" vertical="center"/>
    </xf>
    <xf numFmtId="49" fontId="6" fillId="0" borderId="4" xfId="0" applyNumberFormat="1" applyFont="1" applyBorder="1" applyAlignment="1">
      <alignment horizontal="left" vertical="center"/>
    </xf>
    <xf numFmtId="0" fontId="0" fillId="0" borderId="14" xfId="0" applyFont="1" applyBorder="1" applyAlignment="1">
      <alignment horizontal="left" vertical="center" wrapText="1"/>
    </xf>
    <xf numFmtId="0" fontId="0" fillId="0" borderId="12" xfId="0" applyFont="1" applyBorder="1" applyAlignment="1">
      <alignment vertical="center" wrapText="1"/>
    </xf>
    <xf numFmtId="0" fontId="6" fillId="0" borderId="6" xfId="0" applyFont="1" applyBorder="1" applyAlignment="1">
      <alignment horizontal="left" vertical="center" wrapText="1"/>
    </xf>
    <xf numFmtId="0" fontId="6" fillId="0" borderId="9" xfId="0" applyFont="1" applyBorder="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6" fillId="0" borderId="11" xfId="0" applyFont="1" applyBorder="1" applyAlignment="1">
      <alignment horizontal="left" vertical="center"/>
    </xf>
    <xf numFmtId="0" fontId="6" fillId="0" borderId="1" xfId="0" applyFont="1" applyBorder="1" applyAlignment="1">
      <alignment vertical="center"/>
    </xf>
    <xf numFmtId="0" fontId="5" fillId="0" borderId="1"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22" xfId="0" applyFont="1" applyBorder="1" applyAlignment="1">
      <alignment horizontal="left" vertical="center"/>
    </xf>
    <xf numFmtId="0" fontId="20" fillId="0" borderId="0" xfId="0" applyFont="1" applyBorder="1" applyAlignment="1">
      <alignment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3" fillId="0" borderId="21" xfId="0" applyFont="1" applyBorder="1" applyAlignment="1">
      <alignment horizontal="left" vertical="center"/>
    </xf>
    <xf numFmtId="0" fontId="7" fillId="0" borderId="27" xfId="0" applyFont="1" applyBorder="1" applyAlignment="1">
      <alignment horizontal="left" vertical="center" wrapText="1"/>
    </xf>
    <xf numFmtId="0" fontId="6" fillId="0" borderId="6" xfId="0" applyFont="1" applyBorder="1" applyAlignment="1">
      <alignment vertical="top" wrapText="1"/>
    </xf>
    <xf numFmtId="0" fontId="6" fillId="0" borderId="9" xfId="0" applyFont="1" applyBorder="1" applyAlignment="1">
      <alignment vertical="top" wrapText="1"/>
    </xf>
    <xf numFmtId="0" fontId="6" fillId="0" borderId="15" xfId="0" applyFont="1" applyBorder="1" applyAlignment="1">
      <alignment vertical="top" wrapText="1"/>
    </xf>
    <xf numFmtId="0" fontId="6" fillId="0" borderId="6" xfId="0" applyFont="1" applyBorder="1" applyAlignment="1">
      <alignment horizontal="center" vertical="top" wrapText="1"/>
    </xf>
    <xf numFmtId="0" fontId="6" fillId="0" borderId="12" xfId="0" applyFont="1" applyBorder="1" applyAlignment="1">
      <alignment horizontal="center" vertical="top" wrapText="1"/>
    </xf>
    <xf numFmtId="0" fontId="7" fillId="0" borderId="27" xfId="0" applyFont="1" applyBorder="1" applyAlignment="1">
      <alignment horizontal="left" vertical="center"/>
    </xf>
    <xf numFmtId="0" fontId="7" fillId="0" borderId="29" xfId="0" applyFont="1" applyBorder="1" applyAlignment="1">
      <alignment horizontal="left" vertical="center" wrapText="1"/>
    </xf>
    <xf numFmtId="0" fontId="7" fillId="0" borderId="0" xfId="0" applyFont="1" applyAlignment="1">
      <alignment horizontal="left" vertical="center" wrapText="1"/>
    </xf>
    <xf numFmtId="0" fontId="6" fillId="0" borderId="16" xfId="0" applyFont="1" applyBorder="1" applyAlignment="1">
      <alignment horizontal="left" vertical="center"/>
    </xf>
    <xf numFmtId="0" fontId="6" fillId="0" borderId="9" xfId="0" applyFont="1" applyBorder="1" applyAlignment="1">
      <alignment horizontal="center" vertical="top" wrapText="1"/>
    </xf>
    <xf numFmtId="0" fontId="6" fillId="0" borderId="15" xfId="0" applyFont="1" applyBorder="1" applyAlignment="1">
      <alignment horizontal="left" vertical="center" wrapText="1"/>
    </xf>
    <xf numFmtId="0" fontId="6" fillId="0" borderId="8" xfId="0" applyFont="1" applyBorder="1"/>
    <xf numFmtId="0" fontId="6" fillId="0" borderId="18" xfId="0" applyFont="1" applyBorder="1"/>
    <xf numFmtId="0" fontId="6" fillId="0" borderId="10" xfId="0" applyFont="1" applyBorder="1" applyAlignment="1">
      <alignment wrapText="1"/>
    </xf>
    <xf numFmtId="0" fontId="6" fillId="0" borderId="0" xfId="0" applyFont="1" applyBorder="1" applyAlignment="1">
      <alignment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7" xfId="0" applyFont="1" applyBorder="1" applyAlignment="1">
      <alignment wrapText="1"/>
    </xf>
    <xf numFmtId="0" fontId="6" fillId="0" borderId="1" xfId="0" applyFont="1" applyBorder="1" applyAlignment="1">
      <alignment wrapText="1"/>
    </xf>
    <xf numFmtId="0" fontId="6" fillId="0" borderId="6" xfId="0" applyFont="1" applyBorder="1" applyAlignment="1">
      <alignment horizontal="left" vertical="center"/>
    </xf>
    <xf numFmtId="0" fontId="6" fillId="0" borderId="9" xfId="0" applyFont="1" applyBorder="1" applyAlignment="1">
      <alignment horizontal="left" vertical="center"/>
    </xf>
    <xf numFmtId="0" fontId="6" fillId="0" borderId="15" xfId="0" applyFont="1" applyBorder="1" applyAlignment="1">
      <alignment horizontal="left" vertical="center"/>
    </xf>
    <xf numFmtId="0" fontId="6" fillId="0" borderId="8" xfId="0" applyFont="1" applyBorder="1" applyAlignment="1">
      <alignment vertical="center"/>
    </xf>
    <xf numFmtId="0" fontId="6" fillId="0" borderId="18" xfId="0" applyFont="1" applyBorder="1" applyAlignment="1">
      <alignment vertical="center"/>
    </xf>
    <xf numFmtId="0" fontId="6" fillId="0" borderId="10" xfId="0" applyFont="1" applyBorder="1" applyAlignment="1">
      <alignment vertical="center" wrapText="1"/>
    </xf>
    <xf numFmtId="0" fontId="6" fillId="0" borderId="1" xfId="0" applyFont="1" applyBorder="1" applyAlignment="1">
      <alignment vertical="center" wrapText="1"/>
    </xf>
    <xf numFmtId="0" fontId="6" fillId="0" borderId="1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8" xfId="0" applyFont="1" applyBorder="1" applyAlignment="1">
      <alignment wrapText="1"/>
    </xf>
    <xf numFmtId="0" fontId="6" fillId="0" borderId="18" xfId="0" applyFont="1" applyBorder="1" applyAlignment="1">
      <alignment wrapText="1"/>
    </xf>
    <xf numFmtId="0" fontId="6" fillId="0" borderId="18"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horizontal="left" wrapText="1"/>
    </xf>
    <xf numFmtId="0" fontId="6" fillId="0" borderId="1" xfId="0" applyFont="1" applyBorder="1" applyAlignment="1">
      <alignment horizontal="left" wrapText="1"/>
    </xf>
    <xf numFmtId="0" fontId="15" fillId="0" borderId="5" xfId="0" applyFont="1" applyBorder="1" applyAlignment="1">
      <alignment horizontal="left" vertical="center"/>
    </xf>
    <xf numFmtId="0" fontId="15" fillId="0" borderId="5" xfId="0" applyFont="1" applyBorder="1" applyAlignment="1">
      <alignment horizontal="left" vertical="center" wrapText="1"/>
    </xf>
    <xf numFmtId="0" fontId="17" fillId="0" borderId="1" xfId="0" applyFont="1" applyBorder="1" applyAlignment="1">
      <alignment vertical="center"/>
    </xf>
    <xf numFmtId="0" fontId="15" fillId="0" borderId="15" xfId="0" applyFont="1" applyBorder="1" applyAlignment="1">
      <alignment vertical="center"/>
    </xf>
    <xf numFmtId="0" fontId="15" fillId="0" borderId="2" xfId="0" applyFont="1" applyBorder="1" applyAlignment="1">
      <alignment vertical="center" wrapText="1"/>
    </xf>
    <xf numFmtId="0" fontId="15" fillId="0" borderId="12" xfId="0" applyFont="1" applyBorder="1" applyAlignment="1">
      <alignment vertical="center" wrapText="1"/>
    </xf>
    <xf numFmtId="0" fontId="15" fillId="0" borderId="14" xfId="0" applyFont="1" applyBorder="1" applyAlignment="1">
      <alignment horizontal="left"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5" fillId="0" borderId="7" xfId="0" applyFont="1" applyBorder="1" applyAlignment="1">
      <alignment horizontal="left" vertical="center"/>
    </xf>
    <xf numFmtId="0" fontId="15" fillId="0" borderId="0" xfId="0" applyFont="1" applyBorder="1" applyAlignment="1">
      <alignment horizontal="left" vertical="center"/>
    </xf>
    <xf numFmtId="0" fontId="15" fillId="0" borderId="4" xfId="0" applyFont="1" applyBorder="1" applyAlignment="1">
      <alignment vertical="center" wrapText="1"/>
    </xf>
    <xf numFmtId="0" fontId="15" fillId="0" borderId="5" xfId="0" applyFont="1" applyBorder="1" applyAlignment="1">
      <alignment vertical="center" wrapText="1"/>
    </xf>
    <xf numFmtId="0" fontId="17" fillId="0" borderId="0" xfId="0" applyFont="1" applyBorder="1" applyAlignment="1">
      <alignment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49" fontId="15" fillId="0" borderId="4" xfId="0" applyNumberFormat="1" applyFont="1" applyBorder="1" applyAlignment="1">
      <alignment horizontal="left" vertical="center" wrapText="1"/>
    </xf>
    <xf numFmtId="49" fontId="15" fillId="0" borderId="5" xfId="0" applyNumberFormat="1" applyFont="1" applyBorder="1" applyAlignment="1">
      <alignment horizontal="left" vertical="center" wrapText="1"/>
    </xf>
    <xf numFmtId="49" fontId="15" fillId="0" borderId="2" xfId="0" applyNumberFormat="1" applyFont="1" applyBorder="1" applyAlignment="1">
      <alignment horizontal="left" vertical="center" wrapText="1"/>
    </xf>
    <xf numFmtId="0" fontId="15" fillId="0" borderId="4" xfId="0" applyFont="1" applyBorder="1" applyAlignment="1">
      <alignment horizontal="left" vertical="center" wrapText="1"/>
    </xf>
    <xf numFmtId="0" fontId="15" fillId="0" borderId="2" xfId="0" applyFont="1" applyBorder="1" applyAlignment="1">
      <alignment horizontal="left"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7" fillId="0" borderId="0" xfId="0" applyFont="1" applyAlignment="1">
      <alignment horizontal="left" vertical="center"/>
    </xf>
    <xf numFmtId="0" fontId="17" fillId="0" borderId="0" xfId="0" applyFont="1" applyBorder="1" applyAlignment="1">
      <alignment horizontal="left" vertical="center"/>
    </xf>
    <xf numFmtId="0" fontId="17" fillId="0" borderId="1" xfId="0" applyFont="1" applyBorder="1" applyAlignment="1">
      <alignment horizontal="left" vertical="center" wrapText="1"/>
    </xf>
    <xf numFmtId="0" fontId="17" fillId="0" borderId="1" xfId="0" applyFont="1" applyBorder="1" applyAlignment="1">
      <alignment horizontal="left" vertical="center"/>
    </xf>
    <xf numFmtId="0" fontId="16" fillId="0" borderId="5" xfId="0" applyFont="1" applyBorder="1" applyAlignment="1">
      <alignment horizontal="left" vertical="center"/>
    </xf>
    <xf numFmtId="0" fontId="20" fillId="0" borderId="1" xfId="0" applyFont="1" applyBorder="1" applyAlignment="1">
      <alignment vertical="center"/>
    </xf>
    <xf numFmtId="0" fontId="16" fillId="0" borderId="16" xfId="0" applyFont="1" applyBorder="1" applyAlignment="1">
      <alignment wrapText="1"/>
    </xf>
    <xf numFmtId="0" fontId="16" fillId="0" borderId="17" xfId="0" applyFont="1" applyBorder="1" applyAlignment="1">
      <alignment wrapText="1"/>
    </xf>
    <xf numFmtId="0" fontId="16" fillId="0" borderId="5" xfId="0" applyFont="1" applyBorder="1" applyAlignment="1">
      <alignment vertical="center"/>
    </xf>
    <xf numFmtId="0" fontId="16" fillId="0" borderId="4" xfId="0" quotePrefix="1" applyFont="1" applyBorder="1" applyAlignment="1">
      <alignment horizontal="left" vertical="center" wrapText="1"/>
    </xf>
    <xf numFmtId="0" fontId="16" fillId="0" borderId="10" xfId="0" quotePrefix="1" applyFont="1" applyBorder="1" applyAlignment="1">
      <alignment horizontal="left" vertical="center" wrapText="1"/>
    </xf>
    <xf numFmtId="0" fontId="16" fillId="0" borderId="0" xfId="0" applyFont="1" applyBorder="1" applyAlignment="1">
      <alignment horizontal="justify" vertical="center" wrapText="1"/>
    </xf>
    <xf numFmtId="0" fontId="16" fillId="0" borderId="17" xfId="0" quotePrefix="1" applyFont="1" applyBorder="1" applyAlignment="1">
      <alignment horizontal="left" vertical="center"/>
    </xf>
    <xf numFmtId="0" fontId="16" fillId="0" borderId="1" xfId="0" applyFont="1" applyBorder="1" applyAlignment="1">
      <alignment vertical="center"/>
    </xf>
    <xf numFmtId="0" fontId="16" fillId="0" borderId="6" xfId="0" applyFont="1" applyBorder="1" applyAlignment="1">
      <alignment horizontal="left" vertical="center"/>
    </xf>
    <xf numFmtId="0" fontId="16" fillId="0" borderId="9" xfId="0" applyFont="1" applyBorder="1" applyAlignment="1">
      <alignment horizontal="left" vertical="center"/>
    </xf>
    <xf numFmtId="0" fontId="16" fillId="0" borderId="11" xfId="0" applyFont="1" applyBorder="1" applyAlignment="1">
      <alignment horizontal="left" vertical="center"/>
    </xf>
    <xf numFmtId="0" fontId="16" fillId="0" borderId="15" xfId="0" applyFont="1" applyBorder="1" applyAlignment="1">
      <alignment horizontal="left" vertical="center"/>
    </xf>
    <xf numFmtId="0" fontId="16" fillId="0" borderId="16" xfId="0" applyFont="1" applyBorder="1" applyAlignment="1">
      <alignment horizontal="left" vertical="center"/>
    </xf>
    <xf numFmtId="0" fontId="16" fillId="0" borderId="7" xfId="0" quotePrefix="1" applyFont="1" applyBorder="1" applyAlignment="1">
      <alignment horizontal="left" vertical="center" wrapText="1"/>
    </xf>
    <xf numFmtId="0" fontId="16" fillId="0" borderId="11" xfId="0" applyFont="1" applyBorder="1" applyAlignment="1">
      <alignment horizontal="left" vertical="center" wrapText="1"/>
    </xf>
    <xf numFmtId="0" fontId="16" fillId="0" borderId="16" xfId="0" applyFont="1" applyBorder="1" applyAlignment="1">
      <alignment horizontal="left" vertical="center" wrapText="1"/>
    </xf>
    <xf numFmtId="0" fontId="16" fillId="0" borderId="8" xfId="0" applyFont="1" applyBorder="1" applyAlignment="1">
      <alignment horizontal="justify" vertical="center"/>
    </xf>
    <xf numFmtId="0" fontId="16" fillId="0" borderId="18" xfId="0" applyFont="1" applyBorder="1" applyAlignment="1">
      <alignment horizontal="justify" vertical="center"/>
    </xf>
    <xf numFmtId="0" fontId="16" fillId="0" borderId="10" xfId="0" applyFont="1" applyBorder="1" applyAlignment="1">
      <alignment horizontal="justify" vertical="center"/>
    </xf>
    <xf numFmtId="0" fontId="16" fillId="0" borderId="0" xfId="0" applyFont="1" applyBorder="1" applyAlignment="1">
      <alignment horizontal="justify" vertical="center"/>
    </xf>
    <xf numFmtId="0" fontId="16" fillId="0" borderId="10" xfId="0" quotePrefix="1" applyFont="1" applyBorder="1" applyAlignment="1">
      <alignment horizontal="left" vertical="center"/>
    </xf>
    <xf numFmtId="0" fontId="16" fillId="0" borderId="7" xfId="0" applyFont="1" applyBorder="1" applyAlignment="1">
      <alignment wrapText="1"/>
    </xf>
    <xf numFmtId="0" fontId="16" fillId="0" borderId="8" xfId="0" applyFont="1" applyBorder="1" applyAlignment="1">
      <alignment wrapText="1"/>
    </xf>
    <xf numFmtId="0" fontId="20" fillId="0" borderId="18" xfId="0" applyFont="1" applyBorder="1" applyAlignment="1">
      <alignment horizontal="left" vertical="center"/>
    </xf>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16" fillId="0" borderId="17" xfId="0" quotePrefix="1" applyFont="1" applyBorder="1" applyAlignment="1">
      <alignment horizontal="left" vertical="center" wrapText="1"/>
    </xf>
    <xf numFmtId="0" fontId="16" fillId="0" borderId="12" xfId="0" applyFont="1" applyBorder="1" applyAlignment="1">
      <alignment horizontal="left" vertical="center" wrapText="1"/>
    </xf>
    <xf numFmtId="0" fontId="16" fillId="0" borderId="22" xfId="0" applyFont="1" applyBorder="1" applyAlignment="1">
      <alignment horizontal="left" vertical="center" wrapText="1"/>
    </xf>
    <xf numFmtId="0" fontId="16" fillId="0" borderId="11" xfId="0" applyFont="1" applyBorder="1" applyAlignment="1"/>
    <xf numFmtId="0" fontId="16" fillId="0" borderId="10" xfId="0" applyFont="1" applyBorder="1" applyAlignment="1"/>
    <xf numFmtId="0" fontId="16" fillId="0" borderId="11" xfId="0" quotePrefix="1" applyFont="1" applyBorder="1" applyAlignment="1">
      <alignment horizontal="left"/>
    </xf>
    <xf numFmtId="0" fontId="16" fillId="0" borderId="16" xfId="0" quotePrefix="1" applyFont="1" applyBorder="1" applyAlignment="1">
      <alignment horizontal="left"/>
    </xf>
    <xf numFmtId="0" fontId="16" fillId="0" borderId="16" xfId="0" applyFont="1" applyBorder="1" applyAlignment="1"/>
    <xf numFmtId="0" fontId="16" fillId="0" borderId="17" xfId="0" applyFont="1" applyBorder="1" applyAlignment="1"/>
    <xf numFmtId="0" fontId="20" fillId="0" borderId="6" xfId="0" quotePrefix="1" applyFont="1" applyBorder="1" applyAlignment="1">
      <alignment horizontal="center" vertical="center" wrapText="1"/>
    </xf>
    <xf numFmtId="0" fontId="16" fillId="0" borderId="8" xfId="0" applyFont="1" applyBorder="1" applyAlignment="1">
      <alignment horizontal="left" vertical="top" wrapText="1"/>
    </xf>
    <xf numFmtId="0" fontId="16" fillId="0" borderId="18" xfId="0" applyFont="1" applyBorder="1" applyAlignment="1">
      <alignment horizontal="left" vertical="top" wrapText="1"/>
    </xf>
    <xf numFmtId="0" fontId="16" fillId="0" borderId="10" xfId="0" applyFont="1" applyBorder="1" applyAlignment="1">
      <alignment horizontal="left" vertical="top" wrapText="1"/>
    </xf>
    <xf numFmtId="0" fontId="16" fillId="0" borderId="0" xfId="0" applyFont="1" applyBorder="1" applyAlignment="1">
      <alignment horizontal="left" vertical="top" wrapText="1"/>
    </xf>
    <xf numFmtId="0" fontId="16" fillId="0" borderId="17" xfId="0" applyFont="1" applyBorder="1" applyAlignment="1">
      <alignment horizontal="left" vertical="top" wrapText="1"/>
    </xf>
    <xf numFmtId="0" fontId="16" fillId="0" borderId="1" xfId="0" applyFont="1" applyBorder="1" applyAlignment="1">
      <alignment horizontal="left" vertical="top" wrapText="1"/>
    </xf>
    <xf numFmtId="0" fontId="20" fillId="0" borderId="6" xfId="0" applyFont="1" applyBorder="1" applyAlignment="1">
      <alignment horizontal="center" vertical="center" wrapText="1"/>
    </xf>
    <xf numFmtId="0" fontId="16" fillId="0" borderId="3" xfId="0" quotePrefix="1" applyFont="1" applyBorder="1" applyAlignment="1">
      <alignment horizontal="left" vertical="center" wrapText="1"/>
    </xf>
    <xf numFmtId="0" fontId="20" fillId="0" borderId="0" xfId="0" applyFont="1" applyAlignment="1">
      <alignment horizontal="left" vertical="center"/>
    </xf>
    <xf numFmtId="0" fontId="16" fillId="0" borderId="4" xfId="0" applyFont="1" applyBorder="1" applyAlignment="1">
      <alignment horizontal="left" vertical="center"/>
    </xf>
    <xf numFmtId="0" fontId="7" fillId="0" borderId="26" xfId="0" applyFont="1" applyBorder="1" applyAlignment="1">
      <alignment horizontal="left" vertical="center" wrapText="1"/>
    </xf>
    <xf numFmtId="0" fontId="7" fillId="0" borderId="13" xfId="0" applyFont="1" applyBorder="1" applyAlignment="1">
      <alignment horizontal="left"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6" fillId="0" borderId="22" xfId="0" applyFont="1" applyBorder="1" applyAlignment="1">
      <alignment horizontal="left" vertical="center" wrapText="1"/>
    </xf>
    <xf numFmtId="49" fontId="7" fillId="0" borderId="4" xfId="0" applyNumberFormat="1" applyFont="1" applyBorder="1" applyAlignment="1">
      <alignment horizontal="left" vertical="center" wrapText="1"/>
    </xf>
    <xf numFmtId="49" fontId="7" fillId="0" borderId="5" xfId="0" applyNumberFormat="1" applyFont="1" applyBorder="1" applyAlignment="1">
      <alignment horizontal="left" vertical="center" wrapText="1"/>
    </xf>
    <xf numFmtId="49" fontId="7" fillId="0" borderId="2" xfId="0" applyNumberFormat="1" applyFont="1" applyBorder="1" applyAlignment="1">
      <alignment horizontal="left" vertical="center" wrapText="1"/>
    </xf>
    <xf numFmtId="0" fontId="6" fillId="0" borderId="20" xfId="0" applyFont="1" applyBorder="1" applyAlignment="1">
      <alignment vertical="center" wrapText="1"/>
    </xf>
    <xf numFmtId="0" fontId="6" fillId="0" borderId="21" xfId="0" applyFont="1" applyBorder="1" applyAlignment="1">
      <alignment vertical="center" wrapText="1"/>
    </xf>
    <xf numFmtId="0" fontId="6" fillId="0" borderId="25" xfId="0" applyFont="1" applyBorder="1" applyAlignment="1">
      <alignment vertical="center" wrapText="1"/>
    </xf>
    <xf numFmtId="0" fontId="38" fillId="0" borderId="4" xfId="0" applyFont="1" applyBorder="1" applyAlignment="1">
      <alignment horizontal="left" vertical="center" wrapText="1"/>
    </xf>
    <xf numFmtId="0" fontId="38" fillId="0" borderId="5" xfId="0" applyFont="1" applyBorder="1" applyAlignment="1">
      <alignment horizontal="left" vertical="center" wrapText="1"/>
    </xf>
    <xf numFmtId="0" fontId="38" fillId="0" borderId="10" xfId="0" applyFont="1" applyBorder="1" applyAlignment="1">
      <alignment horizontal="left" vertical="center"/>
    </xf>
    <xf numFmtId="0" fontId="38" fillId="0" borderId="0" xfId="0" applyFont="1" applyAlignment="1">
      <alignment horizontal="left" vertical="center"/>
    </xf>
    <xf numFmtId="0" fontId="38" fillId="0" borderId="16" xfId="0" applyFont="1" applyBorder="1" applyAlignment="1">
      <alignment horizontal="left" vertical="center"/>
    </xf>
    <xf numFmtId="0" fontId="38" fillId="0" borderId="17" xfId="0" applyFont="1" applyBorder="1" applyAlignment="1">
      <alignment horizontal="left" vertical="center"/>
    </xf>
    <xf numFmtId="0" fontId="3" fillId="0" borderId="10" xfId="0" applyFont="1" applyBorder="1" applyAlignment="1">
      <alignment horizontal="center" vertical="center" wrapText="1"/>
    </xf>
    <xf numFmtId="0" fontId="38" fillId="0" borderId="7" xfId="0" applyFont="1" applyBorder="1" applyAlignment="1">
      <alignment horizontal="left" vertical="center"/>
    </xf>
    <xf numFmtId="0" fontId="38" fillId="0" borderId="8" xfId="0" applyFont="1" applyBorder="1" applyAlignment="1">
      <alignment horizontal="left" vertical="center"/>
    </xf>
    <xf numFmtId="0" fontId="16" fillId="0" borderId="10" xfId="0" applyFont="1" applyBorder="1" applyAlignment="1">
      <alignment horizontal="left" wrapText="1"/>
    </xf>
    <xf numFmtId="0" fontId="16" fillId="0" borderId="0" xfId="0" applyFont="1" applyAlignment="1">
      <alignment horizontal="left" wrapText="1"/>
    </xf>
    <xf numFmtId="0" fontId="16" fillId="0" borderId="13" xfId="0" applyFont="1" applyBorder="1" applyAlignment="1">
      <alignment horizontal="left" wrapText="1"/>
    </xf>
    <xf numFmtId="0" fontId="16" fillId="0" borderId="14" xfId="0" applyFont="1" applyBorder="1" applyAlignment="1">
      <alignment horizontal="left"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6" fillId="0" borderId="34" xfId="0" applyFont="1" applyBorder="1" applyAlignment="1">
      <alignment vertical="center"/>
    </xf>
    <xf numFmtId="0" fontId="7" fillId="0" borderId="24" xfId="0" applyFont="1" applyBorder="1" applyAlignment="1">
      <alignment horizontal="left" vertical="center" wrapText="1"/>
    </xf>
    <xf numFmtId="0" fontId="20" fillId="0" borderId="9"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0" xfId="0" applyFont="1" applyBorder="1" applyAlignment="1">
      <alignment horizontal="center" vertical="center" wrapText="1"/>
    </xf>
    <xf numFmtId="0" fontId="16" fillId="0" borderId="3" xfId="0" applyFont="1" applyBorder="1" applyAlignment="1">
      <alignment vertical="top" wrapText="1"/>
    </xf>
    <xf numFmtId="0" fontId="16" fillId="0" borderId="19" xfId="0" applyFont="1" applyBorder="1" applyAlignment="1">
      <alignment horizontal="left" vertical="center" wrapText="1"/>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38" fillId="0" borderId="3" xfId="0" applyFont="1" applyBorder="1" applyAlignment="1">
      <alignment horizontal="left" vertical="center" wrapText="1"/>
    </xf>
    <xf numFmtId="0" fontId="7" fillId="0" borderId="3" xfId="0" applyFont="1" applyBorder="1" applyAlignment="1">
      <alignment vertical="center" wrapText="1"/>
    </xf>
    <xf numFmtId="49" fontId="6" fillId="0" borderId="3" xfId="0" applyNumberFormat="1" applyFont="1" applyBorder="1" applyAlignment="1">
      <alignment vertical="center" wrapText="1"/>
    </xf>
    <xf numFmtId="0" fontId="6" fillId="0" borderId="5" xfId="0" applyFont="1" applyBorder="1" applyAlignment="1">
      <alignment horizontal="left" wrapText="1"/>
    </xf>
    <xf numFmtId="0" fontId="20" fillId="0" borderId="0" xfId="0" applyFont="1" applyFill="1" applyBorder="1" applyAlignment="1">
      <alignment horizontal="left" vertical="center"/>
    </xf>
    <xf numFmtId="0" fontId="6" fillId="0" borderId="8" xfId="0" applyFont="1" applyBorder="1" applyAlignment="1">
      <alignment horizontal="left" vertical="top" wrapText="1"/>
    </xf>
    <xf numFmtId="0" fontId="6" fillId="0" borderId="18" xfId="0" applyFont="1" applyBorder="1" applyAlignment="1">
      <alignment horizontal="left" vertical="top" wrapText="1"/>
    </xf>
    <xf numFmtId="0" fontId="6" fillId="0" borderId="17" xfId="0" applyFont="1" applyBorder="1" applyAlignment="1">
      <alignment horizontal="left" vertical="top" wrapText="1"/>
    </xf>
    <xf numFmtId="0" fontId="6" fillId="0" borderId="1" xfId="0" applyFont="1" applyBorder="1" applyAlignment="1">
      <alignment horizontal="left" vertical="top" wrapText="1"/>
    </xf>
    <xf numFmtId="0" fontId="20" fillId="0" borderId="0" xfId="0" applyFont="1" applyFill="1" applyBorder="1" applyAlignment="1">
      <alignment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6" fillId="0" borderId="12" xfId="0" applyFont="1" applyBorder="1" applyAlignment="1">
      <alignment vertical="top" wrapText="1"/>
    </xf>
    <xf numFmtId="0" fontId="6" fillId="0" borderId="22" xfId="0" applyFont="1" applyBorder="1" applyAlignment="1">
      <alignment vertical="center" wrapText="1"/>
    </xf>
    <xf numFmtId="0" fontId="6" fillId="0" borderId="13" xfId="0" applyFont="1" applyBorder="1" applyAlignment="1">
      <alignment vertical="center" wrapText="1"/>
    </xf>
    <xf numFmtId="0" fontId="6" fillId="0" borderId="31"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7" fillId="0" borderId="18" xfId="0" applyFont="1" applyBorder="1" applyAlignment="1">
      <alignment horizontal="left" vertical="center" wrapText="1"/>
    </xf>
    <xf numFmtId="0" fontId="7" fillId="0" borderId="17" xfId="0" applyFont="1" applyBorder="1" applyAlignment="1">
      <alignment horizontal="left" vertical="center" wrapText="1"/>
    </xf>
    <xf numFmtId="0" fontId="7" fillId="0" borderId="1" xfId="0" applyFont="1" applyBorder="1" applyAlignment="1">
      <alignment horizontal="left" vertical="center" wrapText="1"/>
    </xf>
    <xf numFmtId="0" fontId="7" fillId="0" borderId="3" xfId="0" applyFont="1" applyBorder="1" applyAlignment="1">
      <alignment horizontal="left" vertical="center" wrapText="1"/>
    </xf>
    <xf numFmtId="0" fontId="8" fillId="0" borderId="0" xfId="0" applyFont="1" applyBorder="1" applyAlignment="1">
      <alignment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0" xfId="0" applyFont="1" applyBorder="1" applyAlignment="1">
      <alignment horizontal="center"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14" xfId="0" applyFont="1" applyBorder="1" applyAlignment="1">
      <alignment vertical="center" wrapText="1"/>
    </xf>
    <xf numFmtId="0" fontId="6" fillId="0" borderId="3" xfId="0" applyNumberFormat="1" applyFont="1" applyBorder="1" applyAlignment="1">
      <alignment horizontal="left" vertical="center"/>
    </xf>
    <xf numFmtId="0" fontId="6" fillId="0" borderId="4" xfId="0" applyNumberFormat="1" applyFont="1" applyBorder="1" applyAlignment="1">
      <alignment horizontal="left" vertical="center"/>
    </xf>
    <xf numFmtId="0" fontId="7" fillId="0" borderId="5" xfId="1" applyFont="1" applyBorder="1" applyAlignment="1">
      <alignment horizontal="left" vertical="center"/>
    </xf>
    <xf numFmtId="0" fontId="7" fillId="0" borderId="5" xfId="1" applyFont="1" applyBorder="1" applyAlignment="1">
      <alignment horizontal="left" vertical="center" wrapText="1"/>
    </xf>
    <xf numFmtId="0" fontId="3" fillId="0" borderId="5" xfId="0" applyFont="1" applyBorder="1" applyAlignment="1">
      <alignment horizontal="center" vertical="center" wrapText="1"/>
    </xf>
    <xf numFmtId="0" fontId="6" fillId="0" borderId="21" xfId="0" applyFont="1" applyBorder="1" applyAlignment="1">
      <alignment horizontal="left" vertical="center"/>
    </xf>
    <xf numFmtId="0" fontId="40" fillId="0" borderId="4" xfId="2" applyFont="1" applyBorder="1" applyAlignment="1"/>
    <xf numFmtId="0" fontId="16" fillId="0" borderId="5" xfId="0" applyFont="1" applyBorder="1" applyAlignment="1"/>
    <xf numFmtId="0" fontId="16" fillId="0" borderId="17" xfId="0" applyFont="1" applyBorder="1" applyAlignment="1">
      <alignment horizontal="left" wrapText="1"/>
    </xf>
    <xf numFmtId="0" fontId="16" fillId="0" borderId="1" xfId="0" applyFont="1" applyBorder="1" applyAlignment="1">
      <alignment horizontal="left" wrapText="1"/>
    </xf>
    <xf numFmtId="0" fontId="6" fillId="0" borderId="12" xfId="0" applyFont="1" applyBorder="1" applyAlignment="1">
      <alignment horizontal="center" vertical="center" wrapText="1"/>
    </xf>
    <xf numFmtId="0" fontId="6" fillId="0" borderId="10" xfId="0" quotePrefix="1" applyFont="1" applyBorder="1" applyAlignment="1">
      <alignment horizontal="left" vertical="center" wrapText="1"/>
    </xf>
    <xf numFmtId="0" fontId="6" fillId="0" borderId="11" xfId="0" applyFont="1" applyBorder="1" applyAlignment="1">
      <alignment vertical="center" wrapText="1"/>
    </xf>
    <xf numFmtId="0" fontId="20" fillId="0" borderId="7" xfId="0" applyFont="1" applyBorder="1" applyAlignment="1">
      <alignment horizontal="center"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26" xfId="0" applyFont="1" applyFill="1" applyBorder="1" applyAlignment="1">
      <alignment vertical="center" wrapText="1"/>
    </xf>
    <xf numFmtId="0" fontId="6" fillId="0" borderId="27" xfId="0" applyFont="1" applyFill="1" applyBorder="1" applyAlignment="1">
      <alignment vertical="center" wrapText="1"/>
    </xf>
    <xf numFmtId="0" fontId="6" fillId="0" borderId="10" xfId="0" applyFont="1" applyFill="1" applyBorder="1" applyAlignment="1">
      <alignment vertical="center" wrapText="1"/>
    </xf>
    <xf numFmtId="0" fontId="6" fillId="0" borderId="0" xfId="0" applyFont="1" applyFill="1" applyBorder="1" applyAlignment="1">
      <alignment vertical="center" wrapText="1"/>
    </xf>
    <xf numFmtId="0" fontId="6" fillId="0" borderId="19" xfId="0" applyFont="1" applyBorder="1" applyAlignment="1">
      <alignment vertical="center" wrapText="1"/>
    </xf>
    <xf numFmtId="0" fontId="6" fillId="0" borderId="19" xfId="0" applyFont="1" applyBorder="1" applyAlignment="1">
      <alignment vertical="center"/>
    </xf>
    <xf numFmtId="0" fontId="6" fillId="0" borderId="20" xfId="0" applyFont="1" applyBorder="1" applyAlignment="1">
      <alignment vertical="center"/>
    </xf>
    <xf numFmtId="0" fontId="3" fillId="0" borderId="24" xfId="0" applyFont="1" applyBorder="1" applyAlignment="1">
      <alignment horizontal="left" vertical="center"/>
    </xf>
    <xf numFmtId="0" fontId="3" fillId="0" borderId="27" xfId="0" applyFont="1" applyBorder="1" applyAlignment="1">
      <alignment horizontal="left" vertical="center"/>
    </xf>
    <xf numFmtId="0" fontId="6" fillId="0" borderId="14" xfId="0" applyFont="1" applyBorder="1" applyAlignment="1">
      <alignment horizontal="center" vertical="center" wrapText="1"/>
    </xf>
    <xf numFmtId="0" fontId="6" fillId="0" borderId="26"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3" xfId="0" applyFont="1" applyFill="1" applyBorder="1" applyAlignment="1">
      <alignment vertical="center" wrapText="1"/>
    </xf>
    <xf numFmtId="0" fontId="6" fillId="0" borderId="14" xfId="0" applyFont="1" applyFill="1" applyBorder="1" applyAlignment="1">
      <alignment vertical="center" wrapText="1"/>
    </xf>
    <xf numFmtId="0" fontId="7" fillId="0" borderId="5" xfId="0" applyFont="1" applyBorder="1" applyAlignment="1">
      <alignment vertical="center"/>
    </xf>
    <xf numFmtId="0" fontId="3" fillId="0" borderId="5" xfId="0" applyFont="1" applyBorder="1" applyAlignment="1">
      <alignment vertical="center"/>
    </xf>
    <xf numFmtId="0" fontId="6" fillId="0" borderId="29" xfId="0" applyFont="1" applyBorder="1" applyAlignment="1">
      <alignment vertical="center"/>
    </xf>
    <xf numFmtId="0" fontId="6" fillId="0" borderId="38" xfId="0" applyFont="1" applyBorder="1" applyAlignment="1">
      <alignment vertical="center"/>
    </xf>
    <xf numFmtId="0" fontId="16" fillId="0" borderId="16" xfId="0" applyFont="1" applyBorder="1" applyAlignment="1">
      <alignment vertical="center" wrapText="1"/>
    </xf>
    <xf numFmtId="0" fontId="16" fillId="0" borderId="17" xfId="0" applyFont="1" applyBorder="1" applyAlignment="1">
      <alignment vertical="center" wrapText="1"/>
    </xf>
    <xf numFmtId="0" fontId="6" fillId="0" borderId="13" xfId="0" quotePrefix="1" applyFont="1" applyBorder="1" applyAlignment="1">
      <alignment horizontal="left" vertical="center" wrapText="1"/>
    </xf>
    <xf numFmtId="0" fontId="6" fillId="0" borderId="20" xfId="0" applyFont="1" applyFill="1" applyBorder="1" applyAlignment="1">
      <alignment vertical="center" wrapText="1"/>
    </xf>
    <xf numFmtId="0" fontId="6" fillId="0" borderId="21" xfId="0" applyFont="1" applyFill="1" applyBorder="1" applyAlignment="1">
      <alignment vertical="center" wrapText="1"/>
    </xf>
    <xf numFmtId="0" fontId="6" fillId="0" borderId="4" xfId="0" applyFont="1" applyFill="1" applyBorder="1" applyAlignment="1">
      <alignment vertical="center" wrapText="1"/>
    </xf>
    <xf numFmtId="0" fontId="6" fillId="0" borderId="5" xfId="0" applyFont="1" applyFill="1" applyBorder="1" applyAlignment="1">
      <alignment vertical="center" wrapText="1"/>
    </xf>
    <xf numFmtId="0" fontId="6" fillId="0" borderId="28" xfId="0" applyFont="1" applyFill="1" applyBorder="1" applyAlignment="1">
      <alignment vertical="center" wrapText="1"/>
    </xf>
    <xf numFmtId="0" fontId="6" fillId="0" borderId="2" xfId="0" applyFont="1" applyFill="1" applyBorder="1" applyAlignment="1">
      <alignment vertical="center" wrapText="1"/>
    </xf>
    <xf numFmtId="0" fontId="7" fillId="0" borderId="18" xfId="0" applyFont="1" applyBorder="1" applyAlignment="1">
      <alignment horizontal="left" vertical="center"/>
    </xf>
    <xf numFmtId="0" fontId="7" fillId="0" borderId="1" xfId="0" applyFont="1" applyBorder="1" applyAlignment="1">
      <alignment horizontal="left" vertical="center"/>
    </xf>
    <xf numFmtId="0" fontId="8" fillId="0" borderId="0" xfId="0" applyFont="1" applyBorder="1" applyAlignment="1">
      <alignment horizontal="center" vertical="center"/>
    </xf>
  </cellXfs>
  <cellStyles count="3">
    <cellStyle name="Hiperłącze" xfId="2" builtinId="8"/>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ustomXml" Target="../customXml/item2.xml"/><Relationship Id="rId7" Type="http://schemas.openxmlformats.org/officeDocument/2006/relationships/worksheet" Target="worksheets/sheet7.xml"/><Relationship Id="rId71" Type="http://schemas.openxmlformats.org/officeDocument/2006/relationships/theme" Target="theme/theme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emas.gdos.gov.pl/" TargetMode="External"/></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7"/>
  <sheetViews>
    <sheetView tabSelected="1" zoomScaleNormal="100" workbookViewId="0"/>
  </sheetViews>
  <sheetFormatPr defaultColWidth="8.77734375" defaultRowHeight="13.8" x14ac:dyDescent="0.3"/>
  <cols>
    <col min="1" max="1" width="2.77734375" style="97" customWidth="1"/>
    <col min="2" max="2" width="6.77734375" style="97" customWidth="1"/>
    <col min="3" max="3" width="8.44140625" style="97" customWidth="1"/>
    <col min="4" max="4" width="15.77734375" style="97" customWidth="1"/>
    <col min="5" max="5" width="19.21875" style="97" customWidth="1"/>
    <col min="6" max="6" width="17.44140625" style="97" customWidth="1"/>
    <col min="7" max="7" width="13.77734375" style="107" customWidth="1"/>
    <col min="8" max="8" width="8.77734375" style="107"/>
    <col min="9" max="16384" width="8.77734375" style="97"/>
  </cols>
  <sheetData>
    <row r="2" spans="1:9" s="105" customFormat="1" x14ac:dyDescent="0.3">
      <c r="A2" s="522" t="s">
        <v>0</v>
      </c>
      <c r="B2" s="522"/>
      <c r="C2" s="522"/>
      <c r="D2" s="522"/>
      <c r="E2" s="522"/>
      <c r="F2" s="522"/>
      <c r="G2" s="522"/>
      <c r="H2" s="235"/>
      <c r="I2" s="235"/>
    </row>
    <row r="4" spans="1:9" s="105" customFormat="1" x14ac:dyDescent="0.3">
      <c r="A4" s="523" t="s">
        <v>1</v>
      </c>
      <c r="B4" s="523"/>
      <c r="C4" s="523"/>
      <c r="D4" s="523"/>
      <c r="E4" s="523"/>
      <c r="F4" s="523"/>
      <c r="G4" s="523"/>
      <c r="H4" s="235"/>
      <c r="I4" s="235"/>
    </row>
    <row r="5" spans="1:9" s="141" customFormat="1" x14ac:dyDescent="0.3">
      <c r="A5" s="524" t="s">
        <v>2</v>
      </c>
      <c r="B5" s="524"/>
      <c r="C5" s="524"/>
      <c r="D5" s="524"/>
      <c r="E5" s="524"/>
      <c r="F5" s="524"/>
      <c r="G5" s="524"/>
    </row>
    <row r="7" spans="1:9" s="105" customFormat="1" x14ac:dyDescent="0.3">
      <c r="A7" s="235" t="s">
        <v>3</v>
      </c>
      <c r="B7" s="235"/>
      <c r="C7" s="235"/>
      <c r="D7" s="235"/>
      <c r="E7" s="523"/>
      <c r="F7" s="523"/>
      <c r="G7" s="523"/>
      <c r="H7" s="235"/>
      <c r="I7" s="235"/>
    </row>
    <row r="8" spans="1:9" s="141" customFormat="1" x14ac:dyDescent="0.3">
      <c r="A8" s="524" t="s">
        <v>2317</v>
      </c>
      <c r="B8" s="524"/>
      <c r="C8" s="524"/>
      <c r="D8" s="524"/>
      <c r="E8" s="524"/>
      <c r="F8" s="524"/>
      <c r="G8" s="524"/>
    </row>
    <row r="9" spans="1:9" x14ac:dyDescent="0.3">
      <c r="A9" s="518" t="s">
        <v>4</v>
      </c>
      <c r="B9" s="519"/>
      <c r="C9" s="519"/>
      <c r="D9" s="519"/>
      <c r="E9" s="520" t="s">
        <v>5</v>
      </c>
      <c r="F9" s="521"/>
      <c r="G9" s="521"/>
    </row>
    <row r="10" spans="1:9" x14ac:dyDescent="0.3">
      <c r="A10" s="518" t="s">
        <v>6</v>
      </c>
      <c r="B10" s="519"/>
      <c r="C10" s="519"/>
      <c r="D10" s="519"/>
      <c r="E10" s="525" t="s">
        <v>7</v>
      </c>
      <c r="F10" s="525"/>
      <c r="G10" s="526"/>
    </row>
    <row r="11" spans="1:9" x14ac:dyDescent="0.3">
      <c r="A11" s="518" t="s">
        <v>8</v>
      </c>
      <c r="B11" s="519"/>
      <c r="C11" s="519"/>
      <c r="D11" s="519"/>
      <c r="E11" s="527" t="s">
        <v>9</v>
      </c>
      <c r="F11" s="528"/>
      <c r="G11" s="528"/>
    </row>
    <row r="12" spans="1:9" x14ac:dyDescent="0.3">
      <c r="A12" s="518" t="s">
        <v>10</v>
      </c>
      <c r="B12" s="519"/>
      <c r="C12" s="519"/>
      <c r="D12" s="519"/>
      <c r="E12" s="525" t="s">
        <v>11</v>
      </c>
      <c r="F12" s="525"/>
      <c r="G12" s="526"/>
      <c r="H12" s="97"/>
    </row>
    <row r="13" spans="1:9" x14ac:dyDescent="0.3">
      <c r="A13" s="518" t="s">
        <v>12</v>
      </c>
      <c r="B13" s="519"/>
      <c r="C13" s="519"/>
      <c r="D13" s="519"/>
      <c r="E13" s="525" t="s">
        <v>2081</v>
      </c>
      <c r="F13" s="525"/>
      <c r="G13" s="526"/>
      <c r="H13" s="97"/>
    </row>
    <row r="14" spans="1:9" x14ac:dyDescent="0.3">
      <c r="A14" s="518" t="s">
        <v>13</v>
      </c>
      <c r="B14" s="519"/>
      <c r="C14" s="519"/>
      <c r="D14" s="519"/>
      <c r="E14" s="526" t="s">
        <v>14</v>
      </c>
      <c r="F14" s="529"/>
      <c r="G14" s="529"/>
      <c r="H14" s="97"/>
    </row>
    <row r="15" spans="1:9" x14ac:dyDescent="0.3">
      <c r="A15" s="518" t="s">
        <v>15</v>
      </c>
      <c r="B15" s="519"/>
      <c r="C15" s="519"/>
      <c r="D15" s="519"/>
      <c r="E15" s="526" t="s">
        <v>16</v>
      </c>
      <c r="F15" s="529"/>
      <c r="G15" s="529"/>
      <c r="H15" s="97"/>
    </row>
    <row r="16" spans="1:9" s="107" customFormat="1" x14ac:dyDescent="0.3">
      <c r="A16" s="530" t="s">
        <v>17</v>
      </c>
      <c r="B16" s="530"/>
      <c r="C16" s="530"/>
      <c r="D16" s="531"/>
      <c r="E16" s="536" t="s">
        <v>18</v>
      </c>
      <c r="F16" s="536"/>
      <c r="G16" s="537"/>
      <c r="I16" s="203"/>
    </row>
    <row r="17" spans="1:9" s="107" customFormat="1" ht="30.75" customHeight="1" x14ac:dyDescent="0.3">
      <c r="A17" s="532"/>
      <c r="B17" s="532"/>
      <c r="C17" s="532"/>
      <c r="D17" s="533"/>
      <c r="E17" s="538" t="s">
        <v>2311</v>
      </c>
      <c r="F17" s="539"/>
      <c r="G17" s="539"/>
      <c r="I17" s="203"/>
    </row>
    <row r="18" spans="1:9" s="107" customFormat="1" x14ac:dyDescent="0.3">
      <c r="A18" s="532"/>
      <c r="B18" s="532"/>
      <c r="C18" s="532"/>
      <c r="D18" s="533"/>
      <c r="E18" s="536" t="s">
        <v>19</v>
      </c>
      <c r="F18" s="536"/>
      <c r="G18" s="537"/>
      <c r="I18" s="203"/>
    </row>
    <row r="19" spans="1:9" s="107" customFormat="1" ht="28.5" customHeight="1" x14ac:dyDescent="0.3">
      <c r="A19" s="532"/>
      <c r="B19" s="532"/>
      <c r="C19" s="532"/>
      <c r="D19" s="533"/>
      <c r="E19" s="537" t="s">
        <v>2312</v>
      </c>
      <c r="F19" s="540"/>
      <c r="G19" s="540"/>
      <c r="I19" s="203"/>
    </row>
    <row r="20" spans="1:9" s="107" customFormat="1" ht="30" customHeight="1" x14ac:dyDescent="0.3">
      <c r="A20" s="534"/>
      <c r="B20" s="534"/>
      <c r="C20" s="534"/>
      <c r="D20" s="535"/>
      <c r="E20" s="538" t="s">
        <v>2313</v>
      </c>
      <c r="F20" s="539"/>
      <c r="G20" s="539"/>
      <c r="I20" s="203"/>
    </row>
    <row r="21" spans="1:9" x14ac:dyDescent="0.3">
      <c r="A21" s="518" t="s">
        <v>20</v>
      </c>
      <c r="B21" s="519"/>
      <c r="C21" s="519"/>
      <c r="D21" s="519"/>
      <c r="E21" s="519"/>
      <c r="F21" s="519"/>
      <c r="G21" s="142">
        <v>7</v>
      </c>
    </row>
    <row r="22" spans="1:9" x14ac:dyDescent="0.3">
      <c r="A22" s="541" t="s">
        <v>21</v>
      </c>
      <c r="B22" s="542"/>
      <c r="C22" s="542"/>
      <c r="D22" s="542"/>
      <c r="E22" s="542"/>
      <c r="F22" s="542"/>
      <c r="G22" s="142">
        <v>210</v>
      </c>
    </row>
    <row r="23" spans="1:9" x14ac:dyDescent="0.3">
      <c r="A23" s="541" t="s">
        <v>22</v>
      </c>
      <c r="B23" s="542"/>
      <c r="C23" s="542"/>
      <c r="D23" s="542"/>
      <c r="E23" s="542"/>
      <c r="F23" s="542"/>
      <c r="G23" s="143">
        <v>90.9</v>
      </c>
    </row>
    <row r="24" spans="1:9" ht="27" customHeight="1" x14ac:dyDescent="0.3">
      <c r="A24" s="541" t="s">
        <v>23</v>
      </c>
      <c r="B24" s="542"/>
      <c r="C24" s="542"/>
      <c r="D24" s="542"/>
      <c r="E24" s="542"/>
      <c r="F24" s="542"/>
      <c r="G24" s="144">
        <v>6</v>
      </c>
    </row>
    <row r="25" spans="1:9" x14ac:dyDescent="0.3">
      <c r="A25" s="518" t="s">
        <v>24</v>
      </c>
      <c r="B25" s="519"/>
      <c r="C25" s="519"/>
      <c r="D25" s="519"/>
      <c r="E25" s="519"/>
      <c r="F25" s="519"/>
      <c r="G25" s="142">
        <v>1600</v>
      </c>
    </row>
    <row r="26" spans="1:9" x14ac:dyDescent="0.3">
      <c r="A26" s="107"/>
      <c r="B26" s="107"/>
      <c r="C26" s="107"/>
      <c r="D26" s="107"/>
      <c r="E26" s="107"/>
      <c r="F26" s="107"/>
    </row>
    <row r="27" spans="1:9" x14ac:dyDescent="0.3">
      <c r="A27" s="107"/>
      <c r="B27" s="107"/>
      <c r="C27" s="107"/>
      <c r="D27" s="107"/>
      <c r="E27" s="107"/>
      <c r="F27" s="107"/>
    </row>
  </sheetData>
  <mergeCells count="30">
    <mergeCell ref="A21:F21"/>
    <mergeCell ref="A22:F22"/>
    <mergeCell ref="A23:F23"/>
    <mergeCell ref="A24:F24"/>
    <mergeCell ref="A25:F25"/>
    <mergeCell ref="A16:D20"/>
    <mergeCell ref="E16:G16"/>
    <mergeCell ref="E17:G17"/>
    <mergeCell ref="E18:G18"/>
    <mergeCell ref="E19:G19"/>
    <mergeCell ref="E20:G20"/>
    <mergeCell ref="A13:D13"/>
    <mergeCell ref="E13:G13"/>
    <mergeCell ref="A14:D14"/>
    <mergeCell ref="E14:G14"/>
    <mergeCell ref="A15:D15"/>
    <mergeCell ref="E15:G15"/>
    <mergeCell ref="A10:D10"/>
    <mergeCell ref="E10:G10"/>
    <mergeCell ref="A11:D11"/>
    <mergeCell ref="E11:G11"/>
    <mergeCell ref="A12:D12"/>
    <mergeCell ref="E12:G12"/>
    <mergeCell ref="A9:D9"/>
    <mergeCell ref="E9:G9"/>
    <mergeCell ref="A2:G2"/>
    <mergeCell ref="A4:G4"/>
    <mergeCell ref="A5:G5"/>
    <mergeCell ref="E7:G7"/>
    <mergeCell ref="A8:G8"/>
  </mergeCells>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zoomScaleNormal="100" workbookViewId="0">
      <selection activeCell="A9" sqref="A9"/>
    </sheetView>
  </sheetViews>
  <sheetFormatPr defaultColWidth="8.77734375" defaultRowHeight="13.8" x14ac:dyDescent="0.3"/>
  <cols>
    <col min="1" max="1" width="10.77734375" style="25" customWidth="1"/>
    <col min="2" max="2" width="9.77734375" style="25" customWidth="1"/>
    <col min="3" max="3" width="8.21875" style="25" customWidth="1"/>
    <col min="4" max="5" width="9.77734375" style="25" customWidth="1"/>
    <col min="6" max="6" width="9.21875" style="25" customWidth="1"/>
    <col min="7" max="7" width="8.77734375" style="25" customWidth="1"/>
    <col min="8" max="8" width="11.5546875" style="25" customWidth="1"/>
    <col min="9" max="9" width="8.77734375" style="25" customWidth="1"/>
    <col min="10" max="10" width="2.77734375" style="25" customWidth="1"/>
    <col min="11" max="16384" width="8.77734375" style="25"/>
  </cols>
  <sheetData>
    <row r="1" spans="1:9" x14ac:dyDescent="0.3">
      <c r="A1" s="1" t="s">
        <v>328</v>
      </c>
    </row>
    <row r="2" spans="1:9" x14ac:dyDescent="0.3">
      <c r="A2" s="747" t="s">
        <v>174</v>
      </c>
      <c r="B2" s="747"/>
      <c r="C2" s="747"/>
      <c r="D2" s="747"/>
      <c r="E2" s="747"/>
      <c r="F2" s="747"/>
      <c r="G2" s="747"/>
      <c r="H2" s="747"/>
      <c r="I2" s="747"/>
    </row>
    <row r="3" spans="1:9" x14ac:dyDescent="0.3">
      <c r="A3" s="742" t="s">
        <v>154</v>
      </c>
      <c r="B3" s="743"/>
      <c r="C3" s="743"/>
      <c r="D3" s="743">
        <v>3</v>
      </c>
      <c r="E3" s="743"/>
      <c r="F3" s="743"/>
      <c r="G3" s="743"/>
      <c r="H3" s="743"/>
      <c r="I3" s="744"/>
    </row>
    <row r="4" spans="1:9" x14ac:dyDescent="0.3">
      <c r="A4" s="742" t="s">
        <v>153</v>
      </c>
      <c r="B4" s="743"/>
      <c r="C4" s="743"/>
      <c r="D4" s="743" t="s">
        <v>1102</v>
      </c>
      <c r="E4" s="743"/>
      <c r="F4" s="743"/>
      <c r="G4" s="743"/>
      <c r="H4" s="743"/>
      <c r="I4" s="744"/>
    </row>
    <row r="5" spans="1:9" x14ac:dyDescent="0.3">
      <c r="A5" s="742" t="s">
        <v>157</v>
      </c>
      <c r="B5" s="743"/>
      <c r="C5" s="743"/>
      <c r="D5" s="743" t="s">
        <v>466</v>
      </c>
      <c r="E5" s="743"/>
      <c r="F5" s="743"/>
      <c r="G5" s="743"/>
      <c r="H5" s="743"/>
      <c r="I5" s="744"/>
    </row>
    <row r="6" spans="1:9" x14ac:dyDescent="0.3">
      <c r="A6" s="742" t="s">
        <v>331</v>
      </c>
      <c r="B6" s="743"/>
      <c r="C6" s="743"/>
      <c r="D6" s="743" t="s">
        <v>1103</v>
      </c>
      <c r="E6" s="743"/>
      <c r="F6" s="743"/>
      <c r="G6" s="743"/>
      <c r="H6" s="743"/>
      <c r="I6" s="744"/>
    </row>
    <row r="8" spans="1:9" x14ac:dyDescent="0.3">
      <c r="A8" s="745" t="s">
        <v>333</v>
      </c>
      <c r="B8" s="745"/>
      <c r="C8" s="745"/>
      <c r="D8" s="745"/>
      <c r="E8" s="745"/>
      <c r="F8" s="745"/>
      <c r="G8" s="745"/>
      <c r="H8" s="745"/>
      <c r="I8" s="745"/>
    </row>
    <row r="9" spans="1:9" x14ac:dyDescent="0.3">
      <c r="A9" s="208" t="s">
        <v>2317</v>
      </c>
      <c r="B9" s="208"/>
      <c r="C9" s="208"/>
      <c r="D9" s="208"/>
      <c r="E9" s="208"/>
      <c r="F9" s="208"/>
      <c r="G9" s="208"/>
      <c r="H9" s="208"/>
      <c r="I9" s="208"/>
    </row>
    <row r="10" spans="1:9" x14ac:dyDescent="0.3">
      <c r="A10" s="742" t="s">
        <v>10</v>
      </c>
      <c r="B10" s="743"/>
      <c r="C10" s="743"/>
      <c r="D10" s="743"/>
      <c r="E10" s="743"/>
      <c r="F10" s="743" t="s">
        <v>11</v>
      </c>
      <c r="G10" s="743"/>
      <c r="H10" s="743"/>
      <c r="I10" s="744"/>
    </row>
    <row r="11" spans="1:9" x14ac:dyDescent="0.3">
      <c r="A11" s="742" t="s">
        <v>334</v>
      </c>
      <c r="B11" s="743"/>
      <c r="C11" s="743"/>
      <c r="D11" s="743"/>
      <c r="E11" s="743"/>
      <c r="F11" s="743" t="s">
        <v>2085</v>
      </c>
      <c r="G11" s="743"/>
      <c r="H11" s="743"/>
      <c r="I11" s="744"/>
    </row>
    <row r="12" spans="1:9" x14ac:dyDescent="0.3">
      <c r="A12" s="742" t="s">
        <v>335</v>
      </c>
      <c r="B12" s="743"/>
      <c r="C12" s="743"/>
      <c r="D12" s="743"/>
      <c r="E12" s="743"/>
      <c r="F12" s="743">
        <v>1</v>
      </c>
      <c r="G12" s="743"/>
      <c r="H12" s="743"/>
      <c r="I12" s="744"/>
    </row>
    <row r="13" spans="1:9" x14ac:dyDescent="0.3">
      <c r="A13" s="742" t="s">
        <v>15</v>
      </c>
      <c r="B13" s="743"/>
      <c r="C13" s="743"/>
      <c r="D13" s="743"/>
      <c r="E13" s="743"/>
      <c r="F13" s="743" t="s">
        <v>16</v>
      </c>
      <c r="G13" s="743"/>
      <c r="H13" s="743"/>
      <c r="I13" s="744"/>
    </row>
    <row r="15" spans="1:9" x14ac:dyDescent="0.3">
      <c r="A15" s="746" t="s">
        <v>336</v>
      </c>
      <c r="B15" s="746"/>
      <c r="C15" s="746"/>
      <c r="D15" s="746"/>
      <c r="E15" s="746"/>
      <c r="F15" s="746"/>
      <c r="G15" s="746"/>
      <c r="H15" s="746"/>
      <c r="I15" s="746"/>
    </row>
    <row r="16" spans="1:9" ht="37.5" customHeight="1" x14ac:dyDescent="0.3">
      <c r="A16" s="700" t="s">
        <v>337</v>
      </c>
      <c r="B16" s="700"/>
      <c r="C16" s="729" t="s">
        <v>416</v>
      </c>
      <c r="D16" s="700"/>
      <c r="E16" s="700"/>
      <c r="F16" s="700"/>
      <c r="G16" s="700"/>
      <c r="H16" s="700"/>
      <c r="I16" s="700"/>
    </row>
    <row r="18" spans="1:9" x14ac:dyDescent="0.3">
      <c r="A18" s="735" t="s">
        <v>339</v>
      </c>
      <c r="B18" s="735"/>
      <c r="C18" s="735"/>
      <c r="D18" s="735"/>
    </row>
    <row r="19" spans="1:9" x14ac:dyDescent="0.3">
      <c r="A19" s="736" t="s">
        <v>30</v>
      </c>
      <c r="B19" s="737" t="s">
        <v>31</v>
      </c>
      <c r="C19" s="737"/>
      <c r="D19" s="737"/>
      <c r="E19" s="737"/>
      <c r="F19" s="737"/>
      <c r="G19" s="737"/>
      <c r="H19" s="737" t="s">
        <v>340</v>
      </c>
      <c r="I19" s="738"/>
    </row>
    <row r="20" spans="1:9" ht="27.6" x14ac:dyDescent="0.3">
      <c r="A20" s="736"/>
      <c r="B20" s="737"/>
      <c r="C20" s="737"/>
      <c r="D20" s="737"/>
      <c r="E20" s="737"/>
      <c r="F20" s="737"/>
      <c r="G20" s="737"/>
      <c r="H20" s="210" t="s">
        <v>341</v>
      </c>
      <c r="I20" s="211" t="s">
        <v>34</v>
      </c>
    </row>
    <row r="21" spans="1:9" s="8" customFormat="1" ht="17.7" customHeight="1" x14ac:dyDescent="0.3">
      <c r="A21" s="547" t="s">
        <v>35</v>
      </c>
      <c r="B21" s="733"/>
      <c r="C21" s="733"/>
      <c r="D21" s="733"/>
      <c r="E21" s="733"/>
      <c r="F21" s="733"/>
      <c r="G21" s="733"/>
      <c r="H21" s="733"/>
      <c r="I21" s="734"/>
    </row>
    <row r="22" spans="1:9" ht="31.5" customHeight="1" x14ac:dyDescent="0.3">
      <c r="A22" s="209" t="s">
        <v>1104</v>
      </c>
      <c r="B22" s="752" t="s">
        <v>1105</v>
      </c>
      <c r="C22" s="752"/>
      <c r="D22" s="752"/>
      <c r="E22" s="752"/>
      <c r="F22" s="752"/>
      <c r="G22" s="752"/>
      <c r="H22" s="6" t="s">
        <v>1106</v>
      </c>
      <c r="I22" s="5" t="s">
        <v>272</v>
      </c>
    </row>
    <row r="23" spans="1:9" ht="30.75" customHeight="1" x14ac:dyDescent="0.3">
      <c r="A23" s="209" t="s">
        <v>1107</v>
      </c>
      <c r="B23" s="772" t="s">
        <v>1108</v>
      </c>
      <c r="C23" s="773"/>
      <c r="D23" s="773"/>
      <c r="E23" s="773"/>
      <c r="F23" s="773"/>
      <c r="G23" s="774"/>
      <c r="H23" s="6" t="s">
        <v>1106</v>
      </c>
      <c r="I23" s="5" t="s">
        <v>2052</v>
      </c>
    </row>
    <row r="24" spans="1:9" ht="28.5" customHeight="1" x14ac:dyDescent="0.3">
      <c r="A24" s="317" t="s">
        <v>1109</v>
      </c>
      <c r="B24" s="775" t="s">
        <v>2053</v>
      </c>
      <c r="C24" s="776"/>
      <c r="D24" s="776"/>
      <c r="E24" s="776"/>
      <c r="F24" s="776"/>
      <c r="G24" s="777"/>
      <c r="H24" s="92" t="s">
        <v>52</v>
      </c>
      <c r="I24" s="91" t="s">
        <v>39</v>
      </c>
    </row>
    <row r="25" spans="1:9" s="8" customFormat="1" ht="17.7" customHeight="1" x14ac:dyDescent="0.3">
      <c r="A25" s="778" t="s">
        <v>136</v>
      </c>
      <c r="B25" s="779"/>
      <c r="C25" s="779"/>
      <c r="D25" s="779"/>
      <c r="E25" s="779"/>
      <c r="F25" s="779"/>
      <c r="G25" s="779"/>
      <c r="H25" s="779"/>
      <c r="I25" s="780"/>
    </row>
    <row r="26" spans="1:9" ht="30" customHeight="1" x14ac:dyDescent="0.3">
      <c r="A26" s="317" t="s">
        <v>1110</v>
      </c>
      <c r="B26" s="740" t="s">
        <v>2054</v>
      </c>
      <c r="C26" s="740"/>
      <c r="D26" s="740"/>
      <c r="E26" s="740"/>
      <c r="F26" s="740"/>
      <c r="G26" s="740"/>
      <c r="H26" s="92" t="s">
        <v>1051</v>
      </c>
      <c r="I26" s="91" t="s">
        <v>272</v>
      </c>
    </row>
    <row r="27" spans="1:9" ht="31.5" customHeight="1" x14ac:dyDescent="0.3">
      <c r="A27" s="209" t="s">
        <v>1111</v>
      </c>
      <c r="B27" s="759" t="s">
        <v>1112</v>
      </c>
      <c r="C27" s="781"/>
      <c r="D27" s="781"/>
      <c r="E27" s="781"/>
      <c r="F27" s="781"/>
      <c r="G27" s="713"/>
      <c r="H27" s="6" t="s">
        <v>1051</v>
      </c>
      <c r="I27" s="5" t="s">
        <v>272</v>
      </c>
    </row>
    <row r="28" spans="1:9" s="8" customFormat="1" ht="17.7" customHeight="1" x14ac:dyDescent="0.3">
      <c r="A28" s="547" t="s">
        <v>352</v>
      </c>
      <c r="B28" s="733"/>
      <c r="C28" s="733"/>
      <c r="D28" s="733"/>
      <c r="E28" s="733"/>
      <c r="F28" s="733"/>
      <c r="G28" s="733"/>
      <c r="H28" s="733"/>
      <c r="I28" s="734"/>
    </row>
    <row r="29" spans="1:9" ht="31.5" customHeight="1" x14ac:dyDescent="0.3">
      <c r="A29" s="209" t="s">
        <v>1113</v>
      </c>
      <c r="B29" s="748" t="s">
        <v>1114</v>
      </c>
      <c r="C29" s="748"/>
      <c r="D29" s="748"/>
      <c r="E29" s="748"/>
      <c r="F29" s="748"/>
      <c r="G29" s="748"/>
      <c r="H29" s="6" t="s">
        <v>625</v>
      </c>
      <c r="I29" s="5" t="s">
        <v>56</v>
      </c>
    </row>
    <row r="31" spans="1:9" x14ac:dyDescent="0.3">
      <c r="A31" s="1" t="s">
        <v>355</v>
      </c>
    </row>
    <row r="32" spans="1:9" s="8" customFormat="1" ht="17.7" customHeight="1" x14ac:dyDescent="0.3">
      <c r="A32" s="715" t="s">
        <v>356</v>
      </c>
      <c r="B32" s="715"/>
      <c r="C32" s="715"/>
      <c r="D32" s="715"/>
      <c r="E32" s="715"/>
      <c r="F32" s="715"/>
      <c r="G32" s="715"/>
      <c r="H32" s="204">
        <v>9</v>
      </c>
      <c r="I32" s="239" t="s">
        <v>357</v>
      </c>
    </row>
    <row r="33" spans="1:9" ht="20.100000000000001" customHeight="1" x14ac:dyDescent="0.3">
      <c r="A33" s="701" t="s">
        <v>358</v>
      </c>
      <c r="B33" s="718" t="s">
        <v>1115</v>
      </c>
      <c r="C33" s="718"/>
      <c r="D33" s="718"/>
      <c r="E33" s="718"/>
      <c r="F33" s="718"/>
      <c r="G33" s="718"/>
      <c r="H33" s="718"/>
      <c r="I33" s="719"/>
    </row>
    <row r="34" spans="1:9" ht="20.100000000000001" customHeight="1" x14ac:dyDescent="0.3">
      <c r="A34" s="702"/>
      <c r="B34" s="720" t="s">
        <v>1116</v>
      </c>
      <c r="C34" s="721"/>
      <c r="D34" s="721"/>
      <c r="E34" s="721"/>
      <c r="F34" s="721"/>
      <c r="G34" s="721"/>
      <c r="H34" s="721"/>
      <c r="I34" s="721"/>
    </row>
    <row r="35" spans="1:9" ht="20.100000000000001" customHeight="1" x14ac:dyDescent="0.3">
      <c r="A35" s="702"/>
      <c r="B35" s="720" t="s">
        <v>1117</v>
      </c>
      <c r="C35" s="721"/>
      <c r="D35" s="721"/>
      <c r="E35" s="721"/>
      <c r="F35" s="721"/>
      <c r="G35" s="721"/>
      <c r="H35" s="721"/>
      <c r="I35" s="721"/>
    </row>
    <row r="36" spans="1:9" ht="20.100000000000001" customHeight="1" x14ac:dyDescent="0.3">
      <c r="A36" s="702"/>
      <c r="B36" s="720" t="s">
        <v>1118</v>
      </c>
      <c r="C36" s="721"/>
      <c r="D36" s="721"/>
      <c r="E36" s="721"/>
      <c r="F36" s="721"/>
      <c r="G36" s="721"/>
      <c r="H36" s="721"/>
      <c r="I36" s="721"/>
    </row>
    <row r="37" spans="1:9" ht="20.100000000000001" customHeight="1" x14ac:dyDescent="0.3">
      <c r="A37" s="702"/>
      <c r="B37" s="720" t="s">
        <v>1119</v>
      </c>
      <c r="C37" s="721"/>
      <c r="D37" s="721"/>
      <c r="E37" s="721"/>
      <c r="F37" s="721"/>
      <c r="G37" s="721"/>
      <c r="H37" s="721"/>
      <c r="I37" s="721"/>
    </row>
    <row r="38" spans="1:9" ht="20.100000000000001" customHeight="1" x14ac:dyDescent="0.3">
      <c r="A38" s="702"/>
      <c r="B38" s="720" t="s">
        <v>1120</v>
      </c>
      <c r="C38" s="721"/>
      <c r="D38" s="721"/>
      <c r="E38" s="721"/>
      <c r="F38" s="721"/>
      <c r="G38" s="721"/>
      <c r="H38" s="721"/>
      <c r="I38" s="721"/>
    </row>
    <row r="39" spans="1:9" ht="20.100000000000001" customHeight="1" x14ac:dyDescent="0.3">
      <c r="A39" s="717"/>
      <c r="B39" s="770" t="s">
        <v>2098</v>
      </c>
      <c r="C39" s="771"/>
      <c r="D39" s="771"/>
      <c r="E39" s="771"/>
      <c r="F39" s="771"/>
      <c r="G39" s="771"/>
      <c r="H39" s="771"/>
      <c r="I39" s="771"/>
    </row>
    <row r="40" spans="1:9" x14ac:dyDescent="0.3">
      <c r="A40" s="724" t="s">
        <v>374</v>
      </c>
      <c r="B40" s="725"/>
      <c r="C40" s="725"/>
      <c r="D40" s="725" t="s">
        <v>1121</v>
      </c>
      <c r="E40" s="725"/>
      <c r="F40" s="725"/>
      <c r="G40" s="725"/>
      <c r="H40" s="725"/>
      <c r="I40" s="726"/>
    </row>
    <row r="41" spans="1:9" ht="40.950000000000003" customHeight="1" x14ac:dyDescent="0.3">
      <c r="A41" s="713" t="s">
        <v>376</v>
      </c>
      <c r="B41" s="714"/>
      <c r="C41" s="714"/>
      <c r="D41" s="711" t="s">
        <v>1122</v>
      </c>
      <c r="E41" s="711"/>
      <c r="F41" s="711"/>
      <c r="G41" s="711"/>
      <c r="H41" s="711"/>
      <c r="I41" s="712"/>
    </row>
    <row r="42" spans="1:9" s="8" customFormat="1" ht="17.7" customHeight="1" x14ac:dyDescent="0.3">
      <c r="A42" s="715" t="s">
        <v>485</v>
      </c>
      <c r="B42" s="715"/>
      <c r="C42" s="715"/>
      <c r="D42" s="715"/>
      <c r="E42" s="715"/>
      <c r="F42" s="715"/>
      <c r="G42" s="715"/>
      <c r="H42" s="204">
        <v>9</v>
      </c>
      <c r="I42" s="239" t="s">
        <v>357</v>
      </c>
    </row>
    <row r="43" spans="1:9" ht="20.100000000000001" customHeight="1" x14ac:dyDescent="0.3">
      <c r="A43" s="701" t="s">
        <v>358</v>
      </c>
      <c r="B43" s="765" t="s">
        <v>1123</v>
      </c>
      <c r="C43" s="765"/>
      <c r="D43" s="765"/>
      <c r="E43" s="765"/>
      <c r="F43" s="765"/>
      <c r="G43" s="765"/>
      <c r="H43" s="765"/>
      <c r="I43" s="766"/>
    </row>
    <row r="44" spans="1:9" ht="20.100000000000001" customHeight="1" x14ac:dyDescent="0.3">
      <c r="A44" s="702"/>
      <c r="B44" s="767" t="s">
        <v>2099</v>
      </c>
      <c r="C44" s="768"/>
      <c r="D44" s="768"/>
      <c r="E44" s="768"/>
      <c r="F44" s="768"/>
      <c r="G44" s="768"/>
      <c r="H44" s="768"/>
      <c r="I44" s="768"/>
    </row>
    <row r="45" spans="1:9" ht="20.100000000000001" customHeight="1" x14ac:dyDescent="0.3">
      <c r="A45" s="702"/>
      <c r="B45" s="767" t="s">
        <v>2100</v>
      </c>
      <c r="C45" s="768"/>
      <c r="D45" s="768"/>
      <c r="E45" s="768"/>
      <c r="F45" s="768"/>
      <c r="G45" s="768"/>
      <c r="H45" s="768"/>
      <c r="I45" s="768"/>
    </row>
    <row r="46" spans="1:9" ht="20.100000000000001" customHeight="1" x14ac:dyDescent="0.3">
      <c r="A46" s="702"/>
      <c r="B46" s="767" t="s">
        <v>2101</v>
      </c>
      <c r="C46" s="768"/>
      <c r="D46" s="768"/>
      <c r="E46" s="768"/>
      <c r="F46" s="768"/>
      <c r="G46" s="768"/>
      <c r="H46" s="768"/>
      <c r="I46" s="768"/>
    </row>
    <row r="47" spans="1:9" ht="20.100000000000001" customHeight="1" x14ac:dyDescent="0.3">
      <c r="A47" s="702"/>
      <c r="B47" s="767" t="s">
        <v>2102</v>
      </c>
      <c r="C47" s="768"/>
      <c r="D47" s="768"/>
      <c r="E47" s="768"/>
      <c r="F47" s="768"/>
      <c r="G47" s="768"/>
      <c r="H47" s="768"/>
      <c r="I47" s="768"/>
    </row>
    <row r="48" spans="1:9" ht="20.100000000000001" customHeight="1" x14ac:dyDescent="0.3">
      <c r="A48" s="717"/>
      <c r="B48" s="769" t="s">
        <v>2103</v>
      </c>
      <c r="C48" s="534"/>
      <c r="D48" s="534"/>
      <c r="E48" s="534"/>
      <c r="F48" s="534"/>
      <c r="G48" s="534"/>
      <c r="H48" s="534"/>
      <c r="I48" s="534"/>
    </row>
    <row r="49" spans="1:9" x14ac:dyDescent="0.3">
      <c r="A49" s="724" t="s">
        <v>374</v>
      </c>
      <c r="B49" s="725"/>
      <c r="C49" s="725"/>
      <c r="D49" s="725" t="s">
        <v>1124</v>
      </c>
      <c r="E49" s="725"/>
      <c r="F49" s="725"/>
      <c r="G49" s="725"/>
      <c r="H49" s="725"/>
      <c r="I49" s="726"/>
    </row>
    <row r="50" spans="1:9" ht="36" customHeight="1" x14ac:dyDescent="0.3">
      <c r="A50" s="713" t="s">
        <v>376</v>
      </c>
      <c r="B50" s="714"/>
      <c r="C50" s="714"/>
      <c r="D50" s="714" t="s">
        <v>1125</v>
      </c>
      <c r="E50" s="714"/>
      <c r="F50" s="714"/>
      <c r="G50" s="714"/>
      <c r="H50" s="714"/>
      <c r="I50" s="759"/>
    </row>
    <row r="52" spans="1:9" x14ac:dyDescent="0.3">
      <c r="A52" s="1" t="s">
        <v>395</v>
      </c>
    </row>
    <row r="53" spans="1:9" ht="43.5" customHeight="1" x14ac:dyDescent="0.3">
      <c r="A53" s="710" t="s">
        <v>396</v>
      </c>
      <c r="B53" s="711"/>
      <c r="C53" s="748" t="s">
        <v>1126</v>
      </c>
      <c r="D53" s="748"/>
      <c r="E53" s="748"/>
      <c r="F53" s="748"/>
      <c r="G53" s="748"/>
      <c r="H53" s="748"/>
      <c r="I53" s="729"/>
    </row>
    <row r="54" spans="1:9" ht="41.25" customHeight="1" x14ac:dyDescent="0.3">
      <c r="A54" s="710" t="s">
        <v>398</v>
      </c>
      <c r="B54" s="711"/>
      <c r="C54" s="748" t="s">
        <v>2104</v>
      </c>
      <c r="D54" s="748"/>
      <c r="E54" s="748"/>
      <c r="F54" s="748"/>
      <c r="G54" s="748"/>
      <c r="H54" s="748"/>
      <c r="I54" s="729"/>
    </row>
    <row r="56" spans="1:9" x14ac:dyDescent="0.3">
      <c r="A56" s="8" t="s">
        <v>400</v>
      </c>
      <c r="B56" s="240"/>
      <c r="C56" s="240"/>
      <c r="D56" s="240"/>
      <c r="E56" s="240"/>
      <c r="F56" s="240"/>
      <c r="G56" s="240"/>
    </row>
    <row r="57" spans="1:9" ht="15.6" x14ac:dyDescent="0.3">
      <c r="A57" s="730" t="s">
        <v>401</v>
      </c>
      <c r="B57" s="730"/>
      <c r="C57" s="730"/>
      <c r="D57" s="730"/>
      <c r="E57" s="730"/>
      <c r="F57" s="730"/>
      <c r="G57" s="730"/>
      <c r="H57" s="30">
        <v>0.3</v>
      </c>
      <c r="I57" s="10" t="s">
        <v>402</v>
      </c>
    </row>
    <row r="58" spans="1:9" ht="25.5" customHeight="1" x14ac:dyDescent="0.3">
      <c r="A58" s="731" t="s">
        <v>463</v>
      </c>
      <c r="B58" s="731"/>
      <c r="C58" s="731"/>
      <c r="D58" s="731"/>
      <c r="E58" s="731"/>
      <c r="F58" s="731"/>
      <c r="G58" s="731"/>
      <c r="H58" s="30">
        <v>2.4</v>
      </c>
      <c r="I58" s="10" t="s">
        <v>402</v>
      </c>
    </row>
    <row r="59" spans="1:9" ht="15.6" x14ac:dyDescent="0.3">
      <c r="A59" s="730" t="s">
        <v>464</v>
      </c>
      <c r="B59" s="730"/>
      <c r="C59" s="730"/>
      <c r="D59" s="730"/>
      <c r="E59" s="730"/>
      <c r="F59" s="730"/>
      <c r="G59" s="730"/>
      <c r="H59" s="30">
        <v>0.3</v>
      </c>
      <c r="I59" s="10" t="s">
        <v>402</v>
      </c>
    </row>
    <row r="60" spans="1:9" x14ac:dyDescent="0.3">
      <c r="A60" s="222"/>
      <c r="B60" s="222"/>
      <c r="C60" s="222"/>
      <c r="D60" s="222"/>
      <c r="E60" s="222"/>
      <c r="F60" s="222"/>
      <c r="G60" s="222"/>
      <c r="H60" s="27"/>
      <c r="I60" s="12"/>
    </row>
    <row r="61" spans="1:9" x14ac:dyDescent="0.3">
      <c r="A61" s="732" t="s">
        <v>406</v>
      </c>
      <c r="B61" s="732"/>
      <c r="C61" s="732"/>
      <c r="D61" s="732"/>
      <c r="E61" s="732"/>
      <c r="F61" s="732"/>
      <c r="G61" s="732"/>
      <c r="H61" s="220"/>
      <c r="I61" s="28"/>
    </row>
    <row r="62" spans="1:9" ht="17.7" customHeight="1" x14ac:dyDescent="0.3">
      <c r="A62" s="729" t="s">
        <v>407</v>
      </c>
      <c r="B62" s="700"/>
      <c r="C62" s="700"/>
      <c r="D62" s="700"/>
      <c r="E62" s="700"/>
      <c r="F62" s="15">
        <f>SUM(F63:F68)</f>
        <v>25</v>
      </c>
      <c r="G62" s="15" t="s">
        <v>357</v>
      </c>
      <c r="H62" s="16">
        <v>1</v>
      </c>
      <c r="I62" s="10" t="s">
        <v>402</v>
      </c>
    </row>
    <row r="63" spans="1:9" ht="17.7" customHeight="1" x14ac:dyDescent="0.3">
      <c r="A63" s="413" t="s">
        <v>156</v>
      </c>
      <c r="B63" s="727" t="s">
        <v>158</v>
      </c>
      <c r="C63" s="727"/>
      <c r="D63" s="727"/>
      <c r="E63" s="727"/>
      <c r="F63" s="15">
        <v>9</v>
      </c>
      <c r="G63" s="15" t="s">
        <v>357</v>
      </c>
      <c r="H63" s="334"/>
      <c r="I63" s="339"/>
    </row>
    <row r="64" spans="1:9" ht="17.7" customHeight="1" x14ac:dyDescent="0.3">
      <c r="A64" s="414"/>
      <c r="B64" s="727" t="s">
        <v>408</v>
      </c>
      <c r="C64" s="727"/>
      <c r="D64" s="727"/>
      <c r="E64" s="727"/>
      <c r="F64" s="15">
        <v>9</v>
      </c>
      <c r="G64" s="15" t="s">
        <v>357</v>
      </c>
      <c r="H64" s="409"/>
      <c r="I64" s="410"/>
    </row>
    <row r="65" spans="1:9" ht="17.7" customHeight="1" x14ac:dyDescent="0.3">
      <c r="A65" s="414"/>
      <c r="B65" s="727" t="s">
        <v>409</v>
      </c>
      <c r="C65" s="727"/>
      <c r="D65" s="727"/>
      <c r="E65" s="727"/>
      <c r="F65" s="15">
        <v>5</v>
      </c>
      <c r="G65" s="15" t="s">
        <v>357</v>
      </c>
      <c r="H65" s="409"/>
      <c r="I65" s="410"/>
    </row>
    <row r="66" spans="1:9" ht="17.7" customHeight="1" x14ac:dyDescent="0.3">
      <c r="A66" s="414"/>
      <c r="B66" s="727" t="s">
        <v>410</v>
      </c>
      <c r="C66" s="727"/>
      <c r="D66" s="727"/>
      <c r="E66" s="727"/>
      <c r="F66" s="15" t="s">
        <v>404</v>
      </c>
      <c r="G66" s="15" t="s">
        <v>357</v>
      </c>
      <c r="H66" s="409"/>
      <c r="I66" s="410"/>
    </row>
    <row r="67" spans="1:9" ht="17.7" customHeight="1" x14ac:dyDescent="0.3">
      <c r="A67" s="414"/>
      <c r="B67" s="727" t="s">
        <v>411</v>
      </c>
      <c r="C67" s="727"/>
      <c r="D67" s="727"/>
      <c r="E67" s="727"/>
      <c r="F67" s="15" t="s">
        <v>404</v>
      </c>
      <c r="G67" s="15" t="s">
        <v>357</v>
      </c>
      <c r="H67" s="409"/>
      <c r="I67" s="410"/>
    </row>
    <row r="68" spans="1:9" ht="17.7" customHeight="1" x14ac:dyDescent="0.3">
      <c r="A68" s="414"/>
      <c r="B68" s="727" t="s">
        <v>412</v>
      </c>
      <c r="C68" s="727"/>
      <c r="D68" s="727"/>
      <c r="E68" s="727"/>
      <c r="F68" s="15">
        <v>2</v>
      </c>
      <c r="G68" s="15" t="s">
        <v>357</v>
      </c>
      <c r="H68" s="334"/>
      <c r="I68" s="339"/>
    </row>
    <row r="69" spans="1:9" ht="31.2" customHeight="1" x14ac:dyDescent="0.3">
      <c r="A69" s="729" t="s">
        <v>413</v>
      </c>
      <c r="B69" s="700"/>
      <c r="C69" s="700"/>
      <c r="D69" s="700"/>
      <c r="E69" s="700"/>
      <c r="F69" s="15" t="s">
        <v>404</v>
      </c>
      <c r="G69" s="15" t="s">
        <v>357</v>
      </c>
      <c r="H69" s="16" t="s">
        <v>182</v>
      </c>
      <c r="I69" s="10" t="s">
        <v>402</v>
      </c>
    </row>
    <row r="70" spans="1:9" ht="17.7" customHeight="1" x14ac:dyDescent="0.3">
      <c r="A70" s="744" t="s">
        <v>414</v>
      </c>
      <c r="B70" s="727"/>
      <c r="C70" s="727"/>
      <c r="D70" s="727"/>
      <c r="E70" s="727"/>
      <c r="F70" s="15">
        <v>50</v>
      </c>
      <c r="G70" s="15" t="s">
        <v>357</v>
      </c>
      <c r="H70" s="16">
        <v>2</v>
      </c>
      <c r="I70" s="10" t="s">
        <v>402</v>
      </c>
    </row>
  </sheetData>
  <mergeCells count="76">
    <mergeCell ref="A5:C5"/>
    <mergeCell ref="D5:I5"/>
    <mergeCell ref="A2:I2"/>
    <mergeCell ref="A3:C3"/>
    <mergeCell ref="D3:I3"/>
    <mergeCell ref="A4:C4"/>
    <mergeCell ref="D4:I4"/>
    <mergeCell ref="A16:B16"/>
    <mergeCell ref="C16:I16"/>
    <mergeCell ref="A6:C6"/>
    <mergeCell ref="D6:I6"/>
    <mergeCell ref="A8:I8"/>
    <mergeCell ref="A10:E10"/>
    <mergeCell ref="F10:I10"/>
    <mergeCell ref="A11:E11"/>
    <mergeCell ref="F11:I11"/>
    <mergeCell ref="A12:E12"/>
    <mergeCell ref="F12:I12"/>
    <mergeCell ref="A13:E13"/>
    <mergeCell ref="F13:I13"/>
    <mergeCell ref="A15:I15"/>
    <mergeCell ref="A28:I28"/>
    <mergeCell ref="A18:D18"/>
    <mergeCell ref="A19:A20"/>
    <mergeCell ref="B19:G20"/>
    <mergeCell ref="H19:I19"/>
    <mergeCell ref="A21:I21"/>
    <mergeCell ref="B22:G22"/>
    <mergeCell ref="B23:G23"/>
    <mergeCell ref="B24:G24"/>
    <mergeCell ref="A25:I25"/>
    <mergeCell ref="B26:G26"/>
    <mergeCell ref="B27:G27"/>
    <mergeCell ref="B29:G29"/>
    <mergeCell ref="A32:G32"/>
    <mergeCell ref="A33:A39"/>
    <mergeCell ref="B33:I33"/>
    <mergeCell ref="B34:I34"/>
    <mergeCell ref="B35:I35"/>
    <mergeCell ref="B36:I36"/>
    <mergeCell ref="B37:I37"/>
    <mergeCell ref="B38:I38"/>
    <mergeCell ref="B39:I39"/>
    <mergeCell ref="A43:A48"/>
    <mergeCell ref="B43:I43"/>
    <mergeCell ref="B44:I44"/>
    <mergeCell ref="B47:I47"/>
    <mergeCell ref="B48:I48"/>
    <mergeCell ref="B45:I45"/>
    <mergeCell ref="B46:I46"/>
    <mergeCell ref="A40:C40"/>
    <mergeCell ref="D40:I40"/>
    <mergeCell ref="A41:C41"/>
    <mergeCell ref="D41:I41"/>
    <mergeCell ref="A42:G42"/>
    <mergeCell ref="A61:G61"/>
    <mergeCell ref="A49:C49"/>
    <mergeCell ref="D49:I49"/>
    <mergeCell ref="A50:C50"/>
    <mergeCell ref="D50:I50"/>
    <mergeCell ref="A53:B53"/>
    <mergeCell ref="C53:I53"/>
    <mergeCell ref="A54:B54"/>
    <mergeCell ref="C54:I54"/>
    <mergeCell ref="A57:G57"/>
    <mergeCell ref="A58:G58"/>
    <mergeCell ref="A59:G59"/>
    <mergeCell ref="B68:E68"/>
    <mergeCell ref="A69:E69"/>
    <mergeCell ref="A70:E70"/>
    <mergeCell ref="A62:E62"/>
    <mergeCell ref="B63:E63"/>
    <mergeCell ref="B64:E64"/>
    <mergeCell ref="B65:E65"/>
    <mergeCell ref="B66:E66"/>
    <mergeCell ref="B67:E6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zoomScaleNormal="100" workbookViewId="0">
      <selection activeCell="A9" sqref="A9"/>
    </sheetView>
  </sheetViews>
  <sheetFormatPr defaultColWidth="8.77734375" defaultRowHeight="13.8" x14ac:dyDescent="0.3"/>
  <cols>
    <col min="1" max="1" width="10.77734375" style="25" customWidth="1"/>
    <col min="2" max="5" width="9.77734375" style="25" customWidth="1"/>
    <col min="6" max="6" width="9.21875" style="25" customWidth="1"/>
    <col min="7" max="7" width="8.77734375" style="25" customWidth="1"/>
    <col min="8" max="8" width="11.5546875" style="25" customWidth="1"/>
    <col min="9" max="9" width="8" style="25" customWidth="1"/>
    <col min="10" max="10" width="2.77734375" style="25" customWidth="1"/>
    <col min="11" max="16384" width="8.77734375" style="25"/>
  </cols>
  <sheetData>
    <row r="1" spans="1:9" x14ac:dyDescent="0.3">
      <c r="A1" s="1" t="s">
        <v>328</v>
      </c>
    </row>
    <row r="2" spans="1:9" x14ac:dyDescent="0.3">
      <c r="A2" s="747" t="s">
        <v>175</v>
      </c>
      <c r="B2" s="747"/>
      <c r="C2" s="747"/>
      <c r="D2" s="747"/>
      <c r="E2" s="747"/>
      <c r="F2" s="747"/>
      <c r="G2" s="747"/>
      <c r="H2" s="747"/>
      <c r="I2" s="747"/>
    </row>
    <row r="3" spans="1:9" x14ac:dyDescent="0.3">
      <c r="A3" s="742" t="s">
        <v>154</v>
      </c>
      <c r="B3" s="743"/>
      <c r="C3" s="743"/>
      <c r="D3" s="743">
        <v>3</v>
      </c>
      <c r="E3" s="743"/>
      <c r="F3" s="743"/>
      <c r="G3" s="743"/>
      <c r="H3" s="743"/>
      <c r="I3" s="744"/>
    </row>
    <row r="4" spans="1:9" x14ac:dyDescent="0.3">
      <c r="A4" s="742" t="s">
        <v>153</v>
      </c>
      <c r="B4" s="743"/>
      <c r="C4" s="743"/>
      <c r="D4" s="743" t="s">
        <v>488</v>
      </c>
      <c r="E4" s="743"/>
      <c r="F4" s="743"/>
      <c r="G4" s="743"/>
      <c r="H4" s="743"/>
      <c r="I4" s="744"/>
    </row>
    <row r="5" spans="1:9" x14ac:dyDescent="0.3">
      <c r="A5" s="742" t="s">
        <v>157</v>
      </c>
      <c r="B5" s="743"/>
      <c r="C5" s="743"/>
      <c r="D5" s="743" t="s">
        <v>330</v>
      </c>
      <c r="E5" s="743"/>
      <c r="F5" s="743"/>
      <c r="G5" s="743"/>
      <c r="H5" s="743"/>
      <c r="I5" s="744"/>
    </row>
    <row r="6" spans="1:9" ht="25.5" customHeight="1" x14ac:dyDescent="0.3">
      <c r="A6" s="742" t="s">
        <v>331</v>
      </c>
      <c r="B6" s="743"/>
      <c r="C6" s="743"/>
      <c r="D6" s="748" t="s">
        <v>489</v>
      </c>
      <c r="E6" s="748"/>
      <c r="F6" s="748"/>
      <c r="G6" s="748"/>
      <c r="H6" s="748"/>
      <c r="I6" s="729"/>
    </row>
    <row r="8" spans="1:9" x14ac:dyDescent="0.3">
      <c r="A8" s="745" t="s">
        <v>333</v>
      </c>
      <c r="B8" s="745"/>
      <c r="C8" s="745"/>
      <c r="D8" s="745"/>
      <c r="E8" s="745"/>
      <c r="F8" s="745"/>
      <c r="G8" s="745"/>
      <c r="H8" s="745"/>
      <c r="I8" s="745"/>
    </row>
    <row r="9" spans="1:9" x14ac:dyDescent="0.3">
      <c r="A9" s="207" t="s">
        <v>2317</v>
      </c>
      <c r="B9" s="207"/>
      <c r="C9" s="207"/>
      <c r="D9" s="207"/>
      <c r="E9" s="207"/>
      <c r="F9" s="207"/>
      <c r="G9" s="207"/>
      <c r="H9" s="207"/>
      <c r="I9" s="207"/>
    </row>
    <row r="10" spans="1:9" x14ac:dyDescent="0.3">
      <c r="A10" s="742" t="s">
        <v>10</v>
      </c>
      <c r="B10" s="743"/>
      <c r="C10" s="743"/>
      <c r="D10" s="743"/>
      <c r="E10" s="743"/>
      <c r="F10" s="743" t="s">
        <v>11</v>
      </c>
      <c r="G10" s="743"/>
      <c r="H10" s="743"/>
      <c r="I10" s="744"/>
    </row>
    <row r="11" spans="1:9" x14ac:dyDescent="0.3">
      <c r="A11" s="742" t="s">
        <v>334</v>
      </c>
      <c r="B11" s="743"/>
      <c r="C11" s="743"/>
      <c r="D11" s="743"/>
      <c r="E11" s="743"/>
      <c r="F11" s="743" t="s">
        <v>2085</v>
      </c>
      <c r="G11" s="743"/>
      <c r="H11" s="743"/>
      <c r="I11" s="744"/>
    </row>
    <row r="12" spans="1:9" x14ac:dyDescent="0.3">
      <c r="A12" s="742" t="s">
        <v>335</v>
      </c>
      <c r="B12" s="743"/>
      <c r="C12" s="743"/>
      <c r="D12" s="743"/>
      <c r="E12" s="743"/>
      <c r="F12" s="743">
        <v>1</v>
      </c>
      <c r="G12" s="743"/>
      <c r="H12" s="743"/>
      <c r="I12" s="744"/>
    </row>
    <row r="13" spans="1:9" x14ac:dyDescent="0.3">
      <c r="A13" s="742" t="s">
        <v>15</v>
      </c>
      <c r="B13" s="743"/>
      <c r="C13" s="743"/>
      <c r="D13" s="743"/>
      <c r="E13" s="743"/>
      <c r="F13" s="743" t="s">
        <v>16</v>
      </c>
      <c r="G13" s="743"/>
      <c r="H13" s="743"/>
      <c r="I13" s="744"/>
    </row>
    <row r="15" spans="1:9" x14ac:dyDescent="0.3">
      <c r="A15" s="746" t="s">
        <v>336</v>
      </c>
      <c r="B15" s="746"/>
      <c r="C15" s="746"/>
      <c r="D15" s="746"/>
      <c r="E15" s="746"/>
      <c r="F15" s="746"/>
      <c r="G15" s="746"/>
      <c r="H15" s="746"/>
      <c r="I15" s="746"/>
    </row>
    <row r="16" spans="1:9" ht="37.5" customHeight="1" x14ac:dyDescent="0.3">
      <c r="A16" s="700" t="s">
        <v>337</v>
      </c>
      <c r="B16" s="700"/>
      <c r="C16" s="729" t="s">
        <v>338</v>
      </c>
      <c r="D16" s="700"/>
      <c r="E16" s="700"/>
      <c r="F16" s="700"/>
      <c r="G16" s="700"/>
      <c r="H16" s="700"/>
      <c r="I16" s="700"/>
    </row>
    <row r="18" spans="1:9" x14ac:dyDescent="0.3">
      <c r="A18" s="735" t="s">
        <v>339</v>
      </c>
      <c r="B18" s="735"/>
      <c r="C18" s="735"/>
      <c r="D18" s="735"/>
    </row>
    <row r="19" spans="1:9" x14ac:dyDescent="0.3">
      <c r="A19" s="736" t="s">
        <v>30</v>
      </c>
      <c r="B19" s="737" t="s">
        <v>31</v>
      </c>
      <c r="C19" s="737"/>
      <c r="D19" s="737"/>
      <c r="E19" s="737"/>
      <c r="F19" s="737"/>
      <c r="G19" s="737"/>
      <c r="H19" s="737" t="s">
        <v>340</v>
      </c>
      <c r="I19" s="738"/>
    </row>
    <row r="20" spans="1:9" ht="27.6" x14ac:dyDescent="0.3">
      <c r="A20" s="736"/>
      <c r="B20" s="737"/>
      <c r="C20" s="737"/>
      <c r="D20" s="737"/>
      <c r="E20" s="737"/>
      <c r="F20" s="737"/>
      <c r="G20" s="737"/>
      <c r="H20" s="210" t="s">
        <v>341</v>
      </c>
      <c r="I20" s="211" t="s">
        <v>34</v>
      </c>
    </row>
    <row r="21" spans="1:9" s="8" customFormat="1" ht="17.7" customHeight="1" x14ac:dyDescent="0.3">
      <c r="A21" s="547" t="s">
        <v>35</v>
      </c>
      <c r="B21" s="733"/>
      <c r="C21" s="733"/>
      <c r="D21" s="733"/>
      <c r="E21" s="733"/>
      <c r="F21" s="733"/>
      <c r="G21" s="733"/>
      <c r="H21" s="733"/>
      <c r="I21" s="734"/>
    </row>
    <row r="22" spans="1:9" ht="30" customHeight="1" x14ac:dyDescent="0.3">
      <c r="A22" s="209" t="s">
        <v>490</v>
      </c>
      <c r="B22" s="752" t="s">
        <v>491</v>
      </c>
      <c r="C22" s="752"/>
      <c r="D22" s="752"/>
      <c r="E22" s="752"/>
      <c r="F22" s="752"/>
      <c r="G22" s="752"/>
      <c r="H22" s="6" t="s">
        <v>49</v>
      </c>
      <c r="I22" s="5" t="s">
        <v>56</v>
      </c>
    </row>
    <row r="23" spans="1:9" ht="30" customHeight="1" x14ac:dyDescent="0.3">
      <c r="A23" s="209" t="s">
        <v>492</v>
      </c>
      <c r="B23" s="772" t="s">
        <v>493</v>
      </c>
      <c r="C23" s="773"/>
      <c r="D23" s="773"/>
      <c r="E23" s="773"/>
      <c r="F23" s="773"/>
      <c r="G23" s="774"/>
      <c r="H23" s="6" t="s">
        <v>49</v>
      </c>
      <c r="I23" s="5" t="s">
        <v>56</v>
      </c>
    </row>
    <row r="24" spans="1:9" ht="30" customHeight="1" x14ac:dyDescent="0.3">
      <c r="A24" s="209" t="s">
        <v>494</v>
      </c>
      <c r="B24" s="772" t="s">
        <v>495</v>
      </c>
      <c r="C24" s="773"/>
      <c r="D24" s="773"/>
      <c r="E24" s="773"/>
      <c r="F24" s="773"/>
      <c r="G24" s="774"/>
      <c r="H24" s="6" t="s">
        <v>49</v>
      </c>
      <c r="I24" s="5" t="s">
        <v>56</v>
      </c>
    </row>
    <row r="25" spans="1:9" s="8" customFormat="1" ht="17.7" customHeight="1" x14ac:dyDescent="0.3">
      <c r="A25" s="547" t="s">
        <v>136</v>
      </c>
      <c r="B25" s="733"/>
      <c r="C25" s="733"/>
      <c r="D25" s="733"/>
      <c r="E25" s="733"/>
      <c r="F25" s="733"/>
      <c r="G25" s="733"/>
      <c r="H25" s="733"/>
      <c r="I25" s="734"/>
    </row>
    <row r="26" spans="1:9" ht="30" customHeight="1" x14ac:dyDescent="0.3">
      <c r="A26" s="209" t="s">
        <v>496</v>
      </c>
      <c r="B26" s="714" t="s">
        <v>497</v>
      </c>
      <c r="C26" s="714"/>
      <c r="D26" s="714"/>
      <c r="E26" s="714"/>
      <c r="F26" s="714"/>
      <c r="G26" s="714"/>
      <c r="H26" s="6" t="s">
        <v>95</v>
      </c>
      <c r="I26" s="5" t="s">
        <v>56</v>
      </c>
    </row>
    <row r="27" spans="1:9" ht="30" customHeight="1" x14ac:dyDescent="0.3">
      <c r="A27" s="209" t="s">
        <v>498</v>
      </c>
      <c r="B27" s="759" t="s">
        <v>499</v>
      </c>
      <c r="C27" s="781"/>
      <c r="D27" s="781"/>
      <c r="E27" s="781"/>
      <c r="F27" s="781"/>
      <c r="G27" s="713"/>
      <c r="H27" s="6" t="s">
        <v>95</v>
      </c>
      <c r="I27" s="5" t="s">
        <v>56</v>
      </c>
    </row>
    <row r="28" spans="1:9" ht="30" customHeight="1" x14ac:dyDescent="0.3">
      <c r="A28" s="209" t="s">
        <v>500</v>
      </c>
      <c r="B28" s="759" t="s">
        <v>501</v>
      </c>
      <c r="C28" s="781"/>
      <c r="D28" s="781"/>
      <c r="E28" s="781"/>
      <c r="F28" s="781"/>
      <c r="G28" s="713"/>
      <c r="H28" s="6" t="s">
        <v>95</v>
      </c>
      <c r="I28" s="5" t="s">
        <v>56</v>
      </c>
    </row>
    <row r="29" spans="1:9" s="8" customFormat="1" ht="17.7" customHeight="1" x14ac:dyDescent="0.3">
      <c r="A29" s="547" t="s">
        <v>352</v>
      </c>
      <c r="B29" s="733"/>
      <c r="C29" s="733"/>
      <c r="D29" s="733"/>
      <c r="E29" s="733"/>
      <c r="F29" s="733"/>
      <c r="G29" s="733"/>
      <c r="H29" s="733"/>
      <c r="I29" s="734"/>
    </row>
    <row r="30" spans="1:9" ht="36" customHeight="1" x14ac:dyDescent="0.3">
      <c r="A30" s="209" t="s">
        <v>502</v>
      </c>
      <c r="B30" s="748" t="s">
        <v>503</v>
      </c>
      <c r="C30" s="748"/>
      <c r="D30" s="748"/>
      <c r="E30" s="748"/>
      <c r="F30" s="748"/>
      <c r="G30" s="748"/>
      <c r="H30" s="6" t="s">
        <v>504</v>
      </c>
      <c r="I30" s="5" t="s">
        <v>56</v>
      </c>
    </row>
    <row r="31" spans="1:9" ht="35.25" customHeight="1" x14ac:dyDescent="0.3">
      <c r="A31" s="209" t="s">
        <v>505</v>
      </c>
      <c r="B31" s="729" t="s">
        <v>506</v>
      </c>
      <c r="C31" s="700"/>
      <c r="D31" s="700"/>
      <c r="E31" s="700"/>
      <c r="F31" s="700"/>
      <c r="G31" s="782"/>
      <c r="H31" s="6" t="s">
        <v>504</v>
      </c>
      <c r="I31" s="5" t="s">
        <v>56</v>
      </c>
    </row>
    <row r="32" spans="1:9" ht="30" customHeight="1" x14ac:dyDescent="0.3">
      <c r="A32" s="209" t="s">
        <v>507</v>
      </c>
      <c r="B32" s="729" t="s">
        <v>508</v>
      </c>
      <c r="C32" s="700"/>
      <c r="D32" s="700"/>
      <c r="E32" s="700"/>
      <c r="F32" s="700"/>
      <c r="G32" s="782"/>
      <c r="H32" s="6" t="s">
        <v>504</v>
      </c>
      <c r="I32" s="5" t="s">
        <v>56</v>
      </c>
    </row>
    <row r="34" spans="1:9" x14ac:dyDescent="0.3">
      <c r="A34" s="1" t="s">
        <v>355</v>
      </c>
    </row>
    <row r="35" spans="1:9" s="8" customFormat="1" ht="17.7" customHeight="1" x14ac:dyDescent="0.3">
      <c r="A35" s="715" t="s">
        <v>356</v>
      </c>
      <c r="B35" s="715"/>
      <c r="C35" s="715"/>
      <c r="D35" s="715"/>
      <c r="E35" s="715"/>
      <c r="F35" s="715"/>
      <c r="G35" s="715"/>
      <c r="H35" s="204">
        <v>12</v>
      </c>
      <c r="I35" s="239" t="s">
        <v>357</v>
      </c>
    </row>
    <row r="36" spans="1:9" x14ac:dyDescent="0.3">
      <c r="A36" s="701" t="s">
        <v>358</v>
      </c>
      <c r="B36" s="718" t="s">
        <v>509</v>
      </c>
      <c r="C36" s="718"/>
      <c r="D36" s="718"/>
      <c r="E36" s="718"/>
      <c r="F36" s="718"/>
      <c r="G36" s="718"/>
      <c r="H36" s="718"/>
      <c r="I36" s="719"/>
    </row>
    <row r="37" spans="1:9" x14ac:dyDescent="0.3">
      <c r="A37" s="702"/>
      <c r="B37" s="720" t="s">
        <v>510</v>
      </c>
      <c r="C37" s="721"/>
      <c r="D37" s="721"/>
      <c r="E37" s="721"/>
      <c r="F37" s="721"/>
      <c r="G37" s="721"/>
      <c r="H37" s="721"/>
      <c r="I37" s="721"/>
    </row>
    <row r="38" spans="1:9" x14ac:dyDescent="0.3">
      <c r="A38" s="702"/>
      <c r="B38" s="720" t="s">
        <v>511</v>
      </c>
      <c r="C38" s="721"/>
      <c r="D38" s="721"/>
      <c r="E38" s="721"/>
      <c r="F38" s="721"/>
      <c r="G38" s="721"/>
      <c r="H38" s="721"/>
      <c r="I38" s="721"/>
    </row>
    <row r="39" spans="1:9" x14ac:dyDescent="0.3">
      <c r="A39" s="702"/>
      <c r="B39" s="720" t="s">
        <v>512</v>
      </c>
      <c r="C39" s="721"/>
      <c r="D39" s="721"/>
      <c r="E39" s="721"/>
      <c r="F39" s="721"/>
      <c r="G39" s="721"/>
      <c r="H39" s="721"/>
      <c r="I39" s="721"/>
    </row>
    <row r="40" spans="1:9" x14ac:dyDescent="0.3">
      <c r="A40" s="702"/>
      <c r="B40" s="720" t="s">
        <v>513</v>
      </c>
      <c r="C40" s="721"/>
      <c r="D40" s="721"/>
      <c r="E40" s="721"/>
      <c r="F40" s="721"/>
      <c r="G40" s="721"/>
      <c r="H40" s="721"/>
      <c r="I40" s="721"/>
    </row>
    <row r="41" spans="1:9" x14ac:dyDescent="0.3">
      <c r="A41" s="702"/>
      <c r="B41" s="720" t="s">
        <v>514</v>
      </c>
      <c r="C41" s="721"/>
      <c r="D41" s="721"/>
      <c r="E41" s="721"/>
      <c r="F41" s="721"/>
      <c r="G41" s="721"/>
      <c r="H41" s="721"/>
      <c r="I41" s="721"/>
    </row>
    <row r="42" spans="1:9" x14ac:dyDescent="0.3">
      <c r="A42" s="702"/>
      <c r="B42" s="720" t="s">
        <v>515</v>
      </c>
      <c r="C42" s="721"/>
      <c r="D42" s="721"/>
      <c r="E42" s="721"/>
      <c r="F42" s="721"/>
      <c r="G42" s="721"/>
      <c r="H42" s="721"/>
      <c r="I42" s="721"/>
    </row>
    <row r="43" spans="1:9" x14ac:dyDescent="0.3">
      <c r="A43" s="717"/>
      <c r="B43" s="722" t="s">
        <v>516</v>
      </c>
      <c r="C43" s="723"/>
      <c r="D43" s="723"/>
      <c r="E43" s="723"/>
      <c r="F43" s="723"/>
      <c r="G43" s="723"/>
      <c r="H43" s="723"/>
      <c r="I43" s="723"/>
    </row>
    <row r="44" spans="1:9" x14ac:dyDescent="0.3">
      <c r="A44" s="724" t="s">
        <v>374</v>
      </c>
      <c r="B44" s="725"/>
      <c r="C44" s="725"/>
      <c r="D44" s="725" t="s">
        <v>517</v>
      </c>
      <c r="E44" s="725"/>
      <c r="F44" s="725"/>
      <c r="G44" s="725"/>
      <c r="H44" s="725"/>
      <c r="I44" s="726"/>
    </row>
    <row r="45" spans="1:9" ht="95.25" customHeight="1" x14ac:dyDescent="0.3">
      <c r="A45" s="713" t="s">
        <v>376</v>
      </c>
      <c r="B45" s="714"/>
      <c r="C45" s="714"/>
      <c r="D45" s="714" t="s">
        <v>2314</v>
      </c>
      <c r="E45" s="711"/>
      <c r="F45" s="711"/>
      <c r="G45" s="711"/>
      <c r="H45" s="711"/>
      <c r="I45" s="712"/>
    </row>
    <row r="46" spans="1:9" s="8" customFormat="1" ht="17.7" customHeight="1" x14ac:dyDescent="0.3">
      <c r="A46" s="715" t="s">
        <v>485</v>
      </c>
      <c r="B46" s="715"/>
      <c r="C46" s="715"/>
      <c r="D46" s="715"/>
      <c r="E46" s="715"/>
      <c r="F46" s="715"/>
      <c r="G46" s="715"/>
      <c r="H46" s="204">
        <v>15</v>
      </c>
      <c r="I46" s="239" t="s">
        <v>357</v>
      </c>
    </row>
    <row r="47" spans="1:9" ht="15" customHeight="1" x14ac:dyDescent="0.3">
      <c r="A47" s="701" t="s">
        <v>358</v>
      </c>
      <c r="B47" s="749" t="s">
        <v>518</v>
      </c>
      <c r="C47" s="749"/>
      <c r="D47" s="749"/>
      <c r="E47" s="749"/>
      <c r="F47" s="749"/>
      <c r="G47" s="749"/>
      <c r="H47" s="749"/>
      <c r="I47" s="704"/>
    </row>
    <row r="48" spans="1:9" ht="15" customHeight="1" x14ac:dyDescent="0.3">
      <c r="A48" s="702"/>
      <c r="B48" s="706" t="s">
        <v>519</v>
      </c>
      <c r="C48" s="707"/>
      <c r="D48" s="707"/>
      <c r="E48" s="707"/>
      <c r="F48" s="707"/>
      <c r="G48" s="707"/>
      <c r="H48" s="707"/>
      <c r="I48" s="707"/>
    </row>
    <row r="49" spans="1:9" ht="15" customHeight="1" x14ac:dyDescent="0.3">
      <c r="A49" s="702"/>
      <c r="B49" s="706" t="s">
        <v>520</v>
      </c>
      <c r="C49" s="707"/>
      <c r="D49" s="707"/>
      <c r="E49" s="707"/>
      <c r="F49" s="707"/>
      <c r="G49" s="707"/>
      <c r="H49" s="707"/>
      <c r="I49" s="707"/>
    </row>
    <row r="50" spans="1:9" ht="15" customHeight="1" x14ac:dyDescent="0.3">
      <c r="A50" s="702"/>
      <c r="B50" s="706" t="s">
        <v>521</v>
      </c>
      <c r="C50" s="707"/>
      <c r="D50" s="707"/>
      <c r="E50" s="707"/>
      <c r="F50" s="707"/>
      <c r="G50" s="707"/>
      <c r="H50" s="707"/>
      <c r="I50" s="707"/>
    </row>
    <row r="51" spans="1:9" ht="15" customHeight="1" x14ac:dyDescent="0.3">
      <c r="A51" s="702"/>
      <c r="B51" s="706" t="s">
        <v>522</v>
      </c>
      <c r="C51" s="707"/>
      <c r="D51" s="707"/>
      <c r="E51" s="707"/>
      <c r="F51" s="707"/>
      <c r="G51" s="707"/>
      <c r="H51" s="707"/>
      <c r="I51" s="707"/>
    </row>
    <row r="52" spans="1:9" ht="15" customHeight="1" x14ac:dyDescent="0.3">
      <c r="A52" s="702"/>
      <c r="B52" s="706" t="s">
        <v>523</v>
      </c>
      <c r="C52" s="707"/>
      <c r="D52" s="707"/>
      <c r="E52" s="707"/>
      <c r="F52" s="707"/>
      <c r="G52" s="707"/>
      <c r="H52" s="707"/>
      <c r="I52" s="707"/>
    </row>
    <row r="53" spans="1:9" ht="15" customHeight="1" x14ac:dyDescent="0.3">
      <c r="A53" s="717"/>
      <c r="B53" s="750" t="s">
        <v>524</v>
      </c>
      <c r="C53" s="751"/>
      <c r="D53" s="751"/>
      <c r="E53" s="751"/>
      <c r="F53" s="751"/>
      <c r="G53" s="751"/>
      <c r="H53" s="751"/>
      <c r="I53" s="751"/>
    </row>
    <row r="54" spans="1:9" ht="18.75" customHeight="1" x14ac:dyDescent="0.3">
      <c r="A54" s="724" t="s">
        <v>374</v>
      </c>
      <c r="B54" s="725"/>
      <c r="C54" s="725"/>
      <c r="D54" s="725" t="s">
        <v>525</v>
      </c>
      <c r="E54" s="725"/>
      <c r="F54" s="725"/>
      <c r="G54" s="725"/>
      <c r="H54" s="725"/>
      <c r="I54" s="726"/>
    </row>
    <row r="55" spans="1:9" ht="109.5" customHeight="1" x14ac:dyDescent="0.3">
      <c r="A55" s="713" t="s">
        <v>376</v>
      </c>
      <c r="B55" s="714"/>
      <c r="C55" s="714"/>
      <c r="D55" s="714" t="s">
        <v>526</v>
      </c>
      <c r="E55" s="711"/>
      <c r="F55" s="711"/>
      <c r="G55" s="711"/>
      <c r="H55" s="711"/>
      <c r="I55" s="712"/>
    </row>
    <row r="57" spans="1:9" x14ac:dyDescent="0.3">
      <c r="A57" s="1" t="s">
        <v>395</v>
      </c>
    </row>
    <row r="58" spans="1:9" ht="75" customHeight="1" x14ac:dyDescent="0.3">
      <c r="A58" s="710" t="s">
        <v>396</v>
      </c>
      <c r="B58" s="711"/>
      <c r="C58" s="748" t="s">
        <v>527</v>
      </c>
      <c r="D58" s="748"/>
      <c r="E58" s="748"/>
      <c r="F58" s="748"/>
      <c r="G58" s="748"/>
      <c r="H58" s="748"/>
      <c r="I58" s="729"/>
    </row>
    <row r="59" spans="1:9" ht="60.75" customHeight="1" x14ac:dyDescent="0.3">
      <c r="A59" s="710" t="s">
        <v>398</v>
      </c>
      <c r="B59" s="711"/>
      <c r="C59" s="748" t="s">
        <v>528</v>
      </c>
      <c r="D59" s="748"/>
      <c r="E59" s="748"/>
      <c r="F59" s="748"/>
      <c r="G59" s="748"/>
      <c r="H59" s="748"/>
      <c r="I59" s="729"/>
    </row>
    <row r="61" spans="1:9" x14ac:dyDescent="0.3">
      <c r="A61" s="8" t="s">
        <v>400</v>
      </c>
      <c r="B61" s="240"/>
      <c r="C61" s="240"/>
      <c r="D61" s="240"/>
      <c r="E61" s="240"/>
      <c r="F61" s="240"/>
      <c r="G61" s="240"/>
    </row>
    <row r="62" spans="1:9" ht="15.6" x14ac:dyDescent="0.3">
      <c r="A62" s="730" t="s">
        <v>401</v>
      </c>
      <c r="B62" s="730"/>
      <c r="C62" s="730"/>
      <c r="D62" s="730"/>
      <c r="E62" s="730"/>
      <c r="F62" s="730"/>
      <c r="G62" s="730"/>
      <c r="H62" s="9">
        <v>1.5</v>
      </c>
      <c r="I62" s="10" t="s">
        <v>402</v>
      </c>
    </row>
    <row r="63" spans="1:9" ht="24.75" customHeight="1" x14ac:dyDescent="0.3">
      <c r="A63" s="731" t="s">
        <v>463</v>
      </c>
      <c r="B63" s="731"/>
      <c r="C63" s="731"/>
      <c r="D63" s="731"/>
      <c r="E63" s="731"/>
      <c r="F63" s="731"/>
      <c r="G63" s="731"/>
      <c r="H63" s="11">
        <v>1.5</v>
      </c>
      <c r="I63" s="10" t="s">
        <v>402</v>
      </c>
    </row>
    <row r="64" spans="1:9" ht="15.6" x14ac:dyDescent="0.3">
      <c r="A64" s="730" t="s">
        <v>405</v>
      </c>
      <c r="B64" s="730"/>
      <c r="C64" s="730"/>
      <c r="D64" s="730"/>
      <c r="E64" s="730"/>
      <c r="F64" s="730"/>
      <c r="G64" s="730"/>
      <c r="H64" s="11" t="s">
        <v>404</v>
      </c>
      <c r="I64" s="10" t="s">
        <v>402</v>
      </c>
    </row>
    <row r="65" spans="1:9" x14ac:dyDescent="0.3">
      <c r="A65" s="222"/>
      <c r="B65" s="222"/>
      <c r="C65" s="222"/>
      <c r="D65" s="222"/>
      <c r="E65" s="222"/>
      <c r="F65" s="222"/>
      <c r="G65" s="222"/>
      <c r="H65" s="27"/>
      <c r="I65" s="12"/>
    </row>
    <row r="66" spans="1:9" x14ac:dyDescent="0.3">
      <c r="A66" s="732" t="s">
        <v>406</v>
      </c>
      <c r="B66" s="732"/>
      <c r="C66" s="732"/>
      <c r="D66" s="732"/>
      <c r="E66" s="732"/>
      <c r="F66" s="732"/>
      <c r="G66" s="732"/>
      <c r="H66" s="220"/>
      <c r="I66" s="28"/>
    </row>
    <row r="67" spans="1:9" ht="18" customHeight="1" x14ac:dyDescent="0.3">
      <c r="A67" s="700" t="s">
        <v>407</v>
      </c>
      <c r="B67" s="700"/>
      <c r="C67" s="700"/>
      <c r="D67" s="700"/>
      <c r="E67" s="700"/>
      <c r="F67" s="15">
        <v>30</v>
      </c>
      <c r="G67" s="15" t="s">
        <v>357</v>
      </c>
      <c r="H67" s="16">
        <v>1.2</v>
      </c>
      <c r="I67" s="10" t="s">
        <v>402</v>
      </c>
    </row>
    <row r="68" spans="1:9" ht="18" customHeight="1" x14ac:dyDescent="0.3">
      <c r="A68" s="94" t="s">
        <v>156</v>
      </c>
      <c r="B68" s="727" t="s">
        <v>158</v>
      </c>
      <c r="C68" s="727"/>
      <c r="D68" s="727"/>
      <c r="E68" s="727"/>
      <c r="F68" s="15">
        <v>12</v>
      </c>
      <c r="G68" s="15" t="s">
        <v>357</v>
      </c>
      <c r="H68" s="334"/>
      <c r="I68" s="339"/>
    </row>
    <row r="69" spans="1:9" ht="18" customHeight="1" x14ac:dyDescent="0.3">
      <c r="A69" s="56"/>
      <c r="B69" s="727" t="s">
        <v>408</v>
      </c>
      <c r="C69" s="727"/>
      <c r="D69" s="727"/>
      <c r="E69" s="727"/>
      <c r="F69" s="15">
        <v>15</v>
      </c>
      <c r="G69" s="15" t="s">
        <v>357</v>
      </c>
      <c r="H69" s="408"/>
      <c r="I69" s="129"/>
    </row>
    <row r="70" spans="1:9" ht="18" customHeight="1" x14ac:dyDescent="0.3">
      <c r="A70" s="56"/>
      <c r="B70" s="727" t="s">
        <v>409</v>
      </c>
      <c r="C70" s="727"/>
      <c r="D70" s="727"/>
      <c r="E70" s="727"/>
      <c r="F70" s="15">
        <v>2</v>
      </c>
      <c r="G70" s="15" t="s">
        <v>357</v>
      </c>
      <c r="H70" s="408"/>
      <c r="I70" s="129"/>
    </row>
    <row r="71" spans="1:9" ht="18" customHeight="1" x14ac:dyDescent="0.3">
      <c r="A71" s="56"/>
      <c r="B71" s="727" t="s">
        <v>410</v>
      </c>
      <c r="C71" s="727"/>
      <c r="D71" s="727"/>
      <c r="E71" s="727"/>
      <c r="F71" s="15" t="s">
        <v>404</v>
      </c>
      <c r="G71" s="15" t="s">
        <v>357</v>
      </c>
      <c r="H71" s="408"/>
      <c r="I71" s="129"/>
    </row>
    <row r="72" spans="1:9" ht="18" customHeight="1" x14ac:dyDescent="0.3">
      <c r="A72" s="56"/>
      <c r="B72" s="727" t="s">
        <v>411</v>
      </c>
      <c r="C72" s="727"/>
      <c r="D72" s="727"/>
      <c r="E72" s="727"/>
      <c r="F72" s="15" t="s">
        <v>404</v>
      </c>
      <c r="G72" s="15" t="s">
        <v>357</v>
      </c>
      <c r="H72" s="408"/>
      <c r="I72" s="129"/>
    </row>
    <row r="73" spans="1:9" ht="18" customHeight="1" x14ac:dyDescent="0.3">
      <c r="A73" s="56"/>
      <c r="B73" s="727" t="s">
        <v>412</v>
      </c>
      <c r="C73" s="727"/>
      <c r="D73" s="727"/>
      <c r="E73" s="727"/>
      <c r="F73" s="15">
        <v>1</v>
      </c>
      <c r="G73" s="15" t="s">
        <v>357</v>
      </c>
      <c r="H73" s="334"/>
      <c r="I73" s="339"/>
    </row>
    <row r="74" spans="1:9" ht="18" customHeight="1" x14ac:dyDescent="0.3">
      <c r="A74" s="700" t="s">
        <v>413</v>
      </c>
      <c r="B74" s="700"/>
      <c r="C74" s="700"/>
      <c r="D74" s="700"/>
      <c r="E74" s="700"/>
      <c r="F74" s="15" t="s">
        <v>404</v>
      </c>
      <c r="G74" s="15" t="s">
        <v>357</v>
      </c>
      <c r="H74" s="16" t="s">
        <v>182</v>
      </c>
      <c r="I74" s="10" t="s">
        <v>402</v>
      </c>
    </row>
    <row r="75" spans="1:9" ht="17.7" customHeight="1" x14ac:dyDescent="0.3">
      <c r="A75" s="727" t="s">
        <v>414</v>
      </c>
      <c r="B75" s="727"/>
      <c r="C75" s="727"/>
      <c r="D75" s="727"/>
      <c r="E75" s="727"/>
      <c r="F75" s="15">
        <v>45</v>
      </c>
      <c r="G75" s="15" t="s">
        <v>357</v>
      </c>
      <c r="H75" s="15">
        <v>1.8</v>
      </c>
      <c r="I75" s="10" t="s">
        <v>402</v>
      </c>
    </row>
    <row r="76" spans="1:9" x14ac:dyDescent="0.3">
      <c r="A76" s="25" t="s">
        <v>529</v>
      </c>
    </row>
  </sheetData>
  <mergeCells count="81">
    <mergeCell ref="A5:C5"/>
    <mergeCell ref="D5:I5"/>
    <mergeCell ref="A2:I2"/>
    <mergeCell ref="A3:C3"/>
    <mergeCell ref="D3:I3"/>
    <mergeCell ref="A4:C4"/>
    <mergeCell ref="D4:I4"/>
    <mergeCell ref="A16:B16"/>
    <mergeCell ref="C16:I16"/>
    <mergeCell ref="A6:C6"/>
    <mergeCell ref="D6:I6"/>
    <mergeCell ref="A8:I8"/>
    <mergeCell ref="A10:E10"/>
    <mergeCell ref="F10:I10"/>
    <mergeCell ref="A11:E11"/>
    <mergeCell ref="F11:I11"/>
    <mergeCell ref="A12:E12"/>
    <mergeCell ref="F12:I12"/>
    <mergeCell ref="A13:E13"/>
    <mergeCell ref="F13:I13"/>
    <mergeCell ref="A15:I15"/>
    <mergeCell ref="B28:G28"/>
    <mergeCell ref="A18:D18"/>
    <mergeCell ref="A19:A20"/>
    <mergeCell ref="B19:G20"/>
    <mergeCell ref="H19:I19"/>
    <mergeCell ref="A21:I21"/>
    <mergeCell ref="B22:G22"/>
    <mergeCell ref="B23:G23"/>
    <mergeCell ref="B24:G24"/>
    <mergeCell ref="A25:I25"/>
    <mergeCell ref="B26:G26"/>
    <mergeCell ref="B27:G27"/>
    <mergeCell ref="A29:I29"/>
    <mergeCell ref="B30:G30"/>
    <mergeCell ref="B31:G31"/>
    <mergeCell ref="B32:G32"/>
    <mergeCell ref="A35:G35"/>
    <mergeCell ref="B40:I40"/>
    <mergeCell ref="B41:I41"/>
    <mergeCell ref="B42:I42"/>
    <mergeCell ref="B43:I43"/>
    <mergeCell ref="A44:C44"/>
    <mergeCell ref="D44:I44"/>
    <mergeCell ref="A36:A43"/>
    <mergeCell ref="B36:I36"/>
    <mergeCell ref="B37:I37"/>
    <mergeCell ref="B38:I38"/>
    <mergeCell ref="B39:I39"/>
    <mergeCell ref="A45:C45"/>
    <mergeCell ref="D45:I45"/>
    <mergeCell ref="A46:G46"/>
    <mergeCell ref="A47:A53"/>
    <mergeCell ref="B47:I47"/>
    <mergeCell ref="B48:I48"/>
    <mergeCell ref="B49:I49"/>
    <mergeCell ref="B50:I50"/>
    <mergeCell ref="B51:I51"/>
    <mergeCell ref="B52:I52"/>
    <mergeCell ref="A66:G66"/>
    <mergeCell ref="B53:I53"/>
    <mergeCell ref="A54:C54"/>
    <mergeCell ref="D54:I54"/>
    <mergeCell ref="A55:C55"/>
    <mergeCell ref="D55:I55"/>
    <mergeCell ref="A58:B58"/>
    <mergeCell ref="C58:I58"/>
    <mergeCell ref="A59:B59"/>
    <mergeCell ref="C59:I59"/>
    <mergeCell ref="A62:G62"/>
    <mergeCell ref="A63:G63"/>
    <mergeCell ref="A64:G64"/>
    <mergeCell ref="B73:E73"/>
    <mergeCell ref="A74:E74"/>
    <mergeCell ref="A75:E75"/>
    <mergeCell ref="A67:E67"/>
    <mergeCell ref="B68:E68"/>
    <mergeCell ref="B69:E69"/>
    <mergeCell ref="B70:E70"/>
    <mergeCell ref="B71:E71"/>
    <mergeCell ref="B72:E7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workbookViewId="0"/>
  </sheetViews>
  <sheetFormatPr defaultColWidth="8.77734375" defaultRowHeight="13.8" x14ac:dyDescent="0.3"/>
  <cols>
    <col min="1" max="1" width="10.77734375" style="25" customWidth="1"/>
    <col min="2" max="2" width="9.77734375" style="25" customWidth="1"/>
    <col min="3" max="3" width="8.77734375" style="25" customWidth="1"/>
    <col min="4" max="5" width="9.77734375" style="25" customWidth="1"/>
    <col min="6" max="6" width="9.21875" style="25" customWidth="1"/>
    <col min="7" max="7" width="8.77734375" style="25" customWidth="1"/>
    <col min="8" max="8" width="11.5546875" style="25" customWidth="1"/>
    <col min="9" max="9" width="8.77734375" style="25" customWidth="1"/>
    <col min="10" max="10" width="2.77734375" style="25" customWidth="1"/>
    <col min="11" max="16384" width="8.77734375" style="25"/>
  </cols>
  <sheetData>
    <row r="1" spans="1:9" x14ac:dyDescent="0.3">
      <c r="A1" s="1" t="s">
        <v>328</v>
      </c>
    </row>
    <row r="2" spans="1:9" x14ac:dyDescent="0.3">
      <c r="A2" s="747" t="s">
        <v>177</v>
      </c>
      <c r="B2" s="747"/>
      <c r="C2" s="747"/>
      <c r="D2" s="747"/>
      <c r="E2" s="747"/>
      <c r="F2" s="747"/>
      <c r="G2" s="747"/>
      <c r="H2" s="747"/>
      <c r="I2" s="747"/>
    </row>
    <row r="3" spans="1:9" x14ac:dyDescent="0.3">
      <c r="A3" s="742" t="s">
        <v>154</v>
      </c>
      <c r="B3" s="743"/>
      <c r="C3" s="743"/>
      <c r="D3" s="743">
        <v>1</v>
      </c>
      <c r="E3" s="743"/>
      <c r="F3" s="743"/>
      <c r="G3" s="743"/>
      <c r="H3" s="743"/>
      <c r="I3" s="744"/>
    </row>
    <row r="4" spans="1:9" x14ac:dyDescent="0.3">
      <c r="A4" s="742" t="s">
        <v>153</v>
      </c>
      <c r="B4" s="743"/>
      <c r="C4" s="743"/>
      <c r="D4" s="743" t="s">
        <v>329</v>
      </c>
      <c r="E4" s="743"/>
      <c r="F4" s="743"/>
      <c r="G4" s="743"/>
      <c r="H4" s="743"/>
      <c r="I4" s="744"/>
    </row>
    <row r="5" spans="1:9" x14ac:dyDescent="0.3">
      <c r="A5" s="742" t="s">
        <v>157</v>
      </c>
      <c r="B5" s="743"/>
      <c r="C5" s="743"/>
      <c r="D5" s="743" t="s">
        <v>466</v>
      </c>
      <c r="E5" s="743"/>
      <c r="F5" s="743"/>
      <c r="G5" s="743"/>
      <c r="H5" s="743"/>
      <c r="I5" s="744"/>
    </row>
    <row r="6" spans="1:9" ht="25.5" customHeight="1" x14ac:dyDescent="0.3">
      <c r="A6" s="742" t="s">
        <v>331</v>
      </c>
      <c r="B6" s="743"/>
      <c r="C6" s="743"/>
      <c r="D6" s="748" t="s">
        <v>798</v>
      </c>
      <c r="E6" s="748"/>
      <c r="F6" s="748"/>
      <c r="G6" s="748"/>
      <c r="H6" s="748"/>
      <c r="I6" s="729"/>
    </row>
    <row r="8" spans="1:9" x14ac:dyDescent="0.3">
      <c r="A8" s="745" t="s">
        <v>333</v>
      </c>
      <c r="B8" s="745"/>
      <c r="C8" s="745"/>
      <c r="D8" s="745"/>
      <c r="E8" s="745"/>
      <c r="F8" s="745"/>
      <c r="G8" s="745"/>
      <c r="H8" s="745"/>
      <c r="I8" s="745"/>
    </row>
    <row r="9" spans="1:9" x14ac:dyDescent="0.3">
      <c r="A9" s="208" t="s">
        <v>2317</v>
      </c>
      <c r="B9" s="208"/>
      <c r="C9" s="208"/>
      <c r="D9" s="208"/>
      <c r="E9" s="208"/>
      <c r="F9" s="208"/>
      <c r="G9" s="208"/>
      <c r="H9" s="208"/>
      <c r="I9" s="208"/>
    </row>
    <row r="10" spans="1:9" x14ac:dyDescent="0.3">
      <c r="A10" s="742" t="s">
        <v>10</v>
      </c>
      <c r="B10" s="743"/>
      <c r="C10" s="743"/>
      <c r="D10" s="743"/>
      <c r="E10" s="743"/>
      <c r="F10" s="743" t="s">
        <v>11</v>
      </c>
      <c r="G10" s="743"/>
      <c r="H10" s="743"/>
      <c r="I10" s="744"/>
    </row>
    <row r="11" spans="1:9" x14ac:dyDescent="0.3">
      <c r="A11" s="742" t="s">
        <v>334</v>
      </c>
      <c r="B11" s="743"/>
      <c r="C11" s="743"/>
      <c r="D11" s="743"/>
      <c r="E11" s="743"/>
      <c r="F11" s="743" t="s">
        <v>2085</v>
      </c>
      <c r="G11" s="743"/>
      <c r="H11" s="743"/>
      <c r="I11" s="744"/>
    </row>
    <row r="12" spans="1:9" x14ac:dyDescent="0.3">
      <c r="A12" s="742" t="s">
        <v>335</v>
      </c>
      <c r="B12" s="743"/>
      <c r="C12" s="743"/>
      <c r="D12" s="743"/>
      <c r="E12" s="743"/>
      <c r="F12" s="743">
        <v>1</v>
      </c>
      <c r="G12" s="743"/>
      <c r="H12" s="743"/>
      <c r="I12" s="744"/>
    </row>
    <row r="13" spans="1:9" x14ac:dyDescent="0.3">
      <c r="A13" s="742" t="s">
        <v>15</v>
      </c>
      <c r="B13" s="743"/>
      <c r="C13" s="743"/>
      <c r="D13" s="743"/>
      <c r="E13" s="743"/>
      <c r="F13" s="743" t="s">
        <v>16</v>
      </c>
      <c r="G13" s="743"/>
      <c r="H13" s="743"/>
      <c r="I13" s="744"/>
    </row>
    <row r="15" spans="1:9" x14ac:dyDescent="0.3">
      <c r="A15" s="746" t="s">
        <v>336</v>
      </c>
      <c r="B15" s="746"/>
      <c r="C15" s="746"/>
      <c r="D15" s="746"/>
      <c r="E15" s="746"/>
      <c r="F15" s="746"/>
      <c r="G15" s="746"/>
      <c r="H15" s="746"/>
      <c r="I15" s="746"/>
    </row>
    <row r="16" spans="1:9" ht="42.75" customHeight="1" x14ac:dyDescent="0.3">
      <c r="A16" s="700" t="s">
        <v>337</v>
      </c>
      <c r="B16" s="700"/>
      <c r="C16" s="748" t="s">
        <v>1445</v>
      </c>
      <c r="D16" s="748"/>
      <c r="E16" s="748"/>
      <c r="F16" s="748"/>
      <c r="G16" s="748"/>
      <c r="H16" s="748"/>
      <c r="I16" s="729"/>
    </row>
    <row r="18" spans="1:9" x14ac:dyDescent="0.3">
      <c r="A18" s="735" t="s">
        <v>339</v>
      </c>
      <c r="B18" s="735"/>
      <c r="C18" s="735"/>
      <c r="D18" s="735"/>
    </row>
    <row r="19" spans="1:9" ht="16.5" customHeight="1" x14ac:dyDescent="0.3">
      <c r="A19" s="736" t="s">
        <v>30</v>
      </c>
      <c r="B19" s="737" t="s">
        <v>31</v>
      </c>
      <c r="C19" s="737"/>
      <c r="D19" s="737"/>
      <c r="E19" s="737"/>
      <c r="F19" s="737"/>
      <c r="G19" s="737"/>
      <c r="H19" s="737" t="s">
        <v>340</v>
      </c>
      <c r="I19" s="738"/>
    </row>
    <row r="20" spans="1:9" ht="31.5" customHeight="1" x14ac:dyDescent="0.3">
      <c r="A20" s="736"/>
      <c r="B20" s="737"/>
      <c r="C20" s="737"/>
      <c r="D20" s="737"/>
      <c r="E20" s="737"/>
      <c r="F20" s="737"/>
      <c r="G20" s="737"/>
      <c r="H20" s="210" t="s">
        <v>341</v>
      </c>
      <c r="I20" s="211" t="s">
        <v>34</v>
      </c>
    </row>
    <row r="21" spans="1:9" s="8" customFormat="1" ht="17.7" customHeight="1" x14ac:dyDescent="0.3">
      <c r="A21" s="547" t="s">
        <v>35</v>
      </c>
      <c r="B21" s="733"/>
      <c r="C21" s="733"/>
      <c r="D21" s="733"/>
      <c r="E21" s="733"/>
      <c r="F21" s="733"/>
      <c r="G21" s="733"/>
      <c r="H21" s="733"/>
      <c r="I21" s="734"/>
    </row>
    <row r="22" spans="1:9" ht="37.5" customHeight="1" x14ac:dyDescent="0.3">
      <c r="A22" s="209" t="s">
        <v>1446</v>
      </c>
      <c r="B22" s="752" t="s">
        <v>1447</v>
      </c>
      <c r="C22" s="752"/>
      <c r="D22" s="752"/>
      <c r="E22" s="752"/>
      <c r="F22" s="752"/>
      <c r="G22" s="752"/>
      <c r="H22" s="6" t="s">
        <v>49</v>
      </c>
      <c r="I22" s="5" t="s">
        <v>272</v>
      </c>
    </row>
    <row r="23" spans="1:9" s="8" customFormat="1" ht="17.7" customHeight="1" x14ac:dyDescent="0.3">
      <c r="A23" s="547" t="s">
        <v>352</v>
      </c>
      <c r="B23" s="733"/>
      <c r="C23" s="733"/>
      <c r="D23" s="733"/>
      <c r="E23" s="733"/>
      <c r="F23" s="733"/>
      <c r="G23" s="733"/>
      <c r="H23" s="733"/>
      <c r="I23" s="734"/>
    </row>
    <row r="24" spans="1:9" ht="20.25" customHeight="1" x14ac:dyDescent="0.3">
      <c r="A24" s="209" t="s">
        <v>1448</v>
      </c>
      <c r="B24" s="748" t="s">
        <v>1449</v>
      </c>
      <c r="C24" s="748"/>
      <c r="D24" s="748"/>
      <c r="E24" s="748"/>
      <c r="F24" s="748"/>
      <c r="G24" s="748"/>
      <c r="H24" s="6" t="s">
        <v>118</v>
      </c>
      <c r="I24" s="5" t="s">
        <v>272</v>
      </c>
    </row>
    <row r="26" spans="1:9" x14ac:dyDescent="0.3">
      <c r="A26" s="1" t="s">
        <v>355</v>
      </c>
    </row>
    <row r="27" spans="1:9" s="8" customFormat="1" ht="17.7" customHeight="1" x14ac:dyDescent="0.3">
      <c r="A27" s="715" t="s">
        <v>356</v>
      </c>
      <c r="B27" s="715"/>
      <c r="C27" s="715"/>
      <c r="D27" s="715"/>
      <c r="E27" s="715"/>
      <c r="F27" s="715"/>
      <c r="G27" s="715"/>
      <c r="H27" s="204">
        <v>12</v>
      </c>
      <c r="I27" s="239" t="s">
        <v>357</v>
      </c>
    </row>
    <row r="28" spans="1:9" ht="25.05" customHeight="1" x14ac:dyDescent="0.3">
      <c r="A28" s="701" t="s">
        <v>358</v>
      </c>
      <c r="B28" s="718" t="s">
        <v>1450</v>
      </c>
      <c r="C28" s="718"/>
      <c r="D28" s="718"/>
      <c r="E28" s="718"/>
      <c r="F28" s="718"/>
      <c r="G28" s="718"/>
      <c r="H28" s="718"/>
      <c r="I28" s="719"/>
    </row>
    <row r="29" spans="1:9" ht="25.05" customHeight="1" x14ac:dyDescent="0.3">
      <c r="A29" s="702"/>
      <c r="B29" s="720" t="s">
        <v>1451</v>
      </c>
      <c r="C29" s="721"/>
      <c r="D29" s="721"/>
      <c r="E29" s="721"/>
      <c r="F29" s="721"/>
      <c r="G29" s="721"/>
      <c r="H29" s="721"/>
      <c r="I29" s="721"/>
    </row>
    <row r="30" spans="1:9" ht="25.05" customHeight="1" x14ac:dyDescent="0.3">
      <c r="A30" s="702"/>
      <c r="B30" s="706" t="s">
        <v>1452</v>
      </c>
      <c r="C30" s="707"/>
      <c r="D30" s="707"/>
      <c r="E30" s="707"/>
      <c r="F30" s="707"/>
      <c r="G30" s="707"/>
      <c r="H30" s="707"/>
      <c r="I30" s="707"/>
    </row>
    <row r="31" spans="1:9" ht="25.05" customHeight="1" x14ac:dyDescent="0.3">
      <c r="A31" s="702"/>
      <c r="B31" s="720" t="s">
        <v>1453</v>
      </c>
      <c r="C31" s="721"/>
      <c r="D31" s="721"/>
      <c r="E31" s="721"/>
      <c r="F31" s="721"/>
      <c r="G31" s="721"/>
      <c r="H31" s="721"/>
      <c r="I31" s="721"/>
    </row>
    <row r="32" spans="1:9" ht="25.05" customHeight="1" x14ac:dyDescent="0.3">
      <c r="A32" s="702"/>
      <c r="B32" s="720" t="s">
        <v>1454</v>
      </c>
      <c r="C32" s="721"/>
      <c r="D32" s="721"/>
      <c r="E32" s="721"/>
      <c r="F32" s="721"/>
      <c r="G32" s="721"/>
      <c r="H32" s="721"/>
      <c r="I32" s="721"/>
    </row>
    <row r="33" spans="1:9" ht="25.05" customHeight="1" x14ac:dyDescent="0.3">
      <c r="A33" s="702"/>
      <c r="B33" s="720" t="s">
        <v>1455</v>
      </c>
      <c r="C33" s="721"/>
      <c r="D33" s="721"/>
      <c r="E33" s="721"/>
      <c r="F33" s="721"/>
      <c r="G33" s="721"/>
      <c r="H33" s="721"/>
      <c r="I33" s="721"/>
    </row>
    <row r="34" spans="1:9" ht="25.05" customHeight="1" x14ac:dyDescent="0.3">
      <c r="A34" s="702"/>
      <c r="B34" s="722" t="s">
        <v>1456</v>
      </c>
      <c r="C34" s="723"/>
      <c r="D34" s="723"/>
      <c r="E34" s="723"/>
      <c r="F34" s="723"/>
      <c r="G34" s="723"/>
      <c r="H34" s="723"/>
      <c r="I34" s="723"/>
    </row>
    <row r="35" spans="1:9" ht="16.5" customHeight="1" x14ac:dyDescent="0.3">
      <c r="A35" s="710" t="s">
        <v>374</v>
      </c>
      <c r="B35" s="725"/>
      <c r="C35" s="725"/>
      <c r="D35" s="725" t="s">
        <v>1457</v>
      </c>
      <c r="E35" s="725"/>
      <c r="F35" s="725"/>
      <c r="G35" s="725"/>
      <c r="H35" s="725"/>
      <c r="I35" s="726"/>
    </row>
    <row r="36" spans="1:9" ht="30" customHeight="1" x14ac:dyDescent="0.3">
      <c r="A36" s="713" t="s">
        <v>376</v>
      </c>
      <c r="B36" s="714"/>
      <c r="C36" s="714"/>
      <c r="D36" s="714" t="s">
        <v>2382</v>
      </c>
      <c r="E36" s="714"/>
      <c r="F36" s="714"/>
      <c r="G36" s="714"/>
      <c r="H36" s="714"/>
      <c r="I36" s="759"/>
    </row>
    <row r="38" spans="1:9" x14ac:dyDescent="0.3">
      <c r="A38" s="1" t="s">
        <v>395</v>
      </c>
    </row>
    <row r="39" spans="1:9" ht="29.55" customHeight="1" x14ac:dyDescent="0.3">
      <c r="A39" s="710" t="s">
        <v>396</v>
      </c>
      <c r="B39" s="711"/>
      <c r="C39" s="748" t="s">
        <v>1458</v>
      </c>
      <c r="D39" s="748"/>
      <c r="E39" s="748"/>
      <c r="F39" s="748"/>
      <c r="G39" s="748"/>
      <c r="H39" s="748"/>
      <c r="I39" s="729"/>
    </row>
    <row r="40" spans="1:9" ht="32.549999999999997" customHeight="1" x14ac:dyDescent="0.3">
      <c r="A40" s="710" t="s">
        <v>398</v>
      </c>
      <c r="B40" s="711"/>
      <c r="C40" s="748" t="s">
        <v>1459</v>
      </c>
      <c r="D40" s="748"/>
      <c r="E40" s="748"/>
      <c r="F40" s="748"/>
      <c r="G40" s="748"/>
      <c r="H40" s="748"/>
      <c r="I40" s="729"/>
    </row>
    <row r="42" spans="1:9" x14ac:dyDescent="0.3">
      <c r="A42" s="8" t="s">
        <v>400</v>
      </c>
      <c r="B42" s="240"/>
      <c r="C42" s="240"/>
      <c r="D42" s="240"/>
      <c r="E42" s="240"/>
      <c r="F42" s="240"/>
      <c r="G42" s="240"/>
    </row>
    <row r="43" spans="1:9" ht="15.6" x14ac:dyDescent="0.3">
      <c r="A43" s="730" t="s">
        <v>401</v>
      </c>
      <c r="B43" s="730"/>
      <c r="C43" s="730"/>
      <c r="D43" s="730"/>
      <c r="E43" s="730"/>
      <c r="F43" s="730"/>
      <c r="G43" s="730"/>
      <c r="H43" s="9" t="s">
        <v>182</v>
      </c>
      <c r="I43" s="10" t="s">
        <v>402</v>
      </c>
    </row>
    <row r="44" spans="1:9" ht="26.25" customHeight="1" x14ac:dyDescent="0.3">
      <c r="A44" s="731" t="s">
        <v>463</v>
      </c>
      <c r="B44" s="731"/>
      <c r="C44" s="731"/>
      <c r="D44" s="731"/>
      <c r="E44" s="731"/>
      <c r="F44" s="731"/>
      <c r="G44" s="731"/>
      <c r="H44" s="11">
        <v>1</v>
      </c>
      <c r="I44" s="10" t="s">
        <v>402</v>
      </c>
    </row>
    <row r="45" spans="1:9" ht="15.6" x14ac:dyDescent="0.3">
      <c r="A45" s="730" t="s">
        <v>405</v>
      </c>
      <c r="B45" s="730"/>
      <c r="C45" s="730"/>
      <c r="D45" s="730"/>
      <c r="E45" s="730"/>
      <c r="F45" s="730"/>
      <c r="G45" s="730"/>
      <c r="H45" s="11" t="s">
        <v>182</v>
      </c>
      <c r="I45" s="10" t="s">
        <v>402</v>
      </c>
    </row>
    <row r="46" spans="1:9" x14ac:dyDescent="0.3">
      <c r="A46" s="222"/>
      <c r="B46" s="222"/>
      <c r="C46" s="222"/>
      <c r="D46" s="222"/>
      <c r="E46" s="222"/>
      <c r="F46" s="222"/>
      <c r="G46" s="222"/>
      <c r="H46" s="11"/>
      <c r="I46" s="12"/>
    </row>
    <row r="47" spans="1:9" x14ac:dyDescent="0.3">
      <c r="A47" s="732" t="s">
        <v>406</v>
      </c>
      <c r="B47" s="732"/>
      <c r="C47" s="732"/>
      <c r="D47" s="732"/>
      <c r="E47" s="732"/>
      <c r="F47" s="732"/>
      <c r="G47" s="732"/>
      <c r="H47" s="220"/>
      <c r="I47" s="28"/>
    </row>
    <row r="48" spans="1:9" ht="17.7" customHeight="1" x14ac:dyDescent="0.3">
      <c r="A48" s="700" t="s">
        <v>407</v>
      </c>
      <c r="B48" s="700"/>
      <c r="C48" s="700"/>
      <c r="D48" s="700"/>
      <c r="E48" s="700"/>
      <c r="F48" s="15">
        <f>SUM(F49:F54)</f>
        <v>15</v>
      </c>
      <c r="G48" s="15" t="s">
        <v>357</v>
      </c>
      <c r="H48" s="15">
        <v>0.6</v>
      </c>
      <c r="I48" s="10" t="s">
        <v>402</v>
      </c>
    </row>
    <row r="49" spans="1:9" ht="17.7" customHeight="1" x14ac:dyDescent="0.3">
      <c r="A49" s="94" t="s">
        <v>156</v>
      </c>
      <c r="B49" s="727" t="s">
        <v>158</v>
      </c>
      <c r="C49" s="727"/>
      <c r="D49" s="727"/>
      <c r="E49" s="727"/>
      <c r="F49" s="15">
        <v>12</v>
      </c>
      <c r="G49" s="15" t="s">
        <v>357</v>
      </c>
      <c r="H49" s="334"/>
      <c r="I49" s="339"/>
    </row>
    <row r="50" spans="1:9" ht="17.7" customHeight="1" x14ac:dyDescent="0.3">
      <c r="A50" s="56"/>
      <c r="B50" s="727" t="s">
        <v>408</v>
      </c>
      <c r="C50" s="727"/>
      <c r="D50" s="727"/>
      <c r="E50" s="727"/>
      <c r="F50" s="15" t="s">
        <v>404</v>
      </c>
      <c r="G50" s="15" t="s">
        <v>357</v>
      </c>
      <c r="H50" s="408"/>
      <c r="I50" s="129"/>
    </row>
    <row r="51" spans="1:9" ht="17.7" customHeight="1" x14ac:dyDescent="0.3">
      <c r="A51" s="56"/>
      <c r="B51" s="727" t="s">
        <v>409</v>
      </c>
      <c r="C51" s="727"/>
      <c r="D51" s="727"/>
      <c r="E51" s="727"/>
      <c r="F51" s="15">
        <v>2</v>
      </c>
      <c r="G51" s="15" t="s">
        <v>357</v>
      </c>
      <c r="H51" s="408"/>
      <c r="I51" s="129"/>
    </row>
    <row r="52" spans="1:9" ht="17.7" customHeight="1" x14ac:dyDescent="0.3">
      <c r="A52" s="56"/>
      <c r="B52" s="727" t="s">
        <v>410</v>
      </c>
      <c r="C52" s="727"/>
      <c r="D52" s="727"/>
      <c r="E52" s="727"/>
      <c r="F52" s="15" t="s">
        <v>404</v>
      </c>
      <c r="G52" s="15" t="s">
        <v>357</v>
      </c>
      <c r="H52" s="408"/>
      <c r="I52" s="129"/>
    </row>
    <row r="53" spans="1:9" ht="17.7" customHeight="1" x14ac:dyDescent="0.3">
      <c r="A53" s="56"/>
      <c r="B53" s="727" t="s">
        <v>411</v>
      </c>
      <c r="C53" s="727"/>
      <c r="D53" s="727"/>
      <c r="E53" s="727"/>
      <c r="F53" s="15" t="s">
        <v>404</v>
      </c>
      <c r="G53" s="15" t="s">
        <v>357</v>
      </c>
      <c r="H53" s="408"/>
      <c r="I53" s="129"/>
    </row>
    <row r="54" spans="1:9" ht="17.7" customHeight="1" x14ac:dyDescent="0.3">
      <c r="A54" s="56"/>
      <c r="B54" s="727" t="s">
        <v>412</v>
      </c>
      <c r="C54" s="727"/>
      <c r="D54" s="727"/>
      <c r="E54" s="727"/>
      <c r="F54" s="15">
        <v>1</v>
      </c>
      <c r="G54" s="15" t="s">
        <v>357</v>
      </c>
      <c r="H54" s="334"/>
      <c r="I54" s="339"/>
    </row>
    <row r="55" spans="1:9" ht="31.2" customHeight="1" x14ac:dyDescent="0.3">
      <c r="A55" s="700" t="s">
        <v>413</v>
      </c>
      <c r="B55" s="700"/>
      <c r="C55" s="700"/>
      <c r="D55" s="700"/>
      <c r="E55" s="700"/>
      <c r="F55" s="15" t="s">
        <v>404</v>
      </c>
      <c r="G55" s="15" t="s">
        <v>357</v>
      </c>
      <c r="H55" s="16" t="s">
        <v>182</v>
      </c>
      <c r="I55" s="10" t="s">
        <v>402</v>
      </c>
    </row>
    <row r="56" spans="1:9" ht="17.7" customHeight="1" x14ac:dyDescent="0.3">
      <c r="A56" s="727" t="s">
        <v>414</v>
      </c>
      <c r="B56" s="727"/>
      <c r="C56" s="727"/>
      <c r="D56" s="727"/>
      <c r="E56" s="727"/>
      <c r="F56" s="15">
        <v>10</v>
      </c>
      <c r="G56" s="15" t="s">
        <v>357</v>
      </c>
      <c r="H56" s="15">
        <v>0.4</v>
      </c>
      <c r="I56" s="10" t="s">
        <v>402</v>
      </c>
    </row>
  </sheetData>
  <mergeCells count="59">
    <mergeCell ref="A11:E11"/>
    <mergeCell ref="F11:I11"/>
    <mergeCell ref="A2:I2"/>
    <mergeCell ref="A3:C3"/>
    <mergeCell ref="D3:I3"/>
    <mergeCell ref="A4:C4"/>
    <mergeCell ref="D4:I4"/>
    <mergeCell ref="A5:C5"/>
    <mergeCell ref="D5:I5"/>
    <mergeCell ref="A6:C6"/>
    <mergeCell ref="D6:I6"/>
    <mergeCell ref="A8:I8"/>
    <mergeCell ref="A10:E10"/>
    <mergeCell ref="F10:I10"/>
    <mergeCell ref="B22:G22"/>
    <mergeCell ref="A12:E12"/>
    <mergeCell ref="F12:I12"/>
    <mergeCell ref="A13:E13"/>
    <mergeCell ref="F13:I13"/>
    <mergeCell ref="A15:I15"/>
    <mergeCell ref="A16:B16"/>
    <mergeCell ref="C16:I16"/>
    <mergeCell ref="A18:D18"/>
    <mergeCell ref="A19:A20"/>
    <mergeCell ref="B19:G20"/>
    <mergeCell ref="H19:I19"/>
    <mergeCell ref="A21:I21"/>
    <mergeCell ref="A23:I23"/>
    <mergeCell ref="B24:G24"/>
    <mergeCell ref="A27:G27"/>
    <mergeCell ref="A28:A34"/>
    <mergeCell ref="B28:I28"/>
    <mergeCell ref="B29:I29"/>
    <mergeCell ref="B30:I30"/>
    <mergeCell ref="B31:I31"/>
    <mergeCell ref="B32:I32"/>
    <mergeCell ref="B33:I33"/>
    <mergeCell ref="A47:G47"/>
    <mergeCell ref="B34:I34"/>
    <mergeCell ref="A35:C35"/>
    <mergeCell ref="D35:I35"/>
    <mergeCell ref="A36:C36"/>
    <mergeCell ref="D36:I36"/>
    <mergeCell ref="A39:B39"/>
    <mergeCell ref="C39:I39"/>
    <mergeCell ref="A40:B40"/>
    <mergeCell ref="C40:I40"/>
    <mergeCell ref="A43:G43"/>
    <mergeCell ref="A44:G44"/>
    <mergeCell ref="A45:G45"/>
    <mergeCell ref="B54:E54"/>
    <mergeCell ref="A55:E55"/>
    <mergeCell ref="A56:E56"/>
    <mergeCell ref="A48:E48"/>
    <mergeCell ref="B49:E49"/>
    <mergeCell ref="B50:E50"/>
    <mergeCell ref="B51:E51"/>
    <mergeCell ref="B52:E52"/>
    <mergeCell ref="B53:E53"/>
  </mergeCells>
  <pageMargins left="0.7" right="0.7" top="0.75" bottom="0.75" header="0.3" footer="0.3"/>
  <pageSetup paperSize="9" orientation="portrait" r:id="rId1"/>
  <rowBreaks count="1" manualBreakCount="1">
    <brk id="37"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8.77734375" defaultRowHeight="13.8" x14ac:dyDescent="0.3"/>
  <cols>
    <col min="1" max="1" width="10.77734375" style="25" customWidth="1"/>
    <col min="2" max="2" width="9.77734375" style="25" customWidth="1"/>
    <col min="3" max="3" width="8.77734375" style="25" customWidth="1"/>
    <col min="4" max="5" width="9.77734375" style="25" customWidth="1"/>
    <col min="6" max="6" width="9.21875" style="25" customWidth="1"/>
    <col min="7" max="7" width="8.77734375" style="25" customWidth="1"/>
    <col min="8" max="8" width="11.5546875" style="25" customWidth="1"/>
    <col min="9" max="9" width="8.77734375" style="25" customWidth="1"/>
    <col min="10" max="10" width="2.77734375" style="25" customWidth="1"/>
    <col min="11" max="16384" width="8.77734375" style="25"/>
  </cols>
  <sheetData>
    <row r="1" spans="1:9" x14ac:dyDescent="0.3">
      <c r="A1" s="1" t="s">
        <v>328</v>
      </c>
    </row>
    <row r="2" spans="1:9" x14ac:dyDescent="0.3">
      <c r="A2" s="747" t="s">
        <v>178</v>
      </c>
      <c r="B2" s="747"/>
      <c r="C2" s="747"/>
      <c r="D2" s="747"/>
      <c r="E2" s="747"/>
      <c r="F2" s="747"/>
      <c r="G2" s="747"/>
      <c r="H2" s="747"/>
      <c r="I2" s="747"/>
    </row>
    <row r="3" spans="1:9" x14ac:dyDescent="0.3">
      <c r="A3" s="742" t="s">
        <v>154</v>
      </c>
      <c r="B3" s="743"/>
      <c r="C3" s="743"/>
      <c r="D3" s="743">
        <v>3</v>
      </c>
      <c r="E3" s="743"/>
      <c r="F3" s="743"/>
      <c r="G3" s="743"/>
      <c r="H3" s="743"/>
      <c r="I3" s="744"/>
    </row>
    <row r="4" spans="1:9" x14ac:dyDescent="0.3">
      <c r="A4" s="742" t="s">
        <v>153</v>
      </c>
      <c r="B4" s="743"/>
      <c r="C4" s="743"/>
      <c r="D4" s="743" t="s">
        <v>329</v>
      </c>
      <c r="E4" s="743"/>
      <c r="F4" s="743"/>
      <c r="G4" s="743"/>
      <c r="H4" s="743"/>
      <c r="I4" s="744"/>
    </row>
    <row r="5" spans="1:9" x14ac:dyDescent="0.3">
      <c r="A5" s="742" t="s">
        <v>157</v>
      </c>
      <c r="B5" s="743"/>
      <c r="C5" s="743"/>
      <c r="D5" s="743" t="s">
        <v>466</v>
      </c>
      <c r="E5" s="743"/>
      <c r="F5" s="743"/>
      <c r="G5" s="743"/>
      <c r="H5" s="743"/>
      <c r="I5" s="744"/>
    </row>
    <row r="6" spans="1:9" ht="28.5" customHeight="1" x14ac:dyDescent="0.3">
      <c r="A6" s="742" t="s">
        <v>331</v>
      </c>
      <c r="B6" s="743"/>
      <c r="C6" s="743"/>
      <c r="D6" s="748" t="s">
        <v>798</v>
      </c>
      <c r="E6" s="748"/>
      <c r="F6" s="748"/>
      <c r="G6" s="748"/>
      <c r="H6" s="748"/>
      <c r="I6" s="729"/>
    </row>
    <row r="8" spans="1:9" x14ac:dyDescent="0.3">
      <c r="A8" s="745" t="s">
        <v>333</v>
      </c>
      <c r="B8" s="745"/>
      <c r="C8" s="745"/>
      <c r="D8" s="745"/>
      <c r="E8" s="745"/>
      <c r="F8" s="745"/>
      <c r="G8" s="745"/>
      <c r="H8" s="745"/>
      <c r="I8" s="745"/>
    </row>
    <row r="9" spans="1:9" x14ac:dyDescent="0.3">
      <c r="A9" s="208" t="s">
        <v>2317</v>
      </c>
      <c r="B9" s="208"/>
      <c r="C9" s="208"/>
      <c r="D9" s="208"/>
      <c r="E9" s="208"/>
      <c r="F9" s="208"/>
      <c r="G9" s="208"/>
      <c r="H9" s="208"/>
      <c r="I9" s="208"/>
    </row>
    <row r="10" spans="1:9" x14ac:dyDescent="0.3">
      <c r="A10" s="742" t="s">
        <v>10</v>
      </c>
      <c r="B10" s="743"/>
      <c r="C10" s="743"/>
      <c r="D10" s="743"/>
      <c r="E10" s="743"/>
      <c r="F10" s="743" t="s">
        <v>11</v>
      </c>
      <c r="G10" s="743"/>
      <c r="H10" s="743"/>
      <c r="I10" s="744"/>
    </row>
    <row r="11" spans="1:9" x14ac:dyDescent="0.3">
      <c r="A11" s="742" t="s">
        <v>334</v>
      </c>
      <c r="B11" s="743"/>
      <c r="C11" s="743"/>
      <c r="D11" s="743"/>
      <c r="E11" s="743"/>
      <c r="F11" s="743" t="s">
        <v>2085</v>
      </c>
      <c r="G11" s="743"/>
      <c r="H11" s="743"/>
      <c r="I11" s="744"/>
    </row>
    <row r="12" spans="1:9" x14ac:dyDescent="0.3">
      <c r="A12" s="742" t="s">
        <v>335</v>
      </c>
      <c r="B12" s="743"/>
      <c r="C12" s="743"/>
      <c r="D12" s="743"/>
      <c r="E12" s="743"/>
      <c r="F12" s="743">
        <v>1</v>
      </c>
      <c r="G12" s="743"/>
      <c r="H12" s="743"/>
      <c r="I12" s="744"/>
    </row>
    <row r="13" spans="1:9" x14ac:dyDescent="0.3">
      <c r="A13" s="742" t="s">
        <v>15</v>
      </c>
      <c r="B13" s="743"/>
      <c r="C13" s="743"/>
      <c r="D13" s="743"/>
      <c r="E13" s="743"/>
      <c r="F13" s="743" t="s">
        <v>16</v>
      </c>
      <c r="G13" s="743"/>
      <c r="H13" s="743"/>
      <c r="I13" s="744"/>
    </row>
    <row r="15" spans="1:9" x14ac:dyDescent="0.3">
      <c r="A15" s="746" t="s">
        <v>336</v>
      </c>
      <c r="B15" s="746"/>
      <c r="C15" s="746"/>
      <c r="D15" s="746"/>
      <c r="E15" s="746"/>
      <c r="F15" s="746"/>
      <c r="G15" s="746"/>
      <c r="H15" s="746"/>
      <c r="I15" s="746"/>
    </row>
    <row r="16" spans="1:9" ht="37.5" customHeight="1" x14ac:dyDescent="0.3">
      <c r="A16" s="700" t="s">
        <v>337</v>
      </c>
      <c r="B16" s="700"/>
      <c r="C16" s="729" t="s">
        <v>2384</v>
      </c>
      <c r="D16" s="700"/>
      <c r="E16" s="700"/>
      <c r="F16" s="700"/>
      <c r="G16" s="700"/>
      <c r="H16" s="700"/>
      <c r="I16" s="700"/>
    </row>
    <row r="18" spans="1:9" x14ac:dyDescent="0.3">
      <c r="A18" s="735" t="s">
        <v>339</v>
      </c>
      <c r="B18" s="735"/>
      <c r="C18" s="735"/>
      <c r="D18" s="735"/>
    </row>
    <row r="19" spans="1:9" x14ac:dyDescent="0.3">
      <c r="A19" s="736" t="s">
        <v>30</v>
      </c>
      <c r="B19" s="737" t="s">
        <v>31</v>
      </c>
      <c r="C19" s="737"/>
      <c r="D19" s="737"/>
      <c r="E19" s="737"/>
      <c r="F19" s="737"/>
      <c r="G19" s="737"/>
      <c r="H19" s="737" t="s">
        <v>340</v>
      </c>
      <c r="I19" s="738"/>
    </row>
    <row r="20" spans="1:9" ht="30.75" customHeight="1" x14ac:dyDescent="0.3">
      <c r="A20" s="736"/>
      <c r="B20" s="737"/>
      <c r="C20" s="737"/>
      <c r="D20" s="737"/>
      <c r="E20" s="737"/>
      <c r="F20" s="737"/>
      <c r="G20" s="737"/>
      <c r="H20" s="210" t="s">
        <v>341</v>
      </c>
      <c r="I20" s="211" t="s">
        <v>34</v>
      </c>
    </row>
    <row r="21" spans="1:9" s="8" customFormat="1" ht="17.7" customHeight="1" x14ac:dyDescent="0.3">
      <c r="A21" s="547" t="s">
        <v>35</v>
      </c>
      <c r="B21" s="733"/>
      <c r="C21" s="733"/>
      <c r="D21" s="733"/>
      <c r="E21" s="733"/>
      <c r="F21" s="733"/>
      <c r="G21" s="733"/>
      <c r="H21" s="733"/>
      <c r="I21" s="734"/>
    </row>
    <row r="22" spans="1:9" ht="60.75" customHeight="1" x14ac:dyDescent="0.3">
      <c r="A22" s="209" t="s">
        <v>799</v>
      </c>
      <c r="B22" s="775" t="s">
        <v>2145</v>
      </c>
      <c r="C22" s="776"/>
      <c r="D22" s="776"/>
      <c r="E22" s="776"/>
      <c r="F22" s="776"/>
      <c r="G22" s="777"/>
      <c r="H22" s="242" t="s">
        <v>800</v>
      </c>
      <c r="I22" s="5" t="s">
        <v>39</v>
      </c>
    </row>
    <row r="23" spans="1:9" s="8" customFormat="1" ht="17.7" customHeight="1" x14ac:dyDescent="0.3">
      <c r="A23" s="547" t="s">
        <v>136</v>
      </c>
      <c r="B23" s="733"/>
      <c r="C23" s="733"/>
      <c r="D23" s="733"/>
      <c r="E23" s="733"/>
      <c r="F23" s="733"/>
      <c r="G23" s="733"/>
      <c r="H23" s="733"/>
      <c r="I23" s="734"/>
    </row>
    <row r="24" spans="1:9" ht="63.75" customHeight="1" x14ac:dyDescent="0.3">
      <c r="A24" s="209" t="s">
        <v>801</v>
      </c>
      <c r="B24" s="740" t="s">
        <v>802</v>
      </c>
      <c r="C24" s="740"/>
      <c r="D24" s="740"/>
      <c r="E24" s="740"/>
      <c r="F24" s="740"/>
      <c r="G24" s="740"/>
      <c r="H24" s="6" t="s">
        <v>803</v>
      </c>
      <c r="I24" s="5" t="s">
        <v>39</v>
      </c>
    </row>
    <row r="25" spans="1:9" s="8" customFormat="1" ht="34.5" customHeight="1" x14ac:dyDescent="0.3">
      <c r="A25" s="547" t="s">
        <v>352</v>
      </c>
      <c r="B25" s="733"/>
      <c r="C25" s="733"/>
      <c r="D25" s="733"/>
      <c r="E25" s="733"/>
      <c r="F25" s="733"/>
      <c r="G25" s="733"/>
      <c r="H25" s="733"/>
      <c r="I25" s="734"/>
    </row>
    <row r="26" spans="1:9" ht="33.75" customHeight="1" x14ac:dyDescent="0.3">
      <c r="A26" s="209" t="s">
        <v>804</v>
      </c>
      <c r="B26" s="748" t="s">
        <v>805</v>
      </c>
      <c r="C26" s="748"/>
      <c r="D26" s="748"/>
      <c r="E26" s="748"/>
      <c r="F26" s="748"/>
      <c r="G26" s="748"/>
      <c r="H26" s="6" t="s">
        <v>806</v>
      </c>
      <c r="I26" s="5" t="s">
        <v>39</v>
      </c>
    </row>
    <row r="28" spans="1:9" x14ac:dyDescent="0.3">
      <c r="A28" s="1" t="s">
        <v>355</v>
      </c>
    </row>
    <row r="29" spans="1:9" s="8" customFormat="1" ht="17.7" customHeight="1" x14ac:dyDescent="0.3">
      <c r="A29" s="715" t="s">
        <v>356</v>
      </c>
      <c r="B29" s="715"/>
      <c r="C29" s="715"/>
      <c r="D29" s="715"/>
      <c r="E29" s="715"/>
      <c r="F29" s="715"/>
      <c r="G29" s="715"/>
      <c r="H29" s="204">
        <v>15</v>
      </c>
      <c r="I29" s="239" t="s">
        <v>357</v>
      </c>
    </row>
    <row r="30" spans="1:9" ht="37.5" customHeight="1" x14ac:dyDescent="0.3">
      <c r="A30" s="701" t="s">
        <v>358</v>
      </c>
      <c r="B30" s="765" t="s">
        <v>2146</v>
      </c>
      <c r="C30" s="765"/>
      <c r="D30" s="765"/>
      <c r="E30" s="765"/>
      <c r="F30" s="765"/>
      <c r="G30" s="765"/>
      <c r="H30" s="765"/>
      <c r="I30" s="766"/>
    </row>
    <row r="31" spans="1:9" ht="27.75" customHeight="1" x14ac:dyDescent="0.3">
      <c r="A31" s="702"/>
      <c r="B31" s="767" t="s">
        <v>2147</v>
      </c>
      <c r="C31" s="768"/>
      <c r="D31" s="768"/>
      <c r="E31" s="768"/>
      <c r="F31" s="768"/>
      <c r="G31" s="768"/>
      <c r="H31" s="768"/>
      <c r="I31" s="768"/>
    </row>
    <row r="32" spans="1:9" ht="36.75" customHeight="1" x14ac:dyDescent="0.3">
      <c r="A32" s="702"/>
      <c r="B32" s="767" t="s">
        <v>807</v>
      </c>
      <c r="C32" s="768"/>
      <c r="D32" s="768"/>
      <c r="E32" s="768"/>
      <c r="F32" s="768"/>
      <c r="G32" s="768"/>
      <c r="H32" s="768"/>
      <c r="I32" s="768"/>
    </row>
    <row r="33" spans="1:9" ht="24.75" customHeight="1" x14ac:dyDescent="0.3">
      <c r="A33" s="702"/>
      <c r="B33" s="790" t="s">
        <v>808</v>
      </c>
      <c r="C33" s="791"/>
      <c r="D33" s="791"/>
      <c r="E33" s="791"/>
      <c r="F33" s="791"/>
      <c r="G33" s="791"/>
      <c r="H33" s="791"/>
      <c r="I33" s="791"/>
    </row>
    <row r="34" spans="1:9" ht="21" customHeight="1" x14ac:dyDescent="0.3">
      <c r="A34" s="703"/>
      <c r="B34" s="770" t="s">
        <v>2148</v>
      </c>
      <c r="C34" s="771"/>
      <c r="D34" s="771"/>
      <c r="E34" s="771"/>
      <c r="F34" s="771"/>
      <c r="G34" s="771"/>
      <c r="H34" s="771"/>
      <c r="I34" s="771"/>
    </row>
    <row r="35" spans="1:9" x14ac:dyDescent="0.3">
      <c r="A35" s="724" t="s">
        <v>374</v>
      </c>
      <c r="B35" s="725"/>
      <c r="C35" s="725"/>
      <c r="D35" s="758" t="s">
        <v>809</v>
      </c>
      <c r="E35" s="725"/>
      <c r="F35" s="725"/>
      <c r="G35" s="725"/>
      <c r="H35" s="725"/>
      <c r="I35" s="726"/>
    </row>
    <row r="36" spans="1:9" ht="40.950000000000003" customHeight="1" x14ac:dyDescent="0.3">
      <c r="A36" s="713" t="s">
        <v>376</v>
      </c>
      <c r="B36" s="714"/>
      <c r="C36" s="714"/>
      <c r="D36" s="740" t="s">
        <v>2381</v>
      </c>
      <c r="E36" s="783"/>
      <c r="F36" s="783"/>
      <c r="G36" s="783"/>
      <c r="H36" s="783"/>
      <c r="I36" s="784"/>
    </row>
    <row r="37" spans="1:9" s="8" customFormat="1" ht="17.7" customHeight="1" x14ac:dyDescent="0.3">
      <c r="A37" s="715" t="s">
        <v>485</v>
      </c>
      <c r="B37" s="787"/>
      <c r="C37" s="787"/>
      <c r="D37" s="787"/>
      <c r="E37" s="787"/>
      <c r="F37" s="787"/>
      <c r="G37" s="787"/>
      <c r="H37" s="39">
        <v>6</v>
      </c>
      <c r="I37" s="40" t="s">
        <v>357</v>
      </c>
    </row>
    <row r="38" spans="1:9" ht="33.75" customHeight="1" x14ac:dyDescent="0.3">
      <c r="A38" s="788" t="s">
        <v>358</v>
      </c>
      <c r="B38" s="766" t="s">
        <v>810</v>
      </c>
      <c r="C38" s="530"/>
      <c r="D38" s="530"/>
      <c r="E38" s="530"/>
      <c r="F38" s="530"/>
      <c r="G38" s="530"/>
      <c r="H38" s="530"/>
      <c r="I38" s="530"/>
    </row>
    <row r="39" spans="1:9" ht="20.25" customHeight="1" x14ac:dyDescent="0.3">
      <c r="A39" s="789"/>
      <c r="B39" s="767" t="s">
        <v>2149</v>
      </c>
      <c r="C39" s="532"/>
      <c r="D39" s="532"/>
      <c r="E39" s="532"/>
      <c r="F39" s="532"/>
      <c r="G39" s="532"/>
      <c r="H39" s="532"/>
      <c r="I39" s="532"/>
    </row>
    <row r="40" spans="1:9" ht="37.5" customHeight="1" x14ac:dyDescent="0.3">
      <c r="A40" s="789"/>
      <c r="B40" s="769" t="s">
        <v>2150</v>
      </c>
      <c r="C40" s="534"/>
      <c r="D40" s="534"/>
      <c r="E40" s="534"/>
      <c r="F40" s="534"/>
      <c r="G40" s="534"/>
      <c r="H40" s="534"/>
      <c r="I40" s="534"/>
    </row>
    <row r="41" spans="1:9" x14ac:dyDescent="0.3">
      <c r="A41" s="710" t="s">
        <v>374</v>
      </c>
      <c r="B41" s="725"/>
      <c r="C41" s="725"/>
      <c r="D41" s="725" t="s">
        <v>811</v>
      </c>
      <c r="E41" s="725"/>
      <c r="F41" s="725"/>
      <c r="G41" s="725"/>
      <c r="H41" s="725"/>
      <c r="I41" s="726"/>
    </row>
    <row r="42" spans="1:9" ht="45" customHeight="1" x14ac:dyDescent="0.3">
      <c r="A42" s="713" t="s">
        <v>376</v>
      </c>
      <c r="B42" s="714"/>
      <c r="C42" s="714"/>
      <c r="D42" s="740" t="s">
        <v>2151</v>
      </c>
      <c r="E42" s="783"/>
      <c r="F42" s="783"/>
      <c r="G42" s="783"/>
      <c r="H42" s="783"/>
      <c r="I42" s="784"/>
    </row>
    <row r="43" spans="1:9" ht="20.25" customHeight="1" x14ac:dyDescent="0.3">
      <c r="A43" s="715" t="s">
        <v>481</v>
      </c>
      <c r="B43" s="715"/>
      <c r="C43" s="715"/>
      <c r="D43" s="715"/>
      <c r="E43" s="715"/>
      <c r="F43" s="715"/>
      <c r="G43" s="715"/>
      <c r="H43" s="204">
        <v>6</v>
      </c>
      <c r="I43" s="239" t="s">
        <v>357</v>
      </c>
    </row>
    <row r="44" spans="1:9" ht="21" customHeight="1" x14ac:dyDescent="0.3">
      <c r="A44" s="701" t="s">
        <v>358</v>
      </c>
      <c r="B44" s="749" t="s">
        <v>812</v>
      </c>
      <c r="C44" s="749"/>
      <c r="D44" s="749"/>
      <c r="E44" s="749"/>
      <c r="F44" s="749"/>
      <c r="G44" s="749"/>
      <c r="H44" s="749"/>
      <c r="I44" s="704"/>
    </row>
    <row r="45" spans="1:9" ht="34.5" customHeight="1" x14ac:dyDescent="0.3">
      <c r="A45" s="717"/>
      <c r="B45" s="750" t="s">
        <v>810</v>
      </c>
      <c r="C45" s="751"/>
      <c r="D45" s="751"/>
      <c r="E45" s="751"/>
      <c r="F45" s="751"/>
      <c r="G45" s="751"/>
      <c r="H45" s="751"/>
      <c r="I45" s="751"/>
    </row>
    <row r="46" spans="1:9" x14ac:dyDescent="0.3">
      <c r="A46" s="724" t="s">
        <v>374</v>
      </c>
      <c r="B46" s="725"/>
      <c r="C46" s="725"/>
      <c r="D46" s="725" t="s">
        <v>811</v>
      </c>
      <c r="E46" s="725"/>
      <c r="F46" s="725"/>
      <c r="G46" s="725"/>
      <c r="H46" s="725"/>
      <c r="I46" s="726"/>
    </row>
    <row r="47" spans="1:9" ht="42" customHeight="1" x14ac:dyDescent="0.3">
      <c r="A47" s="713" t="s">
        <v>376</v>
      </c>
      <c r="B47" s="714"/>
      <c r="C47" s="714"/>
      <c r="D47" s="740" t="s">
        <v>2152</v>
      </c>
      <c r="E47" s="783"/>
      <c r="F47" s="783"/>
      <c r="G47" s="783"/>
      <c r="H47" s="783"/>
      <c r="I47" s="784"/>
    </row>
    <row r="49" spans="1:9" x14ac:dyDescent="0.3">
      <c r="A49" s="1" t="s">
        <v>395</v>
      </c>
    </row>
    <row r="50" spans="1:9" ht="48.75" customHeight="1" x14ac:dyDescent="0.3">
      <c r="A50" s="710" t="s">
        <v>396</v>
      </c>
      <c r="B50" s="711"/>
      <c r="C50" s="542" t="s">
        <v>2153</v>
      </c>
      <c r="D50" s="542"/>
      <c r="E50" s="542"/>
      <c r="F50" s="542"/>
      <c r="G50" s="542"/>
      <c r="H50" s="542"/>
      <c r="I50" s="786"/>
    </row>
    <row r="51" spans="1:9" ht="41.25" customHeight="1" x14ac:dyDescent="0.3">
      <c r="A51" s="710" t="s">
        <v>398</v>
      </c>
      <c r="B51" s="711"/>
      <c r="C51" s="748" t="s">
        <v>813</v>
      </c>
      <c r="D51" s="748"/>
      <c r="E51" s="748"/>
      <c r="F51" s="748"/>
      <c r="G51" s="748"/>
      <c r="H51" s="748"/>
      <c r="I51" s="729"/>
    </row>
    <row r="53" spans="1:9" x14ac:dyDescent="0.3">
      <c r="A53" s="8" t="s">
        <v>400</v>
      </c>
      <c r="B53" s="240"/>
      <c r="C53" s="240"/>
      <c r="D53" s="240"/>
      <c r="E53" s="240"/>
      <c r="F53" s="240"/>
      <c r="G53" s="240"/>
    </row>
    <row r="54" spans="1:9" ht="15.6" x14ac:dyDescent="0.3">
      <c r="A54" s="730" t="s">
        <v>401</v>
      </c>
      <c r="B54" s="730"/>
      <c r="C54" s="730"/>
      <c r="D54" s="730"/>
      <c r="E54" s="730"/>
      <c r="F54" s="730"/>
      <c r="G54" s="730"/>
      <c r="H54" s="30">
        <v>3</v>
      </c>
      <c r="I54" s="10" t="s">
        <v>402</v>
      </c>
    </row>
    <row r="55" spans="1:9" ht="26.25" customHeight="1" x14ac:dyDescent="0.3">
      <c r="A55" s="785" t="s">
        <v>463</v>
      </c>
      <c r="B55" s="785"/>
      <c r="C55" s="785"/>
      <c r="D55" s="785"/>
      <c r="E55" s="785"/>
      <c r="F55" s="785"/>
      <c r="G55" s="785"/>
      <c r="H55" s="59" t="s">
        <v>182</v>
      </c>
      <c r="I55" s="10" t="s">
        <v>402</v>
      </c>
    </row>
    <row r="56" spans="1:9" ht="15.6" x14ac:dyDescent="0.3">
      <c r="A56" s="730" t="s">
        <v>464</v>
      </c>
      <c r="B56" s="730"/>
      <c r="C56" s="730"/>
      <c r="D56" s="730"/>
      <c r="E56" s="730"/>
      <c r="F56" s="730"/>
      <c r="G56" s="730"/>
      <c r="H56" s="30" t="s">
        <v>182</v>
      </c>
      <c r="I56" s="10" t="s">
        <v>402</v>
      </c>
    </row>
    <row r="57" spans="1:9" x14ac:dyDescent="0.3">
      <c r="A57" s="222"/>
      <c r="B57" s="222"/>
      <c r="C57" s="222"/>
      <c r="D57" s="222"/>
      <c r="E57" s="222"/>
      <c r="F57" s="222"/>
      <c r="G57" s="222"/>
      <c r="H57" s="27"/>
      <c r="I57" s="12"/>
    </row>
    <row r="58" spans="1:9" x14ac:dyDescent="0.3">
      <c r="A58" s="732" t="s">
        <v>406</v>
      </c>
      <c r="B58" s="732"/>
      <c r="C58" s="732"/>
      <c r="D58" s="732"/>
      <c r="E58" s="732"/>
      <c r="F58" s="732"/>
      <c r="G58" s="732"/>
      <c r="H58" s="220"/>
      <c r="I58" s="28"/>
    </row>
    <row r="59" spans="1:9" ht="17.7" customHeight="1" x14ac:dyDescent="0.3">
      <c r="A59" s="700" t="s">
        <v>407</v>
      </c>
      <c r="B59" s="700"/>
      <c r="C59" s="700"/>
      <c r="D59" s="700"/>
      <c r="E59" s="700"/>
      <c r="F59" s="15">
        <f>SUM(F60:F65)</f>
        <v>35</v>
      </c>
      <c r="G59" s="15" t="s">
        <v>357</v>
      </c>
      <c r="H59" s="15">
        <f>F59/25</f>
        <v>1.4</v>
      </c>
      <c r="I59" s="10" t="s">
        <v>402</v>
      </c>
    </row>
    <row r="60" spans="1:9" ht="17.7" customHeight="1" x14ac:dyDescent="0.3">
      <c r="A60" s="94" t="s">
        <v>156</v>
      </c>
      <c r="B60" s="727" t="s">
        <v>158</v>
      </c>
      <c r="C60" s="727"/>
      <c r="D60" s="727"/>
      <c r="E60" s="727"/>
      <c r="F60" s="15">
        <v>15</v>
      </c>
      <c r="G60" s="15" t="s">
        <v>357</v>
      </c>
      <c r="H60" s="334"/>
      <c r="I60" s="339"/>
    </row>
    <row r="61" spans="1:9" ht="17.7" customHeight="1" x14ac:dyDescent="0.3">
      <c r="A61" s="47"/>
      <c r="B61" s="727" t="s">
        <v>408</v>
      </c>
      <c r="C61" s="727"/>
      <c r="D61" s="727"/>
      <c r="E61" s="727"/>
      <c r="F61" s="15">
        <v>12</v>
      </c>
      <c r="G61" s="15" t="s">
        <v>357</v>
      </c>
      <c r="H61" s="409"/>
      <c r="I61" s="410"/>
    </row>
    <row r="62" spans="1:9" ht="17.7" customHeight="1" x14ac:dyDescent="0.3">
      <c r="A62" s="47"/>
      <c r="B62" s="727" t="s">
        <v>409</v>
      </c>
      <c r="C62" s="727"/>
      <c r="D62" s="727"/>
      <c r="E62" s="727"/>
      <c r="F62" s="15">
        <v>5</v>
      </c>
      <c r="G62" s="15" t="s">
        <v>357</v>
      </c>
      <c r="H62" s="409"/>
      <c r="I62" s="410"/>
    </row>
    <row r="63" spans="1:9" ht="17.7" customHeight="1" x14ac:dyDescent="0.3">
      <c r="A63" s="47"/>
      <c r="B63" s="727" t="s">
        <v>410</v>
      </c>
      <c r="C63" s="727"/>
      <c r="D63" s="727"/>
      <c r="E63" s="727"/>
      <c r="F63" s="15" t="s">
        <v>404</v>
      </c>
      <c r="G63" s="15" t="s">
        <v>357</v>
      </c>
      <c r="H63" s="409"/>
      <c r="I63" s="410"/>
    </row>
    <row r="64" spans="1:9" ht="17.7" customHeight="1" x14ac:dyDescent="0.3">
      <c r="A64" s="47"/>
      <c r="B64" s="727" t="s">
        <v>411</v>
      </c>
      <c r="C64" s="727"/>
      <c r="D64" s="727"/>
      <c r="E64" s="727"/>
      <c r="F64" s="15" t="s">
        <v>404</v>
      </c>
      <c r="G64" s="15" t="s">
        <v>357</v>
      </c>
      <c r="H64" s="409"/>
      <c r="I64" s="410"/>
    </row>
    <row r="65" spans="1:9" ht="17.7" customHeight="1" x14ac:dyDescent="0.3">
      <c r="A65" s="47"/>
      <c r="B65" s="727" t="s">
        <v>412</v>
      </c>
      <c r="C65" s="727"/>
      <c r="D65" s="727"/>
      <c r="E65" s="727"/>
      <c r="F65" s="15">
        <v>3</v>
      </c>
      <c r="G65" s="15" t="s">
        <v>357</v>
      </c>
      <c r="H65" s="334"/>
      <c r="I65" s="339"/>
    </row>
    <row r="66" spans="1:9" ht="31.2" customHeight="1" x14ac:dyDescent="0.3">
      <c r="A66" s="700" t="s">
        <v>413</v>
      </c>
      <c r="B66" s="700"/>
      <c r="C66" s="700"/>
      <c r="D66" s="700"/>
      <c r="E66" s="700"/>
      <c r="F66" s="15" t="s">
        <v>404</v>
      </c>
      <c r="G66" s="15" t="s">
        <v>357</v>
      </c>
      <c r="H66" s="16" t="s">
        <v>182</v>
      </c>
      <c r="I66" s="10" t="s">
        <v>402</v>
      </c>
    </row>
    <row r="67" spans="1:9" ht="17.7" customHeight="1" x14ac:dyDescent="0.3">
      <c r="A67" s="727" t="s">
        <v>414</v>
      </c>
      <c r="B67" s="727"/>
      <c r="C67" s="727"/>
      <c r="D67" s="727"/>
      <c r="E67" s="727"/>
      <c r="F67" s="15">
        <v>40</v>
      </c>
      <c r="G67" s="15" t="s">
        <v>357</v>
      </c>
      <c r="H67" s="15">
        <f>F67/25</f>
        <v>1.6</v>
      </c>
      <c r="I67" s="10" t="s">
        <v>402</v>
      </c>
    </row>
  </sheetData>
  <mergeCells count="76">
    <mergeCell ref="A11:E11"/>
    <mergeCell ref="F11:I11"/>
    <mergeCell ref="A2:I2"/>
    <mergeCell ref="A3:C3"/>
    <mergeCell ref="D3:I3"/>
    <mergeCell ref="A4:C4"/>
    <mergeCell ref="D4:I4"/>
    <mergeCell ref="A5:C5"/>
    <mergeCell ref="D5:I5"/>
    <mergeCell ref="A6:C6"/>
    <mergeCell ref="D6:I6"/>
    <mergeCell ref="A8:I8"/>
    <mergeCell ref="A10:E10"/>
    <mergeCell ref="F10:I10"/>
    <mergeCell ref="B22:G22"/>
    <mergeCell ref="A12:E12"/>
    <mergeCell ref="F12:I12"/>
    <mergeCell ref="A13:E13"/>
    <mergeCell ref="F13:I13"/>
    <mergeCell ref="A15:I15"/>
    <mergeCell ref="A16:B16"/>
    <mergeCell ref="C16:I16"/>
    <mergeCell ref="A18:D18"/>
    <mergeCell ref="A19:A20"/>
    <mergeCell ref="B19:G20"/>
    <mergeCell ref="H19:I19"/>
    <mergeCell ref="A21:I21"/>
    <mergeCell ref="A23:I23"/>
    <mergeCell ref="B24:G24"/>
    <mergeCell ref="A25:I25"/>
    <mergeCell ref="B26:G26"/>
    <mergeCell ref="A29:G29"/>
    <mergeCell ref="B34:I34"/>
    <mergeCell ref="A35:C35"/>
    <mergeCell ref="D35:I35"/>
    <mergeCell ref="A30:A34"/>
    <mergeCell ref="B30:I30"/>
    <mergeCell ref="B31:I31"/>
    <mergeCell ref="B32:I32"/>
    <mergeCell ref="B33:I33"/>
    <mergeCell ref="D36:I36"/>
    <mergeCell ref="A56:G56"/>
    <mergeCell ref="A44:A45"/>
    <mergeCell ref="B44:I44"/>
    <mergeCell ref="B45:I45"/>
    <mergeCell ref="A36:C36"/>
    <mergeCell ref="A37:G37"/>
    <mergeCell ref="A38:A40"/>
    <mergeCell ref="B38:I38"/>
    <mergeCell ref="B39:I39"/>
    <mergeCell ref="B40:I40"/>
    <mergeCell ref="A41:C41"/>
    <mergeCell ref="D41:I41"/>
    <mergeCell ref="A42:C42"/>
    <mergeCell ref="D42:I42"/>
    <mergeCell ref="A43:G43"/>
    <mergeCell ref="B65:E65"/>
    <mergeCell ref="A66:E66"/>
    <mergeCell ref="A67:E67"/>
    <mergeCell ref="A59:E59"/>
    <mergeCell ref="B60:E60"/>
    <mergeCell ref="B61:E61"/>
    <mergeCell ref="B62:E62"/>
    <mergeCell ref="B63:E63"/>
    <mergeCell ref="B64:E64"/>
    <mergeCell ref="A58:G58"/>
    <mergeCell ref="A46:C46"/>
    <mergeCell ref="D46:I46"/>
    <mergeCell ref="A47:C47"/>
    <mergeCell ref="D47:I47"/>
    <mergeCell ref="A50:B50"/>
    <mergeCell ref="A51:B51"/>
    <mergeCell ref="C51:I51"/>
    <mergeCell ref="A54:G54"/>
    <mergeCell ref="A55:G55"/>
    <mergeCell ref="C50:I50"/>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zoomScaleNormal="100" workbookViewId="0"/>
  </sheetViews>
  <sheetFormatPr defaultColWidth="8.77734375" defaultRowHeight="13.8" x14ac:dyDescent="0.3"/>
  <cols>
    <col min="1" max="1" width="10.77734375" style="22" customWidth="1"/>
    <col min="2" max="2" width="9.77734375" style="22" customWidth="1"/>
    <col min="3" max="3" width="8.77734375" style="22" customWidth="1"/>
    <col min="4" max="5" width="9.77734375" style="22" customWidth="1"/>
    <col min="6" max="6" width="9.21875" style="22" customWidth="1"/>
    <col min="7" max="7" width="8.77734375" style="22" customWidth="1"/>
    <col min="8" max="8" width="11.5546875" style="22" customWidth="1"/>
    <col min="9" max="9" width="8.77734375" style="22" customWidth="1"/>
    <col min="10" max="10" width="2.77734375" style="22" customWidth="1"/>
    <col min="11" max="16384" width="8.77734375" style="22"/>
  </cols>
  <sheetData>
    <row r="1" spans="1:9" x14ac:dyDescent="0.3">
      <c r="A1" s="1" t="s">
        <v>328</v>
      </c>
      <c r="B1" s="2"/>
      <c r="C1" s="2"/>
      <c r="D1" s="2"/>
      <c r="E1" s="2"/>
      <c r="F1" s="2"/>
      <c r="G1" s="2"/>
    </row>
    <row r="2" spans="1:9" x14ac:dyDescent="0.3">
      <c r="A2" s="747" t="s">
        <v>179</v>
      </c>
      <c r="B2" s="747"/>
      <c r="C2" s="747"/>
      <c r="D2" s="747"/>
      <c r="E2" s="747"/>
      <c r="F2" s="747"/>
      <c r="G2" s="747"/>
      <c r="H2" s="747"/>
      <c r="I2" s="747"/>
    </row>
    <row r="3" spans="1:9" x14ac:dyDescent="0.3">
      <c r="A3" s="742" t="s">
        <v>154</v>
      </c>
      <c r="B3" s="743"/>
      <c r="C3" s="743"/>
      <c r="D3" s="743">
        <v>2</v>
      </c>
      <c r="E3" s="743"/>
      <c r="F3" s="743"/>
      <c r="G3" s="743"/>
      <c r="H3" s="743"/>
      <c r="I3" s="744"/>
    </row>
    <row r="4" spans="1:9" x14ac:dyDescent="0.3">
      <c r="A4" s="742" t="s">
        <v>153</v>
      </c>
      <c r="B4" s="743"/>
      <c r="C4" s="743"/>
      <c r="D4" s="743" t="s">
        <v>329</v>
      </c>
      <c r="E4" s="743"/>
      <c r="F4" s="743"/>
      <c r="G4" s="743"/>
      <c r="H4" s="743"/>
      <c r="I4" s="744"/>
    </row>
    <row r="5" spans="1:9" x14ac:dyDescent="0.3">
      <c r="A5" s="742" t="s">
        <v>157</v>
      </c>
      <c r="B5" s="743"/>
      <c r="C5" s="743"/>
      <c r="D5" s="743" t="s">
        <v>466</v>
      </c>
      <c r="E5" s="743"/>
      <c r="F5" s="743"/>
      <c r="G5" s="743"/>
      <c r="H5" s="743"/>
      <c r="I5" s="744"/>
    </row>
    <row r="6" spans="1:9" x14ac:dyDescent="0.3">
      <c r="A6" s="742" t="s">
        <v>331</v>
      </c>
      <c r="B6" s="743"/>
      <c r="C6" s="743"/>
      <c r="D6" s="743" t="s">
        <v>1218</v>
      </c>
      <c r="E6" s="743"/>
      <c r="F6" s="743"/>
      <c r="G6" s="743"/>
      <c r="H6" s="743"/>
      <c r="I6" s="744"/>
    </row>
    <row r="8" spans="1:9" x14ac:dyDescent="0.3">
      <c r="A8" s="745" t="s">
        <v>333</v>
      </c>
      <c r="B8" s="745"/>
      <c r="C8" s="745"/>
      <c r="D8" s="745"/>
      <c r="E8" s="745"/>
      <c r="F8" s="745"/>
      <c r="G8" s="745"/>
      <c r="H8" s="745"/>
      <c r="I8" s="745"/>
    </row>
    <row r="9" spans="1:9" x14ac:dyDescent="0.3">
      <c r="A9" s="208" t="s">
        <v>2317</v>
      </c>
      <c r="B9" s="208"/>
      <c r="C9" s="208"/>
      <c r="D9" s="208"/>
      <c r="E9" s="208"/>
      <c r="F9" s="208"/>
      <c r="G9" s="208"/>
      <c r="H9" s="208"/>
      <c r="I9" s="208"/>
    </row>
    <row r="10" spans="1:9" x14ac:dyDescent="0.3">
      <c r="A10" s="742" t="s">
        <v>10</v>
      </c>
      <c r="B10" s="743"/>
      <c r="C10" s="743"/>
      <c r="D10" s="743"/>
      <c r="E10" s="743"/>
      <c r="F10" s="743" t="s">
        <v>11</v>
      </c>
      <c r="G10" s="743"/>
      <c r="H10" s="743"/>
      <c r="I10" s="744"/>
    </row>
    <row r="11" spans="1:9" x14ac:dyDescent="0.3">
      <c r="A11" s="742" t="s">
        <v>334</v>
      </c>
      <c r="B11" s="743"/>
      <c r="C11" s="743"/>
      <c r="D11" s="743"/>
      <c r="E11" s="743"/>
      <c r="F11" s="743" t="s">
        <v>2085</v>
      </c>
      <c r="G11" s="743"/>
      <c r="H11" s="743"/>
      <c r="I11" s="744"/>
    </row>
    <row r="12" spans="1:9" x14ac:dyDescent="0.3">
      <c r="A12" s="742" t="s">
        <v>335</v>
      </c>
      <c r="B12" s="743"/>
      <c r="C12" s="743"/>
      <c r="D12" s="743"/>
      <c r="E12" s="743"/>
      <c r="F12" s="743">
        <v>1</v>
      </c>
      <c r="G12" s="743"/>
      <c r="H12" s="743"/>
      <c r="I12" s="744"/>
    </row>
    <row r="13" spans="1:9" x14ac:dyDescent="0.3">
      <c r="A13" s="742" t="s">
        <v>15</v>
      </c>
      <c r="B13" s="743"/>
      <c r="C13" s="743"/>
      <c r="D13" s="743"/>
      <c r="E13" s="743"/>
      <c r="F13" s="743" t="s">
        <v>16</v>
      </c>
      <c r="G13" s="743"/>
      <c r="H13" s="743"/>
      <c r="I13" s="744"/>
    </row>
    <row r="15" spans="1:9" x14ac:dyDescent="0.3">
      <c r="A15" s="746" t="s">
        <v>336</v>
      </c>
      <c r="B15" s="746"/>
      <c r="C15" s="746"/>
      <c r="D15" s="746"/>
      <c r="E15" s="746"/>
      <c r="F15" s="746"/>
      <c r="G15" s="746"/>
      <c r="H15" s="746"/>
      <c r="I15" s="746"/>
    </row>
    <row r="16" spans="1:9" ht="37.5" customHeight="1" x14ac:dyDescent="0.3">
      <c r="A16" s="700" t="s">
        <v>337</v>
      </c>
      <c r="B16" s="700"/>
      <c r="C16" s="729" t="s">
        <v>1219</v>
      </c>
      <c r="D16" s="700"/>
      <c r="E16" s="700"/>
      <c r="F16" s="700"/>
      <c r="G16" s="700"/>
      <c r="H16" s="700"/>
      <c r="I16" s="700"/>
    </row>
    <row r="18" spans="1:10" x14ac:dyDescent="0.3">
      <c r="A18" s="735" t="s">
        <v>339</v>
      </c>
      <c r="B18" s="735"/>
      <c r="C18" s="735"/>
      <c r="D18" s="735"/>
    </row>
    <row r="19" spans="1:10" x14ac:dyDescent="0.3">
      <c r="A19" s="736" t="s">
        <v>30</v>
      </c>
      <c r="B19" s="737" t="s">
        <v>31</v>
      </c>
      <c r="C19" s="737"/>
      <c r="D19" s="737"/>
      <c r="E19" s="737"/>
      <c r="F19" s="737"/>
      <c r="G19" s="737"/>
      <c r="H19" s="737" t="s">
        <v>340</v>
      </c>
      <c r="I19" s="738"/>
    </row>
    <row r="20" spans="1:10" ht="27.6" x14ac:dyDescent="0.3">
      <c r="A20" s="736"/>
      <c r="B20" s="737"/>
      <c r="C20" s="737"/>
      <c r="D20" s="737"/>
      <c r="E20" s="737"/>
      <c r="F20" s="737"/>
      <c r="G20" s="737"/>
      <c r="H20" s="210" t="s">
        <v>341</v>
      </c>
      <c r="I20" s="211" t="s">
        <v>34</v>
      </c>
    </row>
    <row r="21" spans="1:10" s="74" customFormat="1" ht="17.7" customHeight="1" x14ac:dyDescent="0.3">
      <c r="A21" s="547" t="s">
        <v>35</v>
      </c>
      <c r="B21" s="733"/>
      <c r="C21" s="733"/>
      <c r="D21" s="733"/>
      <c r="E21" s="733"/>
      <c r="F21" s="733"/>
      <c r="G21" s="733"/>
      <c r="H21" s="733"/>
      <c r="I21" s="734"/>
    </row>
    <row r="22" spans="1:10" ht="56.25" customHeight="1" x14ac:dyDescent="0.3">
      <c r="A22" s="209" t="s">
        <v>1220</v>
      </c>
      <c r="B22" s="752" t="s">
        <v>1221</v>
      </c>
      <c r="C22" s="752"/>
      <c r="D22" s="752"/>
      <c r="E22" s="752"/>
      <c r="F22" s="752"/>
      <c r="G22" s="752"/>
      <c r="H22" s="418" t="s">
        <v>2091</v>
      </c>
      <c r="I22" s="5" t="s">
        <v>56</v>
      </c>
      <c r="J22" s="75"/>
    </row>
    <row r="23" spans="1:10" s="74" customFormat="1" ht="17.7" customHeight="1" x14ac:dyDescent="0.3">
      <c r="A23" s="547" t="s">
        <v>136</v>
      </c>
      <c r="B23" s="733"/>
      <c r="C23" s="733"/>
      <c r="D23" s="733"/>
      <c r="E23" s="733"/>
      <c r="F23" s="733"/>
      <c r="G23" s="733"/>
      <c r="H23" s="733"/>
      <c r="I23" s="734"/>
    </row>
    <row r="24" spans="1:10" ht="54" customHeight="1" x14ac:dyDescent="0.3">
      <c r="A24" s="209" t="s">
        <v>1222</v>
      </c>
      <c r="B24" s="714" t="s">
        <v>1223</v>
      </c>
      <c r="C24" s="714"/>
      <c r="D24" s="714"/>
      <c r="E24" s="714"/>
      <c r="F24" s="714"/>
      <c r="G24" s="714"/>
      <c r="H24" s="6" t="s">
        <v>98</v>
      </c>
      <c r="I24" s="5" t="s">
        <v>272</v>
      </c>
    </row>
    <row r="25" spans="1:10" s="74" customFormat="1" ht="17.7" customHeight="1" x14ac:dyDescent="0.3">
      <c r="A25" s="547" t="s">
        <v>352</v>
      </c>
      <c r="B25" s="733"/>
      <c r="C25" s="733"/>
      <c r="D25" s="733"/>
      <c r="E25" s="733"/>
      <c r="F25" s="733"/>
      <c r="G25" s="733"/>
      <c r="H25" s="733"/>
      <c r="I25" s="734"/>
    </row>
    <row r="26" spans="1:10" ht="54" customHeight="1" x14ac:dyDescent="0.3">
      <c r="A26" s="209" t="s">
        <v>1224</v>
      </c>
      <c r="B26" s="748" t="s">
        <v>1225</v>
      </c>
      <c r="C26" s="748"/>
      <c r="D26" s="748"/>
      <c r="E26" s="748"/>
      <c r="F26" s="748"/>
      <c r="G26" s="748"/>
      <c r="H26" s="6" t="s">
        <v>1226</v>
      </c>
      <c r="I26" s="5" t="s">
        <v>56</v>
      </c>
    </row>
    <row r="28" spans="1:10" x14ac:dyDescent="0.3">
      <c r="A28" s="1" t="s">
        <v>355</v>
      </c>
      <c r="B28" s="2"/>
      <c r="C28" s="2"/>
      <c r="D28" s="2"/>
      <c r="E28" s="2"/>
      <c r="F28" s="2"/>
      <c r="G28" s="2"/>
      <c r="H28" s="2"/>
      <c r="I28" s="2"/>
    </row>
    <row r="29" spans="1:10" s="74" customFormat="1" ht="17.7" customHeight="1" x14ac:dyDescent="0.3">
      <c r="A29" s="715" t="s">
        <v>356</v>
      </c>
      <c r="B29" s="715"/>
      <c r="C29" s="715"/>
      <c r="D29" s="715"/>
      <c r="E29" s="715"/>
      <c r="F29" s="715"/>
      <c r="G29" s="715"/>
      <c r="H29" s="204">
        <v>8</v>
      </c>
      <c r="I29" s="239" t="s">
        <v>357</v>
      </c>
    </row>
    <row r="30" spans="1:10" ht="37.5" customHeight="1" x14ac:dyDescent="0.3">
      <c r="A30" s="701" t="s">
        <v>358</v>
      </c>
      <c r="B30" s="749" t="s">
        <v>1227</v>
      </c>
      <c r="C30" s="749"/>
      <c r="D30" s="749"/>
      <c r="E30" s="749"/>
      <c r="F30" s="749"/>
      <c r="G30" s="749"/>
      <c r="H30" s="749"/>
      <c r="I30" s="704"/>
    </row>
    <row r="31" spans="1:10" ht="33" customHeight="1" x14ac:dyDescent="0.3">
      <c r="A31" s="702"/>
      <c r="B31" s="706" t="s">
        <v>1228</v>
      </c>
      <c r="C31" s="707"/>
      <c r="D31" s="707"/>
      <c r="E31" s="707"/>
      <c r="F31" s="707"/>
      <c r="G31" s="707"/>
      <c r="H31" s="707"/>
      <c r="I31" s="707"/>
    </row>
    <row r="32" spans="1:10" ht="67.5" customHeight="1" x14ac:dyDescent="0.3">
      <c r="A32" s="717"/>
      <c r="B32" s="750" t="s">
        <v>1229</v>
      </c>
      <c r="C32" s="723"/>
      <c r="D32" s="723"/>
      <c r="E32" s="723"/>
      <c r="F32" s="723"/>
      <c r="G32" s="723"/>
      <c r="H32" s="723"/>
      <c r="I32" s="723"/>
    </row>
    <row r="33" spans="1:10" ht="18.75" customHeight="1" x14ac:dyDescent="0.3">
      <c r="A33" s="724" t="s">
        <v>374</v>
      </c>
      <c r="B33" s="725"/>
      <c r="C33" s="725"/>
      <c r="D33" s="725" t="s">
        <v>1230</v>
      </c>
      <c r="E33" s="725"/>
      <c r="F33" s="725"/>
      <c r="G33" s="725"/>
      <c r="H33" s="725"/>
      <c r="I33" s="726"/>
    </row>
    <row r="34" spans="1:10" ht="266.25" customHeight="1" x14ac:dyDescent="0.3">
      <c r="A34" s="713" t="s">
        <v>376</v>
      </c>
      <c r="B34" s="714"/>
      <c r="C34" s="714"/>
      <c r="D34" s="714" t="s">
        <v>1231</v>
      </c>
      <c r="E34" s="711"/>
      <c r="F34" s="711"/>
      <c r="G34" s="711"/>
      <c r="H34" s="711"/>
      <c r="I34" s="712"/>
    </row>
    <row r="35" spans="1:10" s="74" customFormat="1" ht="17.7" customHeight="1" x14ac:dyDescent="0.3">
      <c r="A35" s="715" t="s">
        <v>481</v>
      </c>
      <c r="B35" s="715"/>
      <c r="C35" s="715"/>
      <c r="D35" s="715"/>
      <c r="E35" s="715"/>
      <c r="F35" s="715"/>
      <c r="G35" s="715"/>
      <c r="H35" s="204">
        <v>12</v>
      </c>
      <c r="I35" s="239" t="s">
        <v>357</v>
      </c>
    </row>
    <row r="36" spans="1:10" ht="16.5" customHeight="1" x14ac:dyDescent="0.3">
      <c r="A36" s="701" t="s">
        <v>358</v>
      </c>
      <c r="B36" s="749" t="s">
        <v>1234</v>
      </c>
      <c r="C36" s="749"/>
      <c r="D36" s="749"/>
      <c r="E36" s="749"/>
      <c r="F36" s="749"/>
      <c r="G36" s="749"/>
      <c r="H36" s="749"/>
      <c r="I36" s="704"/>
    </row>
    <row r="37" spans="1:10" ht="16.5" customHeight="1" x14ac:dyDescent="0.3">
      <c r="A37" s="702"/>
      <c r="B37" s="706" t="s">
        <v>1232</v>
      </c>
      <c r="C37" s="792"/>
      <c r="D37" s="792"/>
      <c r="E37" s="792"/>
      <c r="F37" s="792"/>
      <c r="G37" s="792"/>
      <c r="H37" s="792"/>
      <c r="I37" s="792"/>
    </row>
    <row r="38" spans="1:10" ht="21" customHeight="1" x14ac:dyDescent="0.3">
      <c r="A38" s="717"/>
      <c r="B38" s="750" t="s">
        <v>2092</v>
      </c>
      <c r="C38" s="751"/>
      <c r="D38" s="751"/>
      <c r="E38" s="751"/>
      <c r="F38" s="751"/>
      <c r="G38" s="751"/>
      <c r="H38" s="751"/>
      <c r="I38" s="751"/>
    </row>
    <row r="39" spans="1:10" ht="22.5" customHeight="1" x14ac:dyDescent="0.3">
      <c r="A39" s="724" t="s">
        <v>374</v>
      </c>
      <c r="B39" s="725"/>
      <c r="C39" s="725"/>
      <c r="D39" s="725" t="s">
        <v>1233</v>
      </c>
      <c r="E39" s="725"/>
      <c r="F39" s="725"/>
      <c r="G39" s="725"/>
      <c r="H39" s="725"/>
      <c r="I39" s="726"/>
    </row>
    <row r="40" spans="1:10" ht="135" customHeight="1" x14ac:dyDescent="0.3">
      <c r="A40" s="713" t="s">
        <v>376</v>
      </c>
      <c r="B40" s="714"/>
      <c r="C40" s="714"/>
      <c r="D40" s="714" t="s">
        <v>1235</v>
      </c>
      <c r="E40" s="711"/>
      <c r="F40" s="711"/>
      <c r="G40" s="711"/>
      <c r="H40" s="711"/>
      <c r="I40" s="712"/>
    </row>
    <row r="42" spans="1:10" x14ac:dyDescent="0.3">
      <c r="A42" s="1" t="s">
        <v>395</v>
      </c>
      <c r="B42" s="2"/>
      <c r="C42" s="2"/>
      <c r="D42" s="2"/>
      <c r="E42" s="2"/>
      <c r="F42" s="2"/>
      <c r="G42" s="2"/>
      <c r="H42" s="2"/>
      <c r="I42" s="2"/>
      <c r="J42" s="2"/>
    </row>
    <row r="43" spans="1:10" ht="74.25" customHeight="1" x14ac:dyDescent="0.3">
      <c r="A43" s="710" t="s">
        <v>396</v>
      </c>
      <c r="B43" s="711"/>
      <c r="C43" s="748" t="s">
        <v>2305</v>
      </c>
      <c r="D43" s="748"/>
      <c r="E43" s="748"/>
      <c r="F43" s="748"/>
      <c r="G43" s="748"/>
      <c r="H43" s="748"/>
      <c r="I43" s="729"/>
    </row>
    <row r="44" spans="1:10" ht="32.549999999999997" customHeight="1" x14ac:dyDescent="0.3">
      <c r="A44" s="710" t="s">
        <v>398</v>
      </c>
      <c r="B44" s="711"/>
      <c r="C44" s="748" t="s">
        <v>2306</v>
      </c>
      <c r="D44" s="748"/>
      <c r="E44" s="748"/>
      <c r="F44" s="748"/>
      <c r="G44" s="748"/>
      <c r="H44" s="748"/>
      <c r="I44" s="729"/>
    </row>
    <row r="46" spans="1:10" x14ac:dyDescent="0.3">
      <c r="A46" s="8" t="s">
        <v>400</v>
      </c>
      <c r="B46" s="240"/>
      <c r="C46" s="240"/>
      <c r="D46" s="240"/>
      <c r="E46" s="240"/>
      <c r="F46" s="240"/>
      <c r="G46" s="240"/>
    </row>
    <row r="47" spans="1:10" ht="22.5" customHeight="1" x14ac:dyDescent="0.3">
      <c r="A47" s="730" t="s">
        <v>401</v>
      </c>
      <c r="B47" s="730"/>
      <c r="C47" s="730"/>
      <c r="D47" s="730"/>
      <c r="E47" s="730"/>
      <c r="F47" s="730"/>
      <c r="G47" s="730"/>
      <c r="H47" s="30">
        <v>0.8</v>
      </c>
      <c r="I47" s="10" t="s">
        <v>402</v>
      </c>
    </row>
    <row r="48" spans="1:10" ht="27" customHeight="1" x14ac:dyDescent="0.3">
      <c r="A48" s="731" t="s">
        <v>463</v>
      </c>
      <c r="B48" s="731"/>
      <c r="C48" s="731"/>
      <c r="D48" s="731"/>
      <c r="E48" s="731"/>
      <c r="F48" s="731"/>
      <c r="G48" s="731"/>
      <c r="H48" s="30">
        <v>1.2</v>
      </c>
      <c r="I48" s="10" t="s">
        <v>402</v>
      </c>
    </row>
    <row r="49" spans="1:9" ht="22.5" customHeight="1" x14ac:dyDescent="0.3">
      <c r="A49" s="730" t="s">
        <v>405</v>
      </c>
      <c r="B49" s="730"/>
      <c r="C49" s="730"/>
      <c r="D49" s="730"/>
      <c r="E49" s="730"/>
      <c r="F49" s="730"/>
      <c r="G49" s="730"/>
      <c r="H49" s="27" t="s">
        <v>404</v>
      </c>
      <c r="I49" s="10" t="s">
        <v>402</v>
      </c>
    </row>
    <row r="50" spans="1:9" x14ac:dyDescent="0.3">
      <c r="A50" s="222"/>
      <c r="B50" s="222"/>
      <c r="C50" s="222"/>
      <c r="D50" s="222"/>
      <c r="E50" s="222"/>
      <c r="F50" s="222"/>
      <c r="G50" s="222"/>
      <c r="H50" s="27"/>
      <c r="I50" s="12"/>
    </row>
    <row r="51" spans="1:9" x14ac:dyDescent="0.3">
      <c r="A51" s="732" t="s">
        <v>406</v>
      </c>
      <c r="B51" s="732"/>
      <c r="C51" s="732"/>
      <c r="D51" s="732"/>
      <c r="E51" s="732"/>
      <c r="F51" s="732"/>
      <c r="G51" s="732"/>
      <c r="H51" s="76"/>
      <c r="I51" s="77"/>
    </row>
    <row r="52" spans="1:9" ht="17.7" customHeight="1" x14ac:dyDescent="0.3">
      <c r="A52" s="700" t="s">
        <v>407</v>
      </c>
      <c r="B52" s="700"/>
      <c r="C52" s="700"/>
      <c r="D52" s="700"/>
      <c r="E52" s="700"/>
      <c r="F52" s="15">
        <f>SUM(F53:F58)</f>
        <v>30</v>
      </c>
      <c r="G52" s="15" t="s">
        <v>357</v>
      </c>
      <c r="H52" s="16">
        <v>1.2</v>
      </c>
      <c r="I52" s="10" t="s">
        <v>402</v>
      </c>
    </row>
    <row r="53" spans="1:9" ht="17.7" customHeight="1" x14ac:dyDescent="0.3">
      <c r="A53" s="94" t="s">
        <v>156</v>
      </c>
      <c r="B53" s="727" t="s">
        <v>158</v>
      </c>
      <c r="C53" s="727"/>
      <c r="D53" s="727"/>
      <c r="E53" s="727"/>
      <c r="F53" s="15">
        <v>8</v>
      </c>
      <c r="G53" s="15" t="s">
        <v>357</v>
      </c>
      <c r="H53" s="34"/>
      <c r="I53" s="339"/>
    </row>
    <row r="54" spans="1:9" ht="17.7" customHeight="1" x14ac:dyDescent="0.3">
      <c r="A54" s="47"/>
      <c r="B54" s="727" t="s">
        <v>408</v>
      </c>
      <c r="C54" s="727"/>
      <c r="D54" s="727"/>
      <c r="E54" s="727"/>
      <c r="F54" s="15">
        <v>12</v>
      </c>
      <c r="G54" s="15" t="s">
        <v>357</v>
      </c>
      <c r="H54" s="415"/>
      <c r="I54" s="410"/>
    </row>
    <row r="55" spans="1:9" ht="17.7" customHeight="1" x14ac:dyDescent="0.3">
      <c r="A55" s="47"/>
      <c r="B55" s="727" t="s">
        <v>409</v>
      </c>
      <c r="C55" s="727"/>
      <c r="D55" s="727"/>
      <c r="E55" s="727"/>
      <c r="F55" s="15">
        <v>8</v>
      </c>
      <c r="G55" s="15" t="s">
        <v>357</v>
      </c>
      <c r="H55" s="415"/>
      <c r="I55" s="410"/>
    </row>
    <row r="56" spans="1:9" ht="17.7" customHeight="1" x14ac:dyDescent="0.3">
      <c r="A56" s="47"/>
      <c r="B56" s="727" t="s">
        <v>410</v>
      </c>
      <c r="C56" s="727"/>
      <c r="D56" s="727"/>
      <c r="E56" s="727"/>
      <c r="F56" s="15" t="s">
        <v>404</v>
      </c>
      <c r="G56" s="15" t="s">
        <v>357</v>
      </c>
      <c r="H56" s="415"/>
      <c r="I56" s="410"/>
    </row>
    <row r="57" spans="1:9" ht="17.7" customHeight="1" x14ac:dyDescent="0.3">
      <c r="A57" s="47"/>
      <c r="B57" s="727" t="s">
        <v>411</v>
      </c>
      <c r="C57" s="727"/>
      <c r="D57" s="727"/>
      <c r="E57" s="727"/>
      <c r="F57" s="15" t="s">
        <v>404</v>
      </c>
      <c r="G57" s="15" t="s">
        <v>357</v>
      </c>
      <c r="H57" s="415"/>
      <c r="I57" s="410"/>
    </row>
    <row r="58" spans="1:9" ht="17.7" customHeight="1" x14ac:dyDescent="0.3">
      <c r="A58" s="47"/>
      <c r="B58" s="727" t="s">
        <v>412</v>
      </c>
      <c r="C58" s="727"/>
      <c r="D58" s="727"/>
      <c r="E58" s="727"/>
      <c r="F58" s="15">
        <v>2</v>
      </c>
      <c r="G58" s="15" t="s">
        <v>357</v>
      </c>
      <c r="H58" s="34"/>
      <c r="I58" s="339"/>
    </row>
    <row r="59" spans="1:9" ht="31.2" customHeight="1" x14ac:dyDescent="0.3">
      <c r="A59" s="700" t="s">
        <v>413</v>
      </c>
      <c r="B59" s="700"/>
      <c r="C59" s="700"/>
      <c r="D59" s="700"/>
      <c r="E59" s="700"/>
      <c r="F59" s="15" t="s">
        <v>404</v>
      </c>
      <c r="G59" s="15" t="s">
        <v>357</v>
      </c>
      <c r="H59" s="16" t="s">
        <v>182</v>
      </c>
      <c r="I59" s="10" t="s">
        <v>402</v>
      </c>
    </row>
    <row r="60" spans="1:9" ht="17.7" customHeight="1" x14ac:dyDescent="0.3">
      <c r="A60" s="727" t="s">
        <v>414</v>
      </c>
      <c r="B60" s="727"/>
      <c r="C60" s="727"/>
      <c r="D60" s="727"/>
      <c r="E60" s="727"/>
      <c r="F60" s="15">
        <v>20</v>
      </c>
      <c r="G60" s="15" t="s">
        <v>357</v>
      </c>
      <c r="H60" s="16">
        <v>0.8</v>
      </c>
      <c r="I60" s="10" t="s">
        <v>402</v>
      </c>
    </row>
    <row r="62" spans="1:9" x14ac:dyDescent="0.3">
      <c r="A62" s="2"/>
    </row>
  </sheetData>
  <mergeCells count="66">
    <mergeCell ref="A5:C5"/>
    <mergeCell ref="D5:I5"/>
    <mergeCell ref="A2:I2"/>
    <mergeCell ref="A3:C3"/>
    <mergeCell ref="D3:I3"/>
    <mergeCell ref="A4:C4"/>
    <mergeCell ref="D4:I4"/>
    <mergeCell ref="A16:B16"/>
    <mergeCell ref="C16:I16"/>
    <mergeCell ref="A6:C6"/>
    <mergeCell ref="D6:I6"/>
    <mergeCell ref="A8:I8"/>
    <mergeCell ref="A10:E10"/>
    <mergeCell ref="F10:I10"/>
    <mergeCell ref="A11:E11"/>
    <mergeCell ref="F11:I11"/>
    <mergeCell ref="A12:E12"/>
    <mergeCell ref="F12:I12"/>
    <mergeCell ref="A13:E13"/>
    <mergeCell ref="F13:I13"/>
    <mergeCell ref="A15:I15"/>
    <mergeCell ref="A30:A32"/>
    <mergeCell ref="B30:I30"/>
    <mergeCell ref="B31:I31"/>
    <mergeCell ref="B32:I32"/>
    <mergeCell ref="A18:D18"/>
    <mergeCell ref="A19:A20"/>
    <mergeCell ref="B19:G20"/>
    <mergeCell ref="H19:I19"/>
    <mergeCell ref="A21:I21"/>
    <mergeCell ref="B22:G22"/>
    <mergeCell ref="A23:I23"/>
    <mergeCell ref="B24:G24"/>
    <mergeCell ref="A25:I25"/>
    <mergeCell ref="B26:G26"/>
    <mergeCell ref="A29:G29"/>
    <mergeCell ref="A36:A38"/>
    <mergeCell ref="B36:I36"/>
    <mergeCell ref="B38:I38"/>
    <mergeCell ref="A33:C33"/>
    <mergeCell ref="D33:I33"/>
    <mergeCell ref="A34:C34"/>
    <mergeCell ref="D34:I34"/>
    <mergeCell ref="A35:G35"/>
    <mergeCell ref="B37:I37"/>
    <mergeCell ref="A51:G51"/>
    <mergeCell ref="A39:C39"/>
    <mergeCell ref="D39:I39"/>
    <mergeCell ref="A40:C40"/>
    <mergeCell ref="D40:I40"/>
    <mergeCell ref="A43:B43"/>
    <mergeCell ref="C43:I43"/>
    <mergeCell ref="A44:B44"/>
    <mergeCell ref="C44:I44"/>
    <mergeCell ref="A47:G47"/>
    <mergeCell ref="A48:G48"/>
    <mergeCell ref="A49:G49"/>
    <mergeCell ref="B58:E58"/>
    <mergeCell ref="A59:E59"/>
    <mergeCell ref="A60:E60"/>
    <mergeCell ref="A52:E52"/>
    <mergeCell ref="B53:E53"/>
    <mergeCell ref="B54:E54"/>
    <mergeCell ref="B55:E55"/>
    <mergeCell ref="B56:E56"/>
    <mergeCell ref="B57:E57"/>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zoomScaleNormal="100" workbookViewId="0"/>
  </sheetViews>
  <sheetFormatPr defaultColWidth="8.77734375" defaultRowHeight="13.8" x14ac:dyDescent="0.3"/>
  <cols>
    <col min="1" max="1" width="10.77734375" style="25" customWidth="1"/>
    <col min="2" max="2" width="9.77734375" style="25" customWidth="1"/>
    <col min="3" max="3" width="7.77734375" style="25" customWidth="1"/>
    <col min="4" max="5" width="9.77734375" style="25" customWidth="1"/>
    <col min="6" max="6" width="9.21875" style="25" customWidth="1"/>
    <col min="7" max="7" width="8.77734375" style="25" customWidth="1"/>
    <col min="8" max="8" width="11.5546875" style="25" customWidth="1"/>
    <col min="9" max="9" width="8.77734375" style="25" customWidth="1"/>
    <col min="10" max="10" width="2.77734375" style="25" customWidth="1"/>
    <col min="11" max="16384" width="8.77734375" style="25"/>
  </cols>
  <sheetData>
    <row r="1" spans="1:9" x14ac:dyDescent="0.3">
      <c r="A1" s="1" t="s">
        <v>328</v>
      </c>
    </row>
    <row r="2" spans="1:9" x14ac:dyDescent="0.3">
      <c r="A2" s="747" t="s">
        <v>180</v>
      </c>
      <c r="B2" s="747"/>
      <c r="C2" s="747"/>
      <c r="D2" s="747"/>
      <c r="E2" s="747"/>
      <c r="F2" s="747"/>
      <c r="G2" s="747"/>
      <c r="H2" s="747"/>
      <c r="I2" s="747"/>
    </row>
    <row r="3" spans="1:9" x14ac:dyDescent="0.3">
      <c r="A3" s="742" t="s">
        <v>154</v>
      </c>
      <c r="B3" s="743"/>
      <c r="C3" s="743"/>
      <c r="D3" s="743">
        <v>3</v>
      </c>
      <c r="E3" s="743"/>
      <c r="F3" s="743"/>
      <c r="G3" s="743"/>
      <c r="H3" s="743"/>
      <c r="I3" s="744"/>
    </row>
    <row r="4" spans="1:9" x14ac:dyDescent="0.3">
      <c r="A4" s="742" t="s">
        <v>153</v>
      </c>
      <c r="B4" s="743"/>
      <c r="C4" s="743"/>
      <c r="D4" s="743" t="s">
        <v>329</v>
      </c>
      <c r="E4" s="743"/>
      <c r="F4" s="743"/>
      <c r="G4" s="743"/>
      <c r="H4" s="743"/>
      <c r="I4" s="744"/>
    </row>
    <row r="5" spans="1:9" x14ac:dyDescent="0.3">
      <c r="A5" s="742" t="s">
        <v>157</v>
      </c>
      <c r="B5" s="743"/>
      <c r="C5" s="743"/>
      <c r="D5" s="743" t="s">
        <v>330</v>
      </c>
      <c r="E5" s="743"/>
      <c r="F5" s="743"/>
      <c r="G5" s="743"/>
      <c r="H5" s="743"/>
      <c r="I5" s="744"/>
    </row>
    <row r="6" spans="1:9" x14ac:dyDescent="0.3">
      <c r="A6" s="742" t="s">
        <v>331</v>
      </c>
      <c r="B6" s="743"/>
      <c r="C6" s="743"/>
      <c r="D6" s="743" t="s">
        <v>1043</v>
      </c>
      <c r="E6" s="743"/>
      <c r="F6" s="743"/>
      <c r="G6" s="743"/>
      <c r="H6" s="743"/>
      <c r="I6" s="744"/>
    </row>
    <row r="8" spans="1:9" x14ac:dyDescent="0.3">
      <c r="A8" s="745" t="s">
        <v>333</v>
      </c>
      <c r="B8" s="745"/>
      <c r="C8" s="745"/>
      <c r="D8" s="745"/>
      <c r="E8" s="745"/>
      <c r="F8" s="745"/>
      <c r="G8" s="745"/>
      <c r="H8" s="745"/>
      <c r="I8" s="745"/>
    </row>
    <row r="9" spans="1:9" x14ac:dyDescent="0.3">
      <c r="A9" s="208" t="s">
        <v>2317</v>
      </c>
      <c r="B9" s="208"/>
      <c r="C9" s="208"/>
      <c r="D9" s="208"/>
      <c r="E9" s="208"/>
      <c r="F9" s="208"/>
      <c r="G9" s="208"/>
      <c r="H9" s="208"/>
      <c r="I9" s="208"/>
    </row>
    <row r="10" spans="1:9" x14ac:dyDescent="0.3">
      <c r="A10" s="742" t="s">
        <v>10</v>
      </c>
      <c r="B10" s="743"/>
      <c r="C10" s="743"/>
      <c r="D10" s="743"/>
      <c r="E10" s="743"/>
      <c r="F10" s="743" t="s">
        <v>11</v>
      </c>
      <c r="G10" s="743"/>
      <c r="H10" s="743"/>
      <c r="I10" s="744"/>
    </row>
    <row r="11" spans="1:9" x14ac:dyDescent="0.3">
      <c r="A11" s="742" t="s">
        <v>334</v>
      </c>
      <c r="B11" s="743"/>
      <c r="C11" s="743"/>
      <c r="D11" s="743"/>
      <c r="E11" s="743"/>
      <c r="F11" s="743" t="s">
        <v>2085</v>
      </c>
      <c r="G11" s="743"/>
      <c r="H11" s="743"/>
      <c r="I11" s="744"/>
    </row>
    <row r="12" spans="1:9" x14ac:dyDescent="0.3">
      <c r="A12" s="742" t="s">
        <v>335</v>
      </c>
      <c r="B12" s="743"/>
      <c r="C12" s="743"/>
      <c r="D12" s="743"/>
      <c r="E12" s="743"/>
      <c r="F12" s="743">
        <v>1</v>
      </c>
      <c r="G12" s="743"/>
      <c r="H12" s="743"/>
      <c r="I12" s="744"/>
    </row>
    <row r="13" spans="1:9" x14ac:dyDescent="0.3">
      <c r="A13" s="742" t="s">
        <v>15</v>
      </c>
      <c r="B13" s="743"/>
      <c r="C13" s="743"/>
      <c r="D13" s="743"/>
      <c r="E13" s="743"/>
      <c r="F13" s="743" t="s">
        <v>16</v>
      </c>
      <c r="G13" s="743"/>
      <c r="H13" s="743"/>
      <c r="I13" s="744"/>
    </row>
    <row r="15" spans="1:9" x14ac:dyDescent="0.3">
      <c r="A15" s="746" t="s">
        <v>336</v>
      </c>
      <c r="B15" s="746"/>
      <c r="C15" s="746"/>
      <c r="D15" s="746"/>
      <c r="E15" s="746"/>
      <c r="F15" s="746"/>
      <c r="G15" s="746"/>
      <c r="H15" s="746"/>
      <c r="I15" s="746"/>
    </row>
    <row r="16" spans="1:9" ht="37.5" customHeight="1" x14ac:dyDescent="0.3">
      <c r="A16" s="700" t="s">
        <v>337</v>
      </c>
      <c r="B16" s="700"/>
      <c r="C16" s="729" t="s">
        <v>2385</v>
      </c>
      <c r="D16" s="700"/>
      <c r="E16" s="700"/>
      <c r="F16" s="700"/>
      <c r="G16" s="700"/>
      <c r="H16" s="700"/>
      <c r="I16" s="700"/>
    </row>
    <row r="18" spans="1:9" x14ac:dyDescent="0.3">
      <c r="A18" s="735" t="s">
        <v>339</v>
      </c>
      <c r="B18" s="735"/>
      <c r="C18" s="735"/>
      <c r="D18" s="735"/>
    </row>
    <row r="19" spans="1:9" x14ac:dyDescent="0.3">
      <c r="A19" s="736" t="s">
        <v>30</v>
      </c>
      <c r="B19" s="737" t="s">
        <v>31</v>
      </c>
      <c r="C19" s="737"/>
      <c r="D19" s="737"/>
      <c r="E19" s="737"/>
      <c r="F19" s="737"/>
      <c r="G19" s="737"/>
      <c r="H19" s="737" t="s">
        <v>340</v>
      </c>
      <c r="I19" s="738"/>
    </row>
    <row r="20" spans="1:9" ht="29.25" customHeight="1" x14ac:dyDescent="0.3">
      <c r="A20" s="736"/>
      <c r="B20" s="737"/>
      <c r="C20" s="737"/>
      <c r="D20" s="737"/>
      <c r="E20" s="737"/>
      <c r="F20" s="737"/>
      <c r="G20" s="737"/>
      <c r="H20" s="210" t="s">
        <v>341</v>
      </c>
      <c r="I20" s="211" t="s">
        <v>34</v>
      </c>
    </row>
    <row r="21" spans="1:9" s="8" customFormat="1" ht="17.7" customHeight="1" x14ac:dyDescent="0.3">
      <c r="A21" s="547" t="s">
        <v>35</v>
      </c>
      <c r="B21" s="733"/>
      <c r="C21" s="733"/>
      <c r="D21" s="733"/>
      <c r="E21" s="733"/>
      <c r="F21" s="733"/>
      <c r="G21" s="733"/>
      <c r="H21" s="733"/>
      <c r="I21" s="734"/>
    </row>
    <row r="22" spans="1:9" ht="34.5" customHeight="1" x14ac:dyDescent="0.3">
      <c r="A22" s="209" t="s">
        <v>1044</v>
      </c>
      <c r="B22" s="752" t="s">
        <v>1045</v>
      </c>
      <c r="C22" s="752"/>
      <c r="D22" s="752"/>
      <c r="E22" s="752"/>
      <c r="F22" s="752"/>
      <c r="G22" s="752"/>
      <c r="H22" s="6" t="s">
        <v>40</v>
      </c>
      <c r="I22" s="5" t="s">
        <v>273</v>
      </c>
    </row>
    <row r="23" spans="1:9" ht="33" customHeight="1" x14ac:dyDescent="0.3">
      <c r="A23" s="209" t="s">
        <v>1046</v>
      </c>
      <c r="B23" s="775" t="s">
        <v>2051</v>
      </c>
      <c r="C23" s="776"/>
      <c r="D23" s="776"/>
      <c r="E23" s="776"/>
      <c r="F23" s="776"/>
      <c r="G23" s="777"/>
      <c r="H23" s="418" t="s">
        <v>2090</v>
      </c>
      <c r="I23" s="5" t="s">
        <v>2052</v>
      </c>
    </row>
    <row r="24" spans="1:9" s="8" customFormat="1" ht="17.7" customHeight="1" x14ac:dyDescent="0.3">
      <c r="A24" s="547" t="s">
        <v>136</v>
      </c>
      <c r="B24" s="733"/>
      <c r="C24" s="733"/>
      <c r="D24" s="733"/>
      <c r="E24" s="733"/>
      <c r="F24" s="733"/>
      <c r="G24" s="733"/>
      <c r="H24" s="733"/>
      <c r="I24" s="734"/>
    </row>
    <row r="25" spans="1:9" ht="32.25" customHeight="1" x14ac:dyDescent="0.3">
      <c r="A25" s="209" t="s">
        <v>1047</v>
      </c>
      <c r="B25" s="714" t="s">
        <v>1048</v>
      </c>
      <c r="C25" s="714"/>
      <c r="D25" s="714"/>
      <c r="E25" s="714"/>
      <c r="F25" s="714"/>
      <c r="G25" s="714"/>
      <c r="H25" s="6" t="s">
        <v>90</v>
      </c>
      <c r="I25" s="5" t="s">
        <v>272</v>
      </c>
    </row>
    <row r="26" spans="1:9" ht="40.5" customHeight="1" x14ac:dyDescent="0.3">
      <c r="A26" s="209" t="s">
        <v>1049</v>
      </c>
      <c r="B26" s="759" t="s">
        <v>1050</v>
      </c>
      <c r="C26" s="781"/>
      <c r="D26" s="781"/>
      <c r="E26" s="781"/>
      <c r="F26" s="781"/>
      <c r="G26" s="713"/>
      <c r="H26" s="6" t="s">
        <v>1051</v>
      </c>
      <c r="I26" s="5" t="s">
        <v>272</v>
      </c>
    </row>
    <row r="27" spans="1:9" s="8" customFormat="1" ht="17.7" customHeight="1" x14ac:dyDescent="0.3">
      <c r="A27" s="547" t="s">
        <v>352</v>
      </c>
      <c r="B27" s="733"/>
      <c r="C27" s="733"/>
      <c r="D27" s="733"/>
      <c r="E27" s="733"/>
      <c r="F27" s="733"/>
      <c r="G27" s="733"/>
      <c r="H27" s="733"/>
      <c r="I27" s="734"/>
    </row>
    <row r="28" spans="1:9" ht="35.25" customHeight="1" x14ac:dyDescent="0.3">
      <c r="A28" s="209" t="s">
        <v>1052</v>
      </c>
      <c r="B28" s="748" t="s">
        <v>1053</v>
      </c>
      <c r="C28" s="748"/>
      <c r="D28" s="748"/>
      <c r="E28" s="748"/>
      <c r="F28" s="748"/>
      <c r="G28" s="748"/>
      <c r="H28" s="6" t="s">
        <v>115</v>
      </c>
      <c r="I28" s="5" t="s">
        <v>2052</v>
      </c>
    </row>
    <row r="29" spans="1:9" ht="46.5" customHeight="1" x14ac:dyDescent="0.3">
      <c r="A29" s="209" t="s">
        <v>1054</v>
      </c>
      <c r="B29" s="729" t="s">
        <v>1055</v>
      </c>
      <c r="C29" s="700"/>
      <c r="D29" s="700"/>
      <c r="E29" s="700"/>
      <c r="F29" s="700"/>
      <c r="G29" s="782"/>
      <c r="H29" s="6" t="s">
        <v>123</v>
      </c>
      <c r="I29" s="5" t="s">
        <v>42</v>
      </c>
    </row>
    <row r="31" spans="1:9" x14ac:dyDescent="0.3">
      <c r="A31" s="1" t="s">
        <v>355</v>
      </c>
    </row>
    <row r="32" spans="1:9" s="8" customFormat="1" ht="17.7" customHeight="1" x14ac:dyDescent="0.3">
      <c r="A32" s="715" t="s">
        <v>356</v>
      </c>
      <c r="B32" s="715"/>
      <c r="C32" s="715"/>
      <c r="D32" s="715"/>
      <c r="E32" s="715"/>
      <c r="F32" s="715"/>
      <c r="G32" s="715"/>
      <c r="H32" s="204">
        <v>12</v>
      </c>
      <c r="I32" s="239" t="s">
        <v>357</v>
      </c>
    </row>
    <row r="33" spans="1:9" ht="45.75" customHeight="1" x14ac:dyDescent="0.3">
      <c r="A33" s="701" t="s">
        <v>358</v>
      </c>
      <c r="B33" s="749" t="s">
        <v>1056</v>
      </c>
      <c r="C33" s="749"/>
      <c r="D33" s="749"/>
      <c r="E33" s="749"/>
      <c r="F33" s="749"/>
      <c r="G33" s="749"/>
      <c r="H33" s="749"/>
      <c r="I33" s="704"/>
    </row>
    <row r="34" spans="1:9" ht="35.25" customHeight="1" x14ac:dyDescent="0.3">
      <c r="A34" s="702"/>
      <c r="B34" s="706" t="s">
        <v>1057</v>
      </c>
      <c r="C34" s="707"/>
      <c r="D34" s="707"/>
      <c r="E34" s="707"/>
      <c r="F34" s="707"/>
      <c r="G34" s="707"/>
      <c r="H34" s="707"/>
      <c r="I34" s="707"/>
    </row>
    <row r="35" spans="1:9" ht="38.25" customHeight="1" x14ac:dyDescent="0.3">
      <c r="A35" s="702"/>
      <c r="B35" s="706" t="s">
        <v>1058</v>
      </c>
      <c r="C35" s="707"/>
      <c r="D35" s="707"/>
      <c r="E35" s="707"/>
      <c r="F35" s="707"/>
      <c r="G35" s="707"/>
      <c r="H35" s="707"/>
      <c r="I35" s="707"/>
    </row>
    <row r="36" spans="1:9" ht="15.75" customHeight="1" x14ac:dyDescent="0.3">
      <c r="A36" s="702"/>
      <c r="B36" s="706" t="s">
        <v>1059</v>
      </c>
      <c r="C36" s="707"/>
      <c r="D36" s="707"/>
      <c r="E36" s="707"/>
      <c r="F36" s="707"/>
      <c r="G36" s="707"/>
      <c r="H36" s="707"/>
      <c r="I36" s="707"/>
    </row>
    <row r="37" spans="1:9" ht="19.5" customHeight="1" x14ac:dyDescent="0.3">
      <c r="A37" s="702"/>
      <c r="B37" s="706" t="s">
        <v>1060</v>
      </c>
      <c r="C37" s="707"/>
      <c r="D37" s="707"/>
      <c r="E37" s="707"/>
      <c r="F37" s="707"/>
      <c r="G37" s="707"/>
      <c r="H37" s="707"/>
      <c r="I37" s="707"/>
    </row>
    <row r="38" spans="1:9" ht="32.25" customHeight="1" x14ac:dyDescent="0.3">
      <c r="A38" s="702"/>
      <c r="B38" s="706" t="s">
        <v>1061</v>
      </c>
      <c r="C38" s="707"/>
      <c r="D38" s="707"/>
      <c r="E38" s="707"/>
      <c r="F38" s="707"/>
      <c r="G38" s="707"/>
      <c r="H38" s="707"/>
      <c r="I38" s="707"/>
    </row>
    <row r="39" spans="1:9" ht="21" customHeight="1" x14ac:dyDescent="0.3">
      <c r="A39" s="703"/>
      <c r="B39" s="708" t="s">
        <v>1062</v>
      </c>
      <c r="C39" s="709"/>
      <c r="D39" s="709"/>
      <c r="E39" s="709"/>
      <c r="F39" s="709"/>
      <c r="G39" s="709"/>
      <c r="H39" s="709"/>
      <c r="I39" s="709"/>
    </row>
    <row r="40" spans="1:9" x14ac:dyDescent="0.3">
      <c r="A40" s="724" t="s">
        <v>374</v>
      </c>
      <c r="B40" s="725"/>
      <c r="C40" s="725"/>
      <c r="D40" s="725" t="s">
        <v>1063</v>
      </c>
      <c r="E40" s="725"/>
      <c r="F40" s="725"/>
      <c r="G40" s="725"/>
      <c r="H40" s="725"/>
      <c r="I40" s="726"/>
    </row>
    <row r="41" spans="1:9" ht="39.75" customHeight="1" x14ac:dyDescent="0.3">
      <c r="A41" s="713" t="s">
        <v>376</v>
      </c>
      <c r="B41" s="714"/>
      <c r="C41" s="714"/>
      <c r="D41" s="714" t="s">
        <v>1064</v>
      </c>
      <c r="E41" s="714"/>
      <c r="F41" s="714"/>
      <c r="G41" s="714"/>
      <c r="H41" s="714"/>
      <c r="I41" s="759"/>
    </row>
    <row r="42" spans="1:9" s="8" customFormat="1" ht="17.7" customHeight="1" x14ac:dyDescent="0.3">
      <c r="A42" s="715" t="s">
        <v>378</v>
      </c>
      <c r="B42" s="715"/>
      <c r="C42" s="715"/>
      <c r="D42" s="715"/>
      <c r="E42" s="715"/>
      <c r="F42" s="715"/>
      <c r="G42" s="715"/>
      <c r="H42" s="204">
        <v>20</v>
      </c>
      <c r="I42" s="239" t="s">
        <v>357</v>
      </c>
    </row>
    <row r="43" spans="1:9" ht="69.75" customHeight="1" x14ac:dyDescent="0.3">
      <c r="A43" s="701" t="s">
        <v>358</v>
      </c>
      <c r="B43" s="749" t="s">
        <v>1065</v>
      </c>
      <c r="C43" s="749"/>
      <c r="D43" s="749"/>
      <c r="E43" s="749"/>
      <c r="F43" s="749"/>
      <c r="G43" s="749"/>
      <c r="H43" s="749"/>
      <c r="I43" s="704"/>
    </row>
    <row r="44" spans="1:9" ht="39" customHeight="1" x14ac:dyDescent="0.3">
      <c r="A44" s="702"/>
      <c r="B44" s="706" t="s">
        <v>1066</v>
      </c>
      <c r="C44" s="707"/>
      <c r="D44" s="707"/>
      <c r="E44" s="707"/>
      <c r="F44" s="707"/>
      <c r="G44" s="707"/>
      <c r="H44" s="707"/>
      <c r="I44" s="707"/>
    </row>
    <row r="45" spans="1:9" ht="27.75" customHeight="1" x14ac:dyDescent="0.3">
      <c r="A45" s="702"/>
      <c r="B45" s="706" t="s">
        <v>1067</v>
      </c>
      <c r="C45" s="707"/>
      <c r="D45" s="707"/>
      <c r="E45" s="707"/>
      <c r="F45" s="707"/>
      <c r="G45" s="707"/>
      <c r="H45" s="707"/>
      <c r="I45" s="707"/>
    </row>
    <row r="46" spans="1:9" ht="33.75" customHeight="1" x14ac:dyDescent="0.3">
      <c r="A46" s="702"/>
      <c r="B46" s="706" t="s">
        <v>1068</v>
      </c>
      <c r="C46" s="707"/>
      <c r="D46" s="707"/>
      <c r="E46" s="707"/>
      <c r="F46" s="707"/>
      <c r="G46" s="707"/>
      <c r="H46" s="707"/>
      <c r="I46" s="707"/>
    </row>
    <row r="47" spans="1:9" ht="25.5" customHeight="1" x14ac:dyDescent="0.3">
      <c r="A47" s="702"/>
      <c r="B47" s="706" t="s">
        <v>1069</v>
      </c>
      <c r="C47" s="707"/>
      <c r="D47" s="707"/>
      <c r="E47" s="707"/>
      <c r="F47" s="707"/>
      <c r="G47" s="707"/>
      <c r="H47" s="707"/>
      <c r="I47" s="707"/>
    </row>
    <row r="48" spans="1:9" ht="20.100000000000001" customHeight="1" x14ac:dyDescent="0.3">
      <c r="A48" s="702"/>
      <c r="B48" s="706" t="s">
        <v>1070</v>
      </c>
      <c r="C48" s="707"/>
      <c r="D48" s="707"/>
      <c r="E48" s="707"/>
      <c r="F48" s="707"/>
      <c r="G48" s="707"/>
      <c r="H48" s="707"/>
      <c r="I48" s="707"/>
    </row>
    <row r="49" spans="1:9" ht="25.5" customHeight="1" x14ac:dyDescent="0.3">
      <c r="A49" s="702"/>
      <c r="B49" s="706" t="s">
        <v>1071</v>
      </c>
      <c r="C49" s="707"/>
      <c r="D49" s="707"/>
      <c r="E49" s="707"/>
      <c r="F49" s="707"/>
      <c r="G49" s="707"/>
      <c r="H49" s="707"/>
      <c r="I49" s="707"/>
    </row>
    <row r="50" spans="1:9" ht="20.100000000000001" customHeight="1" x14ac:dyDescent="0.3">
      <c r="A50" s="702"/>
      <c r="B50" s="706" t="s">
        <v>1072</v>
      </c>
      <c r="C50" s="707"/>
      <c r="D50" s="707"/>
      <c r="E50" s="707"/>
      <c r="F50" s="707"/>
      <c r="G50" s="707"/>
      <c r="H50" s="707"/>
      <c r="I50" s="707"/>
    </row>
    <row r="51" spans="1:9" ht="20.100000000000001" customHeight="1" x14ac:dyDescent="0.3">
      <c r="A51" s="702"/>
      <c r="B51" s="793" t="s">
        <v>1073</v>
      </c>
      <c r="C51" s="793"/>
      <c r="D51" s="793"/>
      <c r="E51" s="793"/>
      <c r="F51" s="793"/>
      <c r="G51" s="793"/>
      <c r="H51" s="793"/>
      <c r="I51" s="706"/>
    </row>
    <row r="52" spans="1:9" ht="20.100000000000001" customHeight="1" x14ac:dyDescent="0.3">
      <c r="A52" s="702"/>
      <c r="B52" s="706" t="s">
        <v>1074</v>
      </c>
      <c r="C52" s="707"/>
      <c r="D52" s="707"/>
      <c r="E52" s="707"/>
      <c r="F52" s="707"/>
      <c r="G52" s="707"/>
      <c r="H52" s="707"/>
      <c r="I52" s="707"/>
    </row>
    <row r="53" spans="1:9" ht="20.100000000000001" customHeight="1" x14ac:dyDescent="0.3">
      <c r="A53" s="702"/>
      <c r="B53" s="706" t="s">
        <v>1075</v>
      </c>
      <c r="C53" s="707"/>
      <c r="D53" s="707"/>
      <c r="E53" s="707"/>
      <c r="F53" s="707"/>
      <c r="G53" s="707"/>
      <c r="H53" s="707"/>
      <c r="I53" s="707"/>
    </row>
    <row r="54" spans="1:9" ht="20.100000000000001" customHeight="1" x14ac:dyDescent="0.3">
      <c r="A54" s="702"/>
      <c r="B54" s="706" t="s">
        <v>1076</v>
      </c>
      <c r="C54" s="707"/>
      <c r="D54" s="707"/>
      <c r="E54" s="707"/>
      <c r="F54" s="707"/>
      <c r="G54" s="707"/>
      <c r="H54" s="707"/>
      <c r="I54" s="707"/>
    </row>
    <row r="55" spans="1:9" ht="20.100000000000001" customHeight="1" x14ac:dyDescent="0.3">
      <c r="A55" s="702"/>
      <c r="B55" s="706" t="s">
        <v>1077</v>
      </c>
      <c r="C55" s="707"/>
      <c r="D55" s="707"/>
      <c r="E55" s="707"/>
      <c r="F55" s="707"/>
      <c r="G55" s="707"/>
      <c r="H55" s="707"/>
      <c r="I55" s="707"/>
    </row>
    <row r="56" spans="1:9" ht="20.100000000000001" customHeight="1" x14ac:dyDescent="0.3">
      <c r="A56" s="702"/>
      <c r="B56" s="706" t="s">
        <v>1078</v>
      </c>
      <c r="C56" s="707"/>
      <c r="D56" s="707"/>
      <c r="E56" s="707"/>
      <c r="F56" s="707"/>
      <c r="G56" s="707"/>
      <c r="H56" s="707"/>
      <c r="I56" s="707"/>
    </row>
    <row r="57" spans="1:9" x14ac:dyDescent="0.3">
      <c r="A57" s="710" t="s">
        <v>374</v>
      </c>
      <c r="B57" s="711"/>
      <c r="C57" s="711"/>
      <c r="D57" s="711" t="s">
        <v>1079</v>
      </c>
      <c r="E57" s="711"/>
      <c r="F57" s="711"/>
      <c r="G57" s="711"/>
      <c r="H57" s="711"/>
      <c r="I57" s="712"/>
    </row>
    <row r="58" spans="1:9" ht="39.75" customHeight="1" x14ac:dyDescent="0.3">
      <c r="A58" s="713" t="s">
        <v>376</v>
      </c>
      <c r="B58" s="714"/>
      <c r="C58" s="714"/>
      <c r="D58" s="714" t="s">
        <v>1080</v>
      </c>
      <c r="E58" s="714"/>
      <c r="F58" s="714"/>
      <c r="G58" s="714"/>
      <c r="H58" s="714"/>
      <c r="I58" s="759"/>
    </row>
    <row r="60" spans="1:9" x14ac:dyDescent="0.3">
      <c r="A60" s="1" t="s">
        <v>395</v>
      </c>
    </row>
    <row r="61" spans="1:9" ht="64.5" customHeight="1" x14ac:dyDescent="0.3">
      <c r="A61" s="710" t="s">
        <v>396</v>
      </c>
      <c r="B61" s="711"/>
      <c r="C61" s="748" t="s">
        <v>1081</v>
      </c>
      <c r="D61" s="748"/>
      <c r="E61" s="748"/>
      <c r="F61" s="748"/>
      <c r="G61" s="748"/>
      <c r="H61" s="748"/>
      <c r="I61" s="729"/>
    </row>
    <row r="62" spans="1:9" ht="32.549999999999997" customHeight="1" x14ac:dyDescent="0.3">
      <c r="A62" s="710" t="s">
        <v>398</v>
      </c>
      <c r="B62" s="711"/>
      <c r="C62" s="748" t="s">
        <v>1082</v>
      </c>
      <c r="D62" s="748"/>
      <c r="E62" s="748"/>
      <c r="F62" s="748"/>
      <c r="G62" s="748"/>
      <c r="H62" s="748"/>
      <c r="I62" s="729"/>
    </row>
    <row r="64" spans="1:9" x14ac:dyDescent="0.3">
      <c r="A64" s="8" t="s">
        <v>400</v>
      </c>
      <c r="B64" s="240"/>
      <c r="C64" s="240"/>
      <c r="D64" s="240"/>
      <c r="E64" s="240"/>
      <c r="F64" s="240"/>
      <c r="G64" s="240"/>
    </row>
    <row r="65" spans="1:9" ht="15.6" x14ac:dyDescent="0.3">
      <c r="A65" s="730" t="s">
        <v>401</v>
      </c>
      <c r="B65" s="730"/>
      <c r="C65" s="730"/>
      <c r="D65" s="730"/>
      <c r="E65" s="730"/>
      <c r="F65" s="730"/>
      <c r="G65" s="730"/>
      <c r="H65" s="30" t="s">
        <v>182</v>
      </c>
      <c r="I65" s="10" t="s">
        <v>402</v>
      </c>
    </row>
    <row r="66" spans="1:9" ht="26.25" customHeight="1" x14ac:dyDescent="0.3">
      <c r="A66" s="731" t="s">
        <v>463</v>
      </c>
      <c r="B66" s="731"/>
      <c r="C66" s="731"/>
      <c r="D66" s="731"/>
      <c r="E66" s="731"/>
      <c r="F66" s="731"/>
      <c r="G66" s="731"/>
      <c r="H66" s="30">
        <v>1.6</v>
      </c>
      <c r="I66" s="10" t="s">
        <v>402</v>
      </c>
    </row>
    <row r="67" spans="1:9" ht="15.6" x14ac:dyDescent="0.3">
      <c r="A67" s="730" t="s">
        <v>464</v>
      </c>
      <c r="B67" s="730"/>
      <c r="C67" s="730"/>
      <c r="D67" s="730"/>
      <c r="E67" s="730"/>
      <c r="F67" s="730"/>
      <c r="G67" s="730"/>
      <c r="H67" s="30">
        <v>1.4</v>
      </c>
      <c r="I67" s="10" t="s">
        <v>402</v>
      </c>
    </row>
    <row r="68" spans="1:9" x14ac:dyDescent="0.3">
      <c r="A68" s="222"/>
      <c r="B68" s="222"/>
      <c r="C68" s="222"/>
      <c r="D68" s="222"/>
      <c r="E68" s="222"/>
      <c r="F68" s="222"/>
      <c r="G68" s="222"/>
      <c r="H68" s="27"/>
      <c r="I68" s="12"/>
    </row>
    <row r="69" spans="1:9" x14ac:dyDescent="0.3">
      <c r="A69" s="732" t="s">
        <v>406</v>
      </c>
      <c r="B69" s="732"/>
      <c r="C69" s="732"/>
      <c r="D69" s="732"/>
      <c r="E69" s="732"/>
      <c r="F69" s="732"/>
      <c r="G69" s="732"/>
      <c r="H69" s="220"/>
      <c r="I69" s="28"/>
    </row>
    <row r="70" spans="1:9" ht="17.7" customHeight="1" x14ac:dyDescent="0.3">
      <c r="A70" s="700" t="s">
        <v>407</v>
      </c>
      <c r="B70" s="700"/>
      <c r="C70" s="700"/>
      <c r="D70" s="700"/>
      <c r="E70" s="700"/>
      <c r="F70" s="15">
        <f>SUM(F71:F76)</f>
        <v>39</v>
      </c>
      <c r="G70" s="15" t="s">
        <v>357</v>
      </c>
      <c r="H70" s="16">
        <f>F70/25</f>
        <v>1.56</v>
      </c>
      <c r="I70" s="10" t="s">
        <v>402</v>
      </c>
    </row>
    <row r="71" spans="1:9" ht="17.7" customHeight="1" x14ac:dyDescent="0.3">
      <c r="A71" s="17" t="s">
        <v>156</v>
      </c>
      <c r="B71" s="727" t="s">
        <v>158</v>
      </c>
      <c r="C71" s="727"/>
      <c r="D71" s="727"/>
      <c r="E71" s="727"/>
      <c r="F71" s="15">
        <v>12</v>
      </c>
      <c r="G71" s="15" t="s">
        <v>357</v>
      </c>
      <c r="H71" s="18"/>
      <c r="I71" s="19"/>
    </row>
    <row r="72" spans="1:9" ht="17.7" customHeight="1" x14ac:dyDescent="0.3">
      <c r="B72" s="727" t="s">
        <v>408</v>
      </c>
      <c r="C72" s="727"/>
      <c r="D72" s="727"/>
      <c r="E72" s="727"/>
      <c r="F72" s="15">
        <v>20</v>
      </c>
      <c r="G72" s="15" t="s">
        <v>357</v>
      </c>
      <c r="H72" s="26"/>
      <c r="I72" s="29"/>
    </row>
    <row r="73" spans="1:9" ht="17.7" customHeight="1" x14ac:dyDescent="0.3">
      <c r="B73" s="727" t="s">
        <v>409</v>
      </c>
      <c r="C73" s="727"/>
      <c r="D73" s="727"/>
      <c r="E73" s="727"/>
      <c r="F73" s="15">
        <v>6</v>
      </c>
      <c r="G73" s="15" t="s">
        <v>357</v>
      </c>
      <c r="H73" s="26"/>
      <c r="I73" s="29"/>
    </row>
    <row r="74" spans="1:9" ht="17.7" customHeight="1" x14ac:dyDescent="0.3">
      <c r="B74" s="727" t="s">
        <v>410</v>
      </c>
      <c r="C74" s="727"/>
      <c r="D74" s="727"/>
      <c r="E74" s="727"/>
      <c r="F74" s="15" t="s">
        <v>404</v>
      </c>
      <c r="G74" s="15" t="s">
        <v>357</v>
      </c>
      <c r="H74" s="26"/>
      <c r="I74" s="29"/>
    </row>
    <row r="75" spans="1:9" ht="17.7" customHeight="1" x14ac:dyDescent="0.3">
      <c r="B75" s="727" t="s">
        <v>411</v>
      </c>
      <c r="C75" s="727"/>
      <c r="D75" s="727"/>
      <c r="E75" s="727"/>
      <c r="F75" s="15" t="s">
        <v>404</v>
      </c>
      <c r="G75" s="15" t="s">
        <v>357</v>
      </c>
      <c r="H75" s="26"/>
      <c r="I75" s="29"/>
    </row>
    <row r="76" spans="1:9" ht="17.7" customHeight="1" x14ac:dyDescent="0.3">
      <c r="B76" s="727" t="s">
        <v>412</v>
      </c>
      <c r="C76" s="727"/>
      <c r="D76" s="727"/>
      <c r="E76" s="727"/>
      <c r="F76" s="15">
        <v>1</v>
      </c>
      <c r="G76" s="15" t="s">
        <v>357</v>
      </c>
      <c r="H76" s="334"/>
      <c r="I76" s="339"/>
    </row>
    <row r="77" spans="1:9" ht="31.2" customHeight="1" x14ac:dyDescent="0.3">
      <c r="A77" s="700" t="s">
        <v>413</v>
      </c>
      <c r="B77" s="700"/>
      <c r="C77" s="700"/>
      <c r="D77" s="700"/>
      <c r="E77" s="700"/>
      <c r="F77" s="15" t="s">
        <v>404</v>
      </c>
      <c r="G77" s="15" t="s">
        <v>357</v>
      </c>
      <c r="H77" s="15" t="s">
        <v>182</v>
      </c>
      <c r="I77" s="10" t="s">
        <v>402</v>
      </c>
    </row>
    <row r="78" spans="1:9" ht="17.7" customHeight="1" x14ac:dyDescent="0.3">
      <c r="A78" s="727" t="s">
        <v>414</v>
      </c>
      <c r="B78" s="727"/>
      <c r="C78" s="727"/>
      <c r="D78" s="727"/>
      <c r="E78" s="727"/>
      <c r="F78" s="15">
        <v>35</v>
      </c>
      <c r="G78" s="15" t="s">
        <v>357</v>
      </c>
      <c r="H78" s="16">
        <f>F78/25</f>
        <v>1.4</v>
      </c>
      <c r="I78" s="10" t="s">
        <v>402</v>
      </c>
    </row>
    <row r="79" spans="1:9" x14ac:dyDescent="0.3">
      <c r="A79" s="25" t="s">
        <v>529</v>
      </c>
    </row>
  </sheetData>
  <mergeCells count="84">
    <mergeCell ref="A5:C5"/>
    <mergeCell ref="D5:I5"/>
    <mergeCell ref="A2:I2"/>
    <mergeCell ref="A3:C3"/>
    <mergeCell ref="D3:I3"/>
    <mergeCell ref="A4:C4"/>
    <mergeCell ref="D4:I4"/>
    <mergeCell ref="A16:B16"/>
    <mergeCell ref="C16:I16"/>
    <mergeCell ref="A6:C6"/>
    <mergeCell ref="D6:I6"/>
    <mergeCell ref="A8:I8"/>
    <mergeCell ref="A10:E10"/>
    <mergeCell ref="F10:I10"/>
    <mergeCell ref="A11:E11"/>
    <mergeCell ref="F11:I11"/>
    <mergeCell ref="A12:E12"/>
    <mergeCell ref="F12:I12"/>
    <mergeCell ref="A13:E13"/>
    <mergeCell ref="F13:I13"/>
    <mergeCell ref="A15:I15"/>
    <mergeCell ref="B28:G28"/>
    <mergeCell ref="A18:D18"/>
    <mergeCell ref="A19:A20"/>
    <mergeCell ref="B19:G20"/>
    <mergeCell ref="H19:I19"/>
    <mergeCell ref="A21:I21"/>
    <mergeCell ref="B22:G22"/>
    <mergeCell ref="B23:G23"/>
    <mergeCell ref="A24:I24"/>
    <mergeCell ref="B25:G25"/>
    <mergeCell ref="B26:G26"/>
    <mergeCell ref="A27:I27"/>
    <mergeCell ref="B29:G29"/>
    <mergeCell ref="A32:G32"/>
    <mergeCell ref="A33:A39"/>
    <mergeCell ref="B33:I33"/>
    <mergeCell ref="B34:I34"/>
    <mergeCell ref="B35:I35"/>
    <mergeCell ref="B36:I36"/>
    <mergeCell ref="B37:I37"/>
    <mergeCell ref="B38:I38"/>
    <mergeCell ref="B39:I39"/>
    <mergeCell ref="B52:I52"/>
    <mergeCell ref="A40:C40"/>
    <mergeCell ref="D40:I40"/>
    <mergeCell ref="A41:C41"/>
    <mergeCell ref="D41:I41"/>
    <mergeCell ref="A42:G42"/>
    <mergeCell ref="A43:A56"/>
    <mergeCell ref="B43:I43"/>
    <mergeCell ref="B44:I44"/>
    <mergeCell ref="B45:I45"/>
    <mergeCell ref="B46:I46"/>
    <mergeCell ref="B47:I47"/>
    <mergeCell ref="B48:I48"/>
    <mergeCell ref="B49:I49"/>
    <mergeCell ref="B50:I50"/>
    <mergeCell ref="B51:I51"/>
    <mergeCell ref="B53:I53"/>
    <mergeCell ref="B54:I54"/>
    <mergeCell ref="B55:I55"/>
    <mergeCell ref="B56:I56"/>
    <mergeCell ref="A57:C57"/>
    <mergeCell ref="D57:I57"/>
    <mergeCell ref="B71:E71"/>
    <mergeCell ref="A58:C58"/>
    <mergeCell ref="D58:I58"/>
    <mergeCell ref="A61:B61"/>
    <mergeCell ref="C61:I61"/>
    <mergeCell ref="A62:B62"/>
    <mergeCell ref="C62:I62"/>
    <mergeCell ref="A65:G65"/>
    <mergeCell ref="A66:G66"/>
    <mergeCell ref="A67:G67"/>
    <mergeCell ref="A69:G69"/>
    <mergeCell ref="A70:E70"/>
    <mergeCell ref="A78:E78"/>
    <mergeCell ref="B72:E72"/>
    <mergeCell ref="B73:E73"/>
    <mergeCell ref="B74:E74"/>
    <mergeCell ref="B75:E75"/>
    <mergeCell ref="B76:E76"/>
    <mergeCell ref="A77:E77"/>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
  <sheetViews>
    <sheetView zoomScaleNormal="100" workbookViewId="0"/>
  </sheetViews>
  <sheetFormatPr defaultColWidth="8.77734375" defaultRowHeight="13.8" x14ac:dyDescent="0.3"/>
  <cols>
    <col min="1" max="1" width="10.77734375" style="25" customWidth="1"/>
    <col min="2" max="2" width="9.77734375" style="25" customWidth="1"/>
    <col min="3" max="3" width="8.21875" style="25" customWidth="1"/>
    <col min="4" max="5" width="9.77734375" style="25" customWidth="1"/>
    <col min="6" max="6" width="9.21875" style="25" customWidth="1"/>
    <col min="7" max="7" width="8.77734375" style="25" customWidth="1"/>
    <col min="8" max="8" width="11.5546875" style="25" customWidth="1"/>
    <col min="9" max="9" width="8.77734375" style="25" customWidth="1"/>
    <col min="10" max="10" width="2.77734375" style="25" customWidth="1"/>
    <col min="11" max="16384" width="8.77734375" style="25"/>
  </cols>
  <sheetData>
    <row r="1" spans="1:9" x14ac:dyDescent="0.3">
      <c r="A1" s="1" t="s">
        <v>328</v>
      </c>
    </row>
    <row r="2" spans="1:9" x14ac:dyDescent="0.3">
      <c r="A2" s="747" t="s">
        <v>2097</v>
      </c>
      <c r="B2" s="747"/>
      <c r="C2" s="747"/>
      <c r="D2" s="747"/>
      <c r="E2" s="747"/>
      <c r="F2" s="747"/>
      <c r="G2" s="747"/>
      <c r="H2" s="747"/>
      <c r="I2" s="747"/>
    </row>
    <row r="3" spans="1:9" x14ac:dyDescent="0.3">
      <c r="A3" s="742" t="s">
        <v>154</v>
      </c>
      <c r="B3" s="743"/>
      <c r="C3" s="743"/>
      <c r="D3" s="743">
        <v>5</v>
      </c>
      <c r="E3" s="743"/>
      <c r="F3" s="743"/>
      <c r="G3" s="743"/>
      <c r="H3" s="743"/>
      <c r="I3" s="744"/>
    </row>
    <row r="4" spans="1:9" x14ac:dyDescent="0.3">
      <c r="A4" s="742" t="s">
        <v>153</v>
      </c>
      <c r="B4" s="743"/>
      <c r="C4" s="743"/>
      <c r="D4" s="743" t="s">
        <v>433</v>
      </c>
      <c r="E4" s="743"/>
      <c r="F4" s="743"/>
      <c r="G4" s="743"/>
      <c r="H4" s="743"/>
      <c r="I4" s="744"/>
    </row>
    <row r="5" spans="1:9" x14ac:dyDescent="0.3">
      <c r="A5" s="742" t="s">
        <v>157</v>
      </c>
      <c r="B5" s="743"/>
      <c r="C5" s="743"/>
      <c r="D5" s="743" t="s">
        <v>330</v>
      </c>
      <c r="E5" s="743"/>
      <c r="F5" s="743"/>
      <c r="G5" s="743"/>
      <c r="H5" s="743"/>
      <c r="I5" s="744"/>
    </row>
    <row r="6" spans="1:9" x14ac:dyDescent="0.3">
      <c r="A6" s="742" t="s">
        <v>331</v>
      </c>
      <c r="B6" s="743"/>
      <c r="C6" s="743"/>
      <c r="D6" s="743" t="s">
        <v>930</v>
      </c>
      <c r="E6" s="743"/>
      <c r="F6" s="743"/>
      <c r="G6" s="743"/>
      <c r="H6" s="743"/>
      <c r="I6" s="744"/>
    </row>
    <row r="8" spans="1:9" x14ac:dyDescent="0.3">
      <c r="A8" s="745" t="s">
        <v>333</v>
      </c>
      <c r="B8" s="745"/>
      <c r="C8" s="745"/>
      <c r="D8" s="745"/>
      <c r="E8" s="745"/>
      <c r="F8" s="745"/>
      <c r="G8" s="745"/>
      <c r="H8" s="745"/>
      <c r="I8" s="745"/>
    </row>
    <row r="9" spans="1:9" x14ac:dyDescent="0.3">
      <c r="A9" s="216" t="s">
        <v>2317</v>
      </c>
      <c r="B9" s="216"/>
      <c r="C9" s="216"/>
      <c r="D9" s="216"/>
      <c r="E9" s="216"/>
      <c r="F9" s="216"/>
      <c r="G9" s="216"/>
      <c r="H9" s="216"/>
      <c r="I9" s="216"/>
    </row>
    <row r="10" spans="1:9" x14ac:dyDescent="0.3">
      <c r="A10" s="742" t="s">
        <v>10</v>
      </c>
      <c r="B10" s="743"/>
      <c r="C10" s="743"/>
      <c r="D10" s="743"/>
      <c r="E10" s="743"/>
      <c r="F10" s="743" t="s">
        <v>11</v>
      </c>
      <c r="G10" s="743"/>
      <c r="H10" s="743"/>
      <c r="I10" s="744"/>
    </row>
    <row r="11" spans="1:9" x14ac:dyDescent="0.3">
      <c r="A11" s="742" t="s">
        <v>334</v>
      </c>
      <c r="B11" s="743"/>
      <c r="C11" s="743"/>
      <c r="D11" s="743"/>
      <c r="E11" s="743"/>
      <c r="F11" s="743" t="s">
        <v>2085</v>
      </c>
      <c r="G11" s="743"/>
      <c r="H11" s="743"/>
      <c r="I11" s="744"/>
    </row>
    <row r="12" spans="1:9" x14ac:dyDescent="0.3">
      <c r="A12" s="742" t="s">
        <v>335</v>
      </c>
      <c r="B12" s="743"/>
      <c r="C12" s="743"/>
      <c r="D12" s="743"/>
      <c r="E12" s="743"/>
      <c r="F12" s="743">
        <v>2</v>
      </c>
      <c r="G12" s="743"/>
      <c r="H12" s="743"/>
      <c r="I12" s="744"/>
    </row>
    <row r="13" spans="1:9" x14ac:dyDescent="0.3">
      <c r="A13" s="742" t="s">
        <v>15</v>
      </c>
      <c r="B13" s="743"/>
      <c r="C13" s="743"/>
      <c r="D13" s="743"/>
      <c r="E13" s="743"/>
      <c r="F13" s="743" t="s">
        <v>16</v>
      </c>
      <c r="G13" s="743"/>
      <c r="H13" s="743"/>
      <c r="I13" s="744"/>
    </row>
    <row r="15" spans="1:9" x14ac:dyDescent="0.3">
      <c r="A15" s="746" t="s">
        <v>336</v>
      </c>
      <c r="B15" s="746"/>
      <c r="C15" s="746"/>
      <c r="D15" s="746"/>
      <c r="E15" s="746"/>
      <c r="F15" s="746"/>
      <c r="G15" s="746"/>
      <c r="H15" s="746"/>
      <c r="I15" s="746"/>
    </row>
    <row r="16" spans="1:9" ht="37.5" customHeight="1" x14ac:dyDescent="0.3">
      <c r="A16" s="700" t="s">
        <v>337</v>
      </c>
      <c r="B16" s="700"/>
      <c r="C16" s="729" t="s">
        <v>531</v>
      </c>
      <c r="D16" s="700"/>
      <c r="E16" s="700"/>
      <c r="F16" s="700"/>
      <c r="G16" s="700"/>
      <c r="H16" s="700"/>
      <c r="I16" s="700"/>
    </row>
    <row r="18" spans="1:9" x14ac:dyDescent="0.3">
      <c r="A18" s="735" t="s">
        <v>339</v>
      </c>
      <c r="B18" s="735"/>
      <c r="C18" s="735"/>
      <c r="D18" s="735"/>
    </row>
    <row r="19" spans="1:9" ht="16.5" customHeight="1" x14ac:dyDescent="0.3">
      <c r="A19" s="736" t="s">
        <v>30</v>
      </c>
      <c r="B19" s="737" t="s">
        <v>31</v>
      </c>
      <c r="C19" s="737"/>
      <c r="D19" s="737"/>
      <c r="E19" s="737"/>
      <c r="F19" s="737"/>
      <c r="G19" s="737"/>
      <c r="H19" s="737" t="s">
        <v>340</v>
      </c>
      <c r="I19" s="738"/>
    </row>
    <row r="20" spans="1:9" ht="31.5" customHeight="1" x14ac:dyDescent="0.3">
      <c r="A20" s="736"/>
      <c r="B20" s="737"/>
      <c r="C20" s="737"/>
      <c r="D20" s="737"/>
      <c r="E20" s="737"/>
      <c r="F20" s="737"/>
      <c r="G20" s="737"/>
      <c r="H20" s="210" t="s">
        <v>341</v>
      </c>
      <c r="I20" s="211" t="s">
        <v>34</v>
      </c>
    </row>
    <row r="21" spans="1:9" s="8" customFormat="1" ht="17.7" customHeight="1" x14ac:dyDescent="0.3">
      <c r="A21" s="547" t="s">
        <v>35</v>
      </c>
      <c r="B21" s="733"/>
      <c r="C21" s="733"/>
      <c r="D21" s="733"/>
      <c r="E21" s="733"/>
      <c r="F21" s="733"/>
      <c r="G21" s="733"/>
      <c r="H21" s="733"/>
      <c r="I21" s="734"/>
    </row>
    <row r="22" spans="1:9" s="443" customFormat="1" ht="40.049999999999997" customHeight="1" x14ac:dyDescent="0.3">
      <c r="A22" s="457" t="s">
        <v>2295</v>
      </c>
      <c r="B22" s="739" t="s">
        <v>956</v>
      </c>
      <c r="C22" s="739"/>
      <c r="D22" s="739"/>
      <c r="E22" s="739"/>
      <c r="F22" s="739"/>
      <c r="G22" s="739"/>
      <c r="H22" s="6" t="s">
        <v>932</v>
      </c>
      <c r="I22" s="5" t="s">
        <v>56</v>
      </c>
    </row>
    <row r="23" spans="1:9" s="443" customFormat="1" ht="40.049999999999997" customHeight="1" x14ac:dyDescent="0.3">
      <c r="A23" s="457" t="s">
        <v>2296</v>
      </c>
      <c r="B23" s="739" t="s">
        <v>957</v>
      </c>
      <c r="C23" s="739"/>
      <c r="D23" s="739"/>
      <c r="E23" s="739"/>
      <c r="F23" s="739"/>
      <c r="G23" s="739"/>
      <c r="H23" s="6" t="s">
        <v>932</v>
      </c>
      <c r="I23" s="5" t="s">
        <v>56</v>
      </c>
    </row>
    <row r="24" spans="1:9" s="8" customFormat="1" ht="17.7" customHeight="1" x14ac:dyDescent="0.3">
      <c r="A24" s="547" t="s">
        <v>136</v>
      </c>
      <c r="B24" s="733"/>
      <c r="C24" s="733"/>
      <c r="D24" s="733"/>
      <c r="E24" s="733"/>
      <c r="F24" s="733"/>
      <c r="G24" s="733"/>
      <c r="H24" s="733"/>
      <c r="I24" s="734"/>
    </row>
    <row r="25" spans="1:9" s="443" customFormat="1" ht="40.049999999999997" customHeight="1" x14ac:dyDescent="0.3">
      <c r="A25" s="457" t="s">
        <v>2297</v>
      </c>
      <c r="B25" s="542" t="s">
        <v>958</v>
      </c>
      <c r="C25" s="716"/>
      <c r="D25" s="716"/>
      <c r="E25" s="716"/>
      <c r="F25" s="716"/>
      <c r="G25" s="716"/>
      <c r="H25" s="6" t="s">
        <v>438</v>
      </c>
      <c r="I25" s="5" t="s">
        <v>56</v>
      </c>
    </row>
    <row r="26" spans="1:9" s="443" customFormat="1" ht="40.049999999999997" customHeight="1" x14ac:dyDescent="0.3">
      <c r="A26" s="457" t="s">
        <v>2298</v>
      </c>
      <c r="B26" s="542" t="s">
        <v>959</v>
      </c>
      <c r="C26" s="716"/>
      <c r="D26" s="716"/>
      <c r="E26" s="716"/>
      <c r="F26" s="716"/>
      <c r="G26" s="716"/>
      <c r="H26" s="6" t="s">
        <v>438</v>
      </c>
      <c r="I26" s="5" t="s">
        <v>56</v>
      </c>
    </row>
    <row r="27" spans="1:9" s="443" customFormat="1" ht="40.049999999999997" customHeight="1" x14ac:dyDescent="0.3">
      <c r="A27" s="457" t="s">
        <v>2299</v>
      </c>
      <c r="B27" s="716" t="s">
        <v>960</v>
      </c>
      <c r="C27" s="716"/>
      <c r="D27" s="716"/>
      <c r="E27" s="716"/>
      <c r="F27" s="716"/>
      <c r="G27" s="716"/>
      <c r="H27" s="6" t="s">
        <v>961</v>
      </c>
      <c r="I27" s="5" t="s">
        <v>56</v>
      </c>
    </row>
    <row r="28" spans="1:9" s="8" customFormat="1" ht="17.7" customHeight="1" x14ac:dyDescent="0.3">
      <c r="A28" s="547" t="s">
        <v>352</v>
      </c>
      <c r="B28" s="733"/>
      <c r="C28" s="733"/>
      <c r="D28" s="733"/>
      <c r="E28" s="733"/>
      <c r="F28" s="733"/>
      <c r="G28" s="733"/>
      <c r="H28" s="733"/>
      <c r="I28" s="734"/>
    </row>
    <row r="29" spans="1:9" s="443" customFormat="1" ht="60" customHeight="1" x14ac:dyDescent="0.3">
      <c r="A29" s="457" t="s">
        <v>2300</v>
      </c>
      <c r="B29" s="716" t="s">
        <v>962</v>
      </c>
      <c r="C29" s="716"/>
      <c r="D29" s="716"/>
      <c r="E29" s="716"/>
      <c r="F29" s="716"/>
      <c r="G29" s="716"/>
      <c r="H29" s="6" t="s">
        <v>864</v>
      </c>
      <c r="I29" s="5" t="s">
        <v>56</v>
      </c>
    </row>
    <row r="31" spans="1:9" x14ac:dyDescent="0.3">
      <c r="A31" s="1" t="s">
        <v>355</v>
      </c>
    </row>
    <row r="32" spans="1:9" s="8" customFormat="1" ht="17.7" customHeight="1" x14ac:dyDescent="0.3">
      <c r="A32" s="715" t="s">
        <v>356</v>
      </c>
      <c r="B32" s="715"/>
      <c r="C32" s="715"/>
      <c r="D32" s="715"/>
      <c r="E32" s="715"/>
      <c r="F32" s="715"/>
      <c r="G32" s="715"/>
      <c r="H32" s="204">
        <v>15</v>
      </c>
      <c r="I32" s="239" t="s">
        <v>357</v>
      </c>
    </row>
    <row r="33" spans="1:9" x14ac:dyDescent="0.3">
      <c r="A33" s="701" t="s">
        <v>358</v>
      </c>
      <c r="B33" s="818" t="s">
        <v>963</v>
      </c>
      <c r="C33" s="824"/>
      <c r="D33" s="824"/>
      <c r="E33" s="824"/>
      <c r="F33" s="824"/>
      <c r="G33" s="824"/>
      <c r="H33" s="824"/>
      <c r="I33" s="824"/>
    </row>
    <row r="34" spans="1:9" x14ac:dyDescent="0.3">
      <c r="A34" s="702"/>
      <c r="B34" s="825" t="s">
        <v>964</v>
      </c>
      <c r="C34" s="825"/>
      <c r="D34" s="825"/>
      <c r="E34" s="825"/>
      <c r="F34" s="825"/>
      <c r="G34" s="825"/>
      <c r="H34" s="825"/>
      <c r="I34" s="820"/>
    </row>
    <row r="35" spans="1:9" ht="24" customHeight="1" x14ac:dyDescent="0.3">
      <c r="A35" s="702"/>
      <c r="B35" s="794" t="s">
        <v>965</v>
      </c>
      <c r="C35" s="821"/>
      <c r="D35" s="821"/>
      <c r="E35" s="821"/>
      <c r="F35" s="821"/>
      <c r="G35" s="821"/>
      <c r="H35" s="821"/>
      <c r="I35" s="821"/>
    </row>
    <row r="36" spans="1:9" x14ac:dyDescent="0.3">
      <c r="A36" s="702"/>
      <c r="B36" s="794" t="s">
        <v>966</v>
      </c>
      <c r="C36" s="816"/>
      <c r="D36" s="816"/>
      <c r="E36" s="816"/>
      <c r="F36" s="816"/>
      <c r="G36" s="816"/>
      <c r="H36" s="816"/>
      <c r="I36" s="816"/>
    </row>
    <row r="37" spans="1:9" ht="17.25" customHeight="1" x14ac:dyDescent="0.3">
      <c r="A37" s="702"/>
      <c r="B37" s="820" t="s">
        <v>967</v>
      </c>
      <c r="C37" s="821"/>
      <c r="D37" s="821"/>
      <c r="E37" s="821"/>
      <c r="F37" s="821"/>
      <c r="G37" s="821"/>
      <c r="H37" s="821"/>
      <c r="I37" s="821"/>
    </row>
    <row r="38" spans="1:9" ht="28.5" customHeight="1" x14ac:dyDescent="0.3">
      <c r="A38" s="702"/>
      <c r="B38" s="794" t="s">
        <v>968</v>
      </c>
      <c r="C38" s="826"/>
      <c r="D38" s="826"/>
      <c r="E38" s="826"/>
      <c r="F38" s="826"/>
      <c r="G38" s="826"/>
      <c r="H38" s="826"/>
      <c r="I38" s="821"/>
    </row>
    <row r="39" spans="1:9" x14ac:dyDescent="0.3">
      <c r="A39" s="702"/>
      <c r="B39" s="820" t="s">
        <v>969</v>
      </c>
      <c r="C39" s="826"/>
      <c r="D39" s="826"/>
      <c r="E39" s="826"/>
      <c r="F39" s="826"/>
      <c r="G39" s="826"/>
      <c r="H39" s="826"/>
      <c r="I39" s="821"/>
    </row>
    <row r="40" spans="1:9" x14ac:dyDescent="0.3">
      <c r="A40" s="702"/>
      <c r="B40" s="820" t="s">
        <v>970</v>
      </c>
      <c r="C40" s="821"/>
      <c r="D40" s="821"/>
      <c r="E40" s="821"/>
      <c r="F40" s="821"/>
      <c r="G40" s="821"/>
      <c r="H40" s="821"/>
      <c r="I40" s="821"/>
    </row>
    <row r="41" spans="1:9" x14ac:dyDescent="0.3">
      <c r="A41" s="702"/>
      <c r="B41" s="820" t="s">
        <v>971</v>
      </c>
      <c r="C41" s="821"/>
      <c r="D41" s="821"/>
      <c r="E41" s="821"/>
      <c r="F41" s="821"/>
      <c r="G41" s="821"/>
      <c r="H41" s="821"/>
      <c r="I41" s="821"/>
    </row>
    <row r="42" spans="1:9" x14ac:dyDescent="0.3">
      <c r="A42" s="702"/>
      <c r="B42" s="820" t="s">
        <v>972</v>
      </c>
      <c r="C42" s="826"/>
      <c r="D42" s="826"/>
      <c r="E42" s="826"/>
      <c r="F42" s="826"/>
      <c r="G42" s="826"/>
      <c r="H42" s="826"/>
      <c r="I42" s="821"/>
    </row>
    <row r="43" spans="1:9" ht="28.5" customHeight="1" x14ac:dyDescent="0.3">
      <c r="A43" s="717"/>
      <c r="B43" s="822" t="s">
        <v>973</v>
      </c>
      <c r="C43" s="823"/>
      <c r="D43" s="823"/>
      <c r="E43" s="823"/>
      <c r="F43" s="823"/>
      <c r="G43" s="823"/>
      <c r="H43" s="823"/>
      <c r="I43" s="823"/>
    </row>
    <row r="44" spans="1:9" x14ac:dyDescent="0.3">
      <c r="A44" s="724" t="s">
        <v>374</v>
      </c>
      <c r="B44" s="725"/>
      <c r="C44" s="725"/>
      <c r="D44" s="725" t="s">
        <v>2301</v>
      </c>
      <c r="E44" s="725"/>
      <c r="F44" s="725"/>
      <c r="G44" s="725"/>
      <c r="H44" s="725"/>
      <c r="I44" s="726"/>
    </row>
    <row r="45" spans="1:9" ht="54" customHeight="1" x14ac:dyDescent="0.3">
      <c r="A45" s="713" t="s">
        <v>376</v>
      </c>
      <c r="B45" s="714"/>
      <c r="C45" s="714"/>
      <c r="D45" s="714" t="s">
        <v>974</v>
      </c>
      <c r="E45" s="711"/>
      <c r="F45" s="711"/>
      <c r="G45" s="711"/>
      <c r="H45" s="711"/>
      <c r="I45" s="712"/>
    </row>
    <row r="46" spans="1:9" ht="21" customHeight="1" x14ac:dyDescent="0.3">
      <c r="A46" s="715" t="s">
        <v>485</v>
      </c>
      <c r="B46" s="715"/>
      <c r="C46" s="715"/>
      <c r="D46" s="715"/>
      <c r="E46" s="715"/>
      <c r="F46" s="715"/>
      <c r="G46" s="715"/>
      <c r="H46" s="204">
        <v>15</v>
      </c>
      <c r="I46" s="239" t="s">
        <v>357</v>
      </c>
    </row>
    <row r="47" spans="1:9" ht="16.5" customHeight="1" x14ac:dyDescent="0.3">
      <c r="A47" s="701" t="s">
        <v>358</v>
      </c>
      <c r="B47" s="818" t="s">
        <v>963</v>
      </c>
      <c r="C47" s="819"/>
      <c r="D47" s="819"/>
      <c r="E47" s="819"/>
      <c r="F47" s="819"/>
      <c r="G47" s="819"/>
      <c r="H47" s="819"/>
      <c r="I47" s="819"/>
    </row>
    <row r="48" spans="1:9" ht="18" customHeight="1" x14ac:dyDescent="0.3">
      <c r="A48" s="702"/>
      <c r="B48" s="820" t="s">
        <v>975</v>
      </c>
      <c r="C48" s="821"/>
      <c r="D48" s="821"/>
      <c r="E48" s="821"/>
      <c r="F48" s="821"/>
      <c r="G48" s="821"/>
      <c r="H48" s="821"/>
      <c r="I48" s="821"/>
    </row>
    <row r="49" spans="1:9" ht="27" customHeight="1" x14ac:dyDescent="0.3">
      <c r="A49" s="702"/>
      <c r="B49" s="794" t="s">
        <v>976</v>
      </c>
      <c r="C49" s="821"/>
      <c r="D49" s="821"/>
      <c r="E49" s="821"/>
      <c r="F49" s="821"/>
      <c r="G49" s="821"/>
      <c r="H49" s="821"/>
      <c r="I49" s="821"/>
    </row>
    <row r="50" spans="1:9" ht="18" customHeight="1" x14ac:dyDescent="0.3">
      <c r="A50" s="702"/>
      <c r="B50" s="794" t="s">
        <v>966</v>
      </c>
      <c r="C50" s="816"/>
      <c r="D50" s="816"/>
      <c r="E50" s="816"/>
      <c r="F50" s="816"/>
      <c r="G50" s="816"/>
      <c r="H50" s="816"/>
      <c r="I50" s="816"/>
    </row>
    <row r="51" spans="1:9" ht="27" customHeight="1" x14ac:dyDescent="0.3">
      <c r="A51" s="702"/>
      <c r="B51" s="822" t="s">
        <v>977</v>
      </c>
      <c r="C51" s="823"/>
      <c r="D51" s="823"/>
      <c r="E51" s="823"/>
      <c r="F51" s="823"/>
      <c r="G51" s="823"/>
      <c r="H51" s="823"/>
      <c r="I51" s="823"/>
    </row>
    <row r="52" spans="1:9" ht="27" hidden="1" customHeight="1" x14ac:dyDescent="0.3">
      <c r="A52" s="703"/>
      <c r="B52" s="230"/>
      <c r="C52" s="66"/>
      <c r="D52" s="66"/>
      <c r="E52" s="66"/>
      <c r="F52" s="66"/>
      <c r="G52" s="66"/>
      <c r="H52" s="66"/>
      <c r="I52" s="66"/>
    </row>
    <row r="53" spans="1:9" ht="20.25" customHeight="1" x14ac:dyDescent="0.3">
      <c r="A53" s="710" t="s">
        <v>374</v>
      </c>
      <c r="B53" s="711"/>
      <c r="C53" s="711"/>
      <c r="D53" s="711" t="s">
        <v>2302</v>
      </c>
      <c r="E53" s="711"/>
      <c r="F53" s="711"/>
      <c r="G53" s="711"/>
      <c r="H53" s="711"/>
      <c r="I53" s="712"/>
    </row>
    <row r="54" spans="1:9" ht="45.75" customHeight="1" x14ac:dyDescent="0.3">
      <c r="A54" s="713" t="s">
        <v>376</v>
      </c>
      <c r="B54" s="714"/>
      <c r="C54" s="714"/>
      <c r="D54" s="714" t="s">
        <v>978</v>
      </c>
      <c r="E54" s="711"/>
      <c r="F54" s="711"/>
      <c r="G54" s="711"/>
      <c r="H54" s="711"/>
      <c r="I54" s="712"/>
    </row>
    <row r="55" spans="1:9" s="69" customFormat="1" ht="17.7" customHeight="1" x14ac:dyDescent="0.3">
      <c r="A55" s="810" t="s">
        <v>481</v>
      </c>
      <c r="B55" s="810"/>
      <c r="C55" s="810"/>
      <c r="D55" s="810"/>
      <c r="E55" s="810"/>
      <c r="F55" s="810"/>
      <c r="G55" s="810"/>
      <c r="H55" s="67">
        <v>15</v>
      </c>
      <c r="I55" s="68" t="s">
        <v>357</v>
      </c>
    </row>
    <row r="56" spans="1:9" ht="20.100000000000001" customHeight="1" x14ac:dyDescent="0.3">
      <c r="A56" s="811" t="s">
        <v>358</v>
      </c>
      <c r="B56" s="814" t="s">
        <v>979</v>
      </c>
      <c r="C56" s="814"/>
      <c r="D56" s="814"/>
      <c r="E56" s="814"/>
      <c r="F56" s="814"/>
      <c r="G56" s="814"/>
      <c r="H56" s="814"/>
      <c r="I56" s="815"/>
    </row>
    <row r="57" spans="1:9" ht="20.100000000000001" customHeight="1" x14ac:dyDescent="0.3">
      <c r="A57" s="812"/>
      <c r="B57" s="794" t="s">
        <v>980</v>
      </c>
      <c r="C57" s="816"/>
      <c r="D57" s="816"/>
      <c r="E57" s="816"/>
      <c r="F57" s="816"/>
      <c r="G57" s="816"/>
      <c r="H57" s="816"/>
      <c r="I57" s="816"/>
    </row>
    <row r="58" spans="1:9" ht="20.100000000000001" customHeight="1" x14ac:dyDescent="0.3">
      <c r="A58" s="812"/>
      <c r="B58" s="794" t="s">
        <v>981</v>
      </c>
      <c r="C58" s="816"/>
      <c r="D58" s="816"/>
      <c r="E58" s="816"/>
      <c r="F58" s="816"/>
      <c r="G58" s="816"/>
      <c r="H58" s="816"/>
      <c r="I58" s="816"/>
    </row>
    <row r="59" spans="1:9" ht="20.100000000000001" customHeight="1" x14ac:dyDescent="0.3">
      <c r="A59" s="812"/>
      <c r="B59" s="794" t="s">
        <v>982</v>
      </c>
      <c r="C59" s="816"/>
      <c r="D59" s="816"/>
      <c r="E59" s="816"/>
      <c r="F59" s="816"/>
      <c r="G59" s="816"/>
      <c r="H59" s="816"/>
      <c r="I59" s="816"/>
    </row>
    <row r="60" spans="1:9" ht="20.100000000000001" customHeight="1" x14ac:dyDescent="0.3">
      <c r="A60" s="812"/>
      <c r="B60" s="794" t="s">
        <v>983</v>
      </c>
      <c r="C60" s="816"/>
      <c r="D60" s="816"/>
      <c r="E60" s="816"/>
      <c r="F60" s="816"/>
      <c r="G60" s="816"/>
      <c r="H60" s="816"/>
      <c r="I60" s="816"/>
    </row>
    <row r="61" spans="1:9" ht="20.100000000000001" customHeight="1" x14ac:dyDescent="0.3">
      <c r="A61" s="812"/>
      <c r="B61" s="817" t="s">
        <v>984</v>
      </c>
      <c r="C61" s="817"/>
      <c r="D61" s="817"/>
      <c r="E61" s="817"/>
      <c r="F61" s="817"/>
      <c r="G61" s="817"/>
      <c r="H61" s="817"/>
      <c r="I61" s="794"/>
    </row>
    <row r="62" spans="1:9" ht="20.100000000000001" customHeight="1" x14ac:dyDescent="0.3">
      <c r="A62" s="812"/>
      <c r="B62" s="794" t="s">
        <v>985</v>
      </c>
      <c r="C62" s="795"/>
      <c r="D62" s="795"/>
      <c r="E62" s="795"/>
      <c r="F62" s="795"/>
      <c r="G62" s="795"/>
      <c r="H62" s="795"/>
      <c r="I62" s="795"/>
    </row>
    <row r="63" spans="1:9" ht="20.100000000000001" customHeight="1" x14ac:dyDescent="0.3">
      <c r="A63" s="812"/>
      <c r="B63" s="794" t="s">
        <v>986</v>
      </c>
      <c r="C63" s="795"/>
      <c r="D63" s="795"/>
      <c r="E63" s="795"/>
      <c r="F63" s="795"/>
      <c r="G63" s="795"/>
      <c r="H63" s="795"/>
      <c r="I63" s="795"/>
    </row>
    <row r="64" spans="1:9" ht="20.100000000000001" customHeight="1" x14ac:dyDescent="0.3">
      <c r="A64" s="812"/>
      <c r="B64" s="794" t="s">
        <v>987</v>
      </c>
      <c r="C64" s="795"/>
      <c r="D64" s="795"/>
      <c r="E64" s="795"/>
      <c r="F64" s="795"/>
      <c r="G64" s="795"/>
      <c r="H64" s="795"/>
      <c r="I64" s="795"/>
    </row>
    <row r="65" spans="1:9" ht="20.100000000000001" customHeight="1" x14ac:dyDescent="0.3">
      <c r="A65" s="812"/>
      <c r="B65" s="794" t="s">
        <v>988</v>
      </c>
      <c r="C65" s="795"/>
      <c r="D65" s="795"/>
      <c r="E65" s="795"/>
      <c r="F65" s="795"/>
      <c r="G65" s="795"/>
      <c r="H65" s="795"/>
      <c r="I65" s="795"/>
    </row>
    <row r="66" spans="1:9" ht="20.100000000000001" customHeight="1" x14ac:dyDescent="0.3">
      <c r="A66" s="812"/>
      <c r="B66" s="794" t="s">
        <v>989</v>
      </c>
      <c r="C66" s="795"/>
      <c r="D66" s="795"/>
      <c r="E66" s="795"/>
      <c r="F66" s="795"/>
      <c r="G66" s="795"/>
      <c r="H66" s="795"/>
      <c r="I66" s="795"/>
    </row>
    <row r="67" spans="1:9" ht="20.100000000000001" customHeight="1" x14ac:dyDescent="0.3">
      <c r="A67" s="813"/>
      <c r="B67" s="796" t="s">
        <v>990</v>
      </c>
      <c r="C67" s="796"/>
      <c r="D67" s="796"/>
      <c r="E67" s="796"/>
      <c r="F67" s="796"/>
      <c r="G67" s="796"/>
      <c r="H67" s="796"/>
      <c r="I67" s="797"/>
    </row>
    <row r="68" spans="1:9" ht="17.25" customHeight="1" x14ac:dyDescent="0.3">
      <c r="A68" s="798" t="s">
        <v>374</v>
      </c>
      <c r="B68" s="799"/>
      <c r="C68" s="799"/>
      <c r="D68" s="799" t="s">
        <v>2310</v>
      </c>
      <c r="E68" s="799"/>
      <c r="F68" s="799"/>
      <c r="G68" s="799"/>
      <c r="H68" s="799"/>
      <c r="I68" s="800"/>
    </row>
    <row r="69" spans="1:9" s="70" customFormat="1" ht="32.25" customHeight="1" x14ac:dyDescent="0.3">
      <c r="A69" s="801" t="s">
        <v>376</v>
      </c>
      <c r="B69" s="801"/>
      <c r="C69" s="802"/>
      <c r="D69" s="805" t="s">
        <v>991</v>
      </c>
      <c r="E69" s="806"/>
      <c r="F69" s="806"/>
      <c r="G69" s="806"/>
      <c r="H69" s="806"/>
      <c r="I69" s="806"/>
    </row>
    <row r="70" spans="1:9" s="56" customFormat="1" ht="28.5" customHeight="1" x14ac:dyDescent="0.3">
      <c r="A70" s="803"/>
      <c r="B70" s="803"/>
      <c r="C70" s="804"/>
      <c r="D70" s="807" t="s">
        <v>992</v>
      </c>
      <c r="E70" s="808"/>
      <c r="F70" s="808"/>
      <c r="G70" s="808"/>
      <c r="H70" s="808"/>
      <c r="I70" s="809"/>
    </row>
    <row r="72" spans="1:9" x14ac:dyDescent="0.3">
      <c r="A72" s="1" t="s">
        <v>395</v>
      </c>
    </row>
    <row r="73" spans="1:9" ht="93.75" customHeight="1" x14ac:dyDescent="0.3">
      <c r="A73" s="728" t="s">
        <v>396</v>
      </c>
      <c r="B73" s="710"/>
      <c r="C73" s="729" t="s">
        <v>954</v>
      </c>
      <c r="D73" s="700"/>
      <c r="E73" s="700"/>
      <c r="F73" s="700"/>
      <c r="G73" s="700"/>
      <c r="H73" s="700"/>
      <c r="I73" s="700"/>
    </row>
    <row r="74" spans="1:9" ht="56.25" customHeight="1" x14ac:dyDescent="0.3">
      <c r="A74" s="728" t="s">
        <v>398</v>
      </c>
      <c r="B74" s="710"/>
      <c r="C74" s="729" t="s">
        <v>955</v>
      </c>
      <c r="D74" s="700"/>
      <c r="E74" s="700"/>
      <c r="F74" s="700"/>
      <c r="G74" s="700"/>
      <c r="H74" s="700"/>
      <c r="I74" s="700"/>
    </row>
    <row r="76" spans="1:9" x14ac:dyDescent="0.3">
      <c r="A76" s="8" t="s">
        <v>400</v>
      </c>
      <c r="B76" s="240"/>
      <c r="C76" s="240"/>
      <c r="D76" s="240"/>
      <c r="E76" s="240"/>
      <c r="F76" s="240"/>
      <c r="G76" s="240"/>
    </row>
    <row r="77" spans="1:9" ht="15" customHeight="1" x14ac:dyDescent="0.3">
      <c r="A77" s="730" t="s">
        <v>401</v>
      </c>
      <c r="B77" s="730"/>
      <c r="C77" s="730"/>
      <c r="D77" s="730"/>
      <c r="E77" s="730"/>
      <c r="F77" s="730"/>
      <c r="G77" s="730"/>
      <c r="H77" s="9">
        <v>2.5</v>
      </c>
      <c r="I77" s="10" t="s">
        <v>402</v>
      </c>
    </row>
    <row r="78" spans="1:9" ht="29.25" customHeight="1" x14ac:dyDescent="0.3">
      <c r="A78" s="731" t="s">
        <v>463</v>
      </c>
      <c r="B78" s="731"/>
      <c r="C78" s="731"/>
      <c r="D78" s="731"/>
      <c r="E78" s="731"/>
      <c r="F78" s="731"/>
      <c r="G78" s="731"/>
      <c r="H78" s="11">
        <v>2.5</v>
      </c>
      <c r="I78" s="10" t="s">
        <v>402</v>
      </c>
    </row>
    <row r="79" spans="1:9" ht="15" customHeight="1" x14ac:dyDescent="0.3">
      <c r="A79" s="730" t="s">
        <v>405</v>
      </c>
      <c r="B79" s="730"/>
      <c r="C79" s="730"/>
      <c r="D79" s="730"/>
      <c r="E79" s="730"/>
      <c r="F79" s="730"/>
      <c r="G79" s="730"/>
      <c r="H79" s="11" t="s">
        <v>182</v>
      </c>
      <c r="I79" s="10" t="s">
        <v>402</v>
      </c>
    </row>
    <row r="80" spans="1:9" ht="15" customHeight="1" x14ac:dyDescent="0.3">
      <c r="A80" s="222"/>
      <c r="B80" s="222"/>
      <c r="C80" s="222"/>
      <c r="D80" s="222"/>
      <c r="E80" s="222"/>
      <c r="F80" s="222"/>
      <c r="G80" s="222"/>
      <c r="H80" s="11"/>
      <c r="I80" s="12"/>
    </row>
    <row r="81" spans="1:9" x14ac:dyDescent="0.3">
      <c r="A81" s="732" t="s">
        <v>406</v>
      </c>
      <c r="B81" s="732"/>
      <c r="C81" s="732"/>
      <c r="D81" s="732"/>
      <c r="E81" s="732"/>
      <c r="F81" s="732"/>
      <c r="G81" s="732"/>
      <c r="H81" s="31"/>
      <c r="I81" s="28"/>
    </row>
    <row r="82" spans="1:9" ht="17.7" customHeight="1" x14ac:dyDescent="0.3">
      <c r="A82" s="700" t="s">
        <v>407</v>
      </c>
      <c r="B82" s="700"/>
      <c r="C82" s="700"/>
      <c r="D82" s="700"/>
      <c r="E82" s="700"/>
      <c r="F82" s="15">
        <f>SUM(F83:F88)</f>
        <v>60</v>
      </c>
      <c r="G82" s="15" t="s">
        <v>357</v>
      </c>
      <c r="H82" s="15">
        <f>F82/25</f>
        <v>2.4</v>
      </c>
      <c r="I82" s="10" t="s">
        <v>402</v>
      </c>
    </row>
    <row r="83" spans="1:9" ht="17.7" customHeight="1" x14ac:dyDescent="0.3">
      <c r="A83" s="17" t="s">
        <v>156</v>
      </c>
      <c r="B83" s="727" t="s">
        <v>158</v>
      </c>
      <c r="C83" s="727"/>
      <c r="D83" s="727"/>
      <c r="E83" s="727"/>
      <c r="F83" s="15">
        <v>15</v>
      </c>
      <c r="G83" s="15" t="s">
        <v>357</v>
      </c>
      <c r="H83" s="18"/>
      <c r="I83" s="19"/>
    </row>
    <row r="84" spans="1:9" ht="17.7" customHeight="1" x14ac:dyDescent="0.3">
      <c r="A84" s="2"/>
      <c r="B84" s="727" t="s">
        <v>408</v>
      </c>
      <c r="C84" s="727"/>
      <c r="D84" s="727"/>
      <c r="E84" s="727"/>
      <c r="F84" s="15">
        <v>30</v>
      </c>
      <c r="G84" s="15" t="s">
        <v>357</v>
      </c>
      <c r="H84" s="20"/>
      <c r="I84" s="21"/>
    </row>
    <row r="85" spans="1:9" ht="17.7" customHeight="1" x14ac:dyDescent="0.3">
      <c r="A85" s="2"/>
      <c r="B85" s="727" t="s">
        <v>409</v>
      </c>
      <c r="C85" s="727"/>
      <c r="D85" s="727"/>
      <c r="E85" s="727"/>
      <c r="F85" s="15">
        <v>10</v>
      </c>
      <c r="G85" s="15" t="s">
        <v>357</v>
      </c>
      <c r="H85" s="20"/>
      <c r="I85" s="21"/>
    </row>
    <row r="86" spans="1:9" ht="17.7" customHeight="1" x14ac:dyDescent="0.3">
      <c r="A86" s="2"/>
      <c r="B86" s="727" t="s">
        <v>410</v>
      </c>
      <c r="C86" s="727"/>
      <c r="D86" s="727"/>
      <c r="E86" s="727"/>
      <c r="F86" s="15" t="s">
        <v>404</v>
      </c>
      <c r="G86" s="15" t="s">
        <v>357</v>
      </c>
      <c r="H86" s="20"/>
      <c r="I86" s="21"/>
    </row>
    <row r="87" spans="1:9" ht="17.7" customHeight="1" x14ac:dyDescent="0.3">
      <c r="A87" s="2"/>
      <c r="B87" s="727" t="s">
        <v>411</v>
      </c>
      <c r="C87" s="727"/>
      <c r="D87" s="727"/>
      <c r="E87" s="727"/>
      <c r="F87" s="15" t="s">
        <v>404</v>
      </c>
      <c r="G87" s="15" t="s">
        <v>357</v>
      </c>
      <c r="H87" s="20"/>
      <c r="I87" s="21"/>
    </row>
    <row r="88" spans="1:9" ht="17.7" customHeight="1" x14ac:dyDescent="0.3">
      <c r="A88" s="2"/>
      <c r="B88" s="727" t="s">
        <v>412</v>
      </c>
      <c r="C88" s="727"/>
      <c r="D88" s="727"/>
      <c r="E88" s="727"/>
      <c r="F88" s="15">
        <v>5</v>
      </c>
      <c r="G88" s="15" t="s">
        <v>357</v>
      </c>
      <c r="H88" s="334"/>
      <c r="I88" s="339"/>
    </row>
    <row r="89" spans="1:9" ht="31.2" customHeight="1" x14ac:dyDescent="0.3">
      <c r="A89" s="700" t="s">
        <v>413</v>
      </c>
      <c r="B89" s="700"/>
      <c r="C89" s="700"/>
      <c r="D89" s="700"/>
      <c r="E89" s="700"/>
      <c r="F89" s="15" t="s">
        <v>404</v>
      </c>
      <c r="G89" s="15" t="s">
        <v>357</v>
      </c>
      <c r="H89" s="16" t="s">
        <v>182</v>
      </c>
      <c r="I89" s="10" t="s">
        <v>402</v>
      </c>
    </row>
    <row r="90" spans="1:9" ht="17.7" customHeight="1" x14ac:dyDescent="0.3">
      <c r="A90" s="727" t="s">
        <v>414</v>
      </c>
      <c r="B90" s="727"/>
      <c r="C90" s="727"/>
      <c r="D90" s="727"/>
      <c r="E90" s="727"/>
      <c r="F90" s="15">
        <v>65</v>
      </c>
      <c r="G90" s="15" t="s">
        <v>357</v>
      </c>
      <c r="H90" s="15">
        <f>F90/25</f>
        <v>2.6</v>
      </c>
      <c r="I90" s="10" t="s">
        <v>402</v>
      </c>
    </row>
    <row r="91" spans="1:9" x14ac:dyDescent="0.3">
      <c r="A91" s="25" t="s">
        <v>529</v>
      </c>
    </row>
  </sheetData>
  <mergeCells count="98">
    <mergeCell ref="A5:C5"/>
    <mergeCell ref="D5:I5"/>
    <mergeCell ref="A2:I2"/>
    <mergeCell ref="A3:C3"/>
    <mergeCell ref="D3:I3"/>
    <mergeCell ref="A4:C4"/>
    <mergeCell ref="D4:I4"/>
    <mergeCell ref="A16:B16"/>
    <mergeCell ref="C16:I16"/>
    <mergeCell ref="A6:C6"/>
    <mergeCell ref="D6:I6"/>
    <mergeCell ref="A8:I8"/>
    <mergeCell ref="A10:E10"/>
    <mergeCell ref="F10:I10"/>
    <mergeCell ref="A11:E11"/>
    <mergeCell ref="F11:I11"/>
    <mergeCell ref="A12:E12"/>
    <mergeCell ref="F12:I12"/>
    <mergeCell ref="A13:E13"/>
    <mergeCell ref="F13:I13"/>
    <mergeCell ref="A15:I15"/>
    <mergeCell ref="A28:I28"/>
    <mergeCell ref="A18:D18"/>
    <mergeCell ref="A19:A20"/>
    <mergeCell ref="B19:G20"/>
    <mergeCell ref="H19:I19"/>
    <mergeCell ref="A21:I21"/>
    <mergeCell ref="B22:G22"/>
    <mergeCell ref="B23:G23"/>
    <mergeCell ref="A24:I24"/>
    <mergeCell ref="B25:G25"/>
    <mergeCell ref="B26:G26"/>
    <mergeCell ref="B27:G27"/>
    <mergeCell ref="B29:G29"/>
    <mergeCell ref="A32:G32"/>
    <mergeCell ref="A33:A43"/>
    <mergeCell ref="B33:I33"/>
    <mergeCell ref="B34:I34"/>
    <mergeCell ref="B35:I35"/>
    <mergeCell ref="B36:I36"/>
    <mergeCell ref="B37:I37"/>
    <mergeCell ref="B38:I38"/>
    <mergeCell ref="B39:I39"/>
    <mergeCell ref="B40:I40"/>
    <mergeCell ref="B41:I41"/>
    <mergeCell ref="B42:I42"/>
    <mergeCell ref="B43:I43"/>
    <mergeCell ref="A44:C44"/>
    <mergeCell ref="D44:I44"/>
    <mergeCell ref="A45:C45"/>
    <mergeCell ref="D45:I45"/>
    <mergeCell ref="A46:G46"/>
    <mergeCell ref="A47:A52"/>
    <mergeCell ref="B47:I47"/>
    <mergeCell ref="B48:I48"/>
    <mergeCell ref="B49:I49"/>
    <mergeCell ref="B50:I50"/>
    <mergeCell ref="B51:I51"/>
    <mergeCell ref="B65:I65"/>
    <mergeCell ref="A53:C53"/>
    <mergeCell ref="D53:I53"/>
    <mergeCell ref="A54:C54"/>
    <mergeCell ref="D54:I54"/>
    <mergeCell ref="A55:G55"/>
    <mergeCell ref="A56:A67"/>
    <mergeCell ref="B56:I56"/>
    <mergeCell ref="B57:I57"/>
    <mergeCell ref="B58:I58"/>
    <mergeCell ref="B59:I59"/>
    <mergeCell ref="B60:I60"/>
    <mergeCell ref="B61:I61"/>
    <mergeCell ref="B62:I62"/>
    <mergeCell ref="B63:I63"/>
    <mergeCell ref="B64:I64"/>
    <mergeCell ref="B66:I66"/>
    <mergeCell ref="B67:I67"/>
    <mergeCell ref="A68:C68"/>
    <mergeCell ref="D68:I68"/>
    <mergeCell ref="A69:C70"/>
    <mergeCell ref="D69:I69"/>
    <mergeCell ref="D70:I70"/>
    <mergeCell ref="B85:E85"/>
    <mergeCell ref="A73:B73"/>
    <mergeCell ref="C73:I73"/>
    <mergeCell ref="A74:B74"/>
    <mergeCell ref="C74:I74"/>
    <mergeCell ref="A77:G77"/>
    <mergeCell ref="A78:G78"/>
    <mergeCell ref="A79:G79"/>
    <mergeCell ref="A81:G81"/>
    <mergeCell ref="A82:E82"/>
    <mergeCell ref="B83:E83"/>
    <mergeCell ref="B84:E84"/>
    <mergeCell ref="B86:E86"/>
    <mergeCell ref="B87:E87"/>
    <mergeCell ref="B88:E88"/>
    <mergeCell ref="A89:E89"/>
    <mergeCell ref="A90:E90"/>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workbookViewId="0"/>
  </sheetViews>
  <sheetFormatPr defaultColWidth="8.77734375" defaultRowHeight="14.4" x14ac:dyDescent="0.3"/>
  <cols>
    <col min="1" max="1" width="10.77734375" style="3" customWidth="1"/>
    <col min="2" max="2" width="9.77734375" style="3" customWidth="1"/>
    <col min="3" max="3" width="8.77734375" style="3" customWidth="1"/>
    <col min="4" max="5" width="9.77734375" style="3" customWidth="1"/>
    <col min="6" max="6" width="9.21875" style="3" customWidth="1"/>
    <col min="7" max="7" width="8.77734375" style="3" customWidth="1"/>
    <col min="8" max="8" width="11.5546875" style="3" customWidth="1"/>
    <col min="9" max="9" width="8.77734375" style="3" customWidth="1"/>
    <col min="10" max="10" width="2.77734375" style="3" customWidth="1"/>
    <col min="11" max="11" width="8.77734375" style="44"/>
    <col min="12" max="16384" width="8.77734375" style="3"/>
  </cols>
  <sheetData>
    <row r="1" spans="1:9" x14ac:dyDescent="0.3">
      <c r="A1" s="1" t="s">
        <v>328</v>
      </c>
      <c r="B1" s="2"/>
      <c r="C1" s="2"/>
      <c r="D1" s="2"/>
      <c r="E1" s="2"/>
      <c r="F1" s="2"/>
      <c r="G1" s="2"/>
    </row>
    <row r="2" spans="1:9" x14ac:dyDescent="0.3">
      <c r="A2" s="747" t="s">
        <v>189</v>
      </c>
      <c r="B2" s="747"/>
      <c r="C2" s="747"/>
      <c r="D2" s="747"/>
      <c r="E2" s="747"/>
      <c r="F2" s="747"/>
      <c r="G2" s="747"/>
      <c r="H2" s="747"/>
      <c r="I2" s="747"/>
    </row>
    <row r="3" spans="1:9" x14ac:dyDescent="0.3">
      <c r="A3" s="742" t="s">
        <v>154</v>
      </c>
      <c r="B3" s="743"/>
      <c r="C3" s="743"/>
      <c r="D3" s="743">
        <v>2</v>
      </c>
      <c r="E3" s="743"/>
      <c r="F3" s="743"/>
      <c r="G3" s="743"/>
      <c r="H3" s="743"/>
      <c r="I3" s="744"/>
    </row>
    <row r="4" spans="1:9" x14ac:dyDescent="0.3">
      <c r="A4" s="742" t="s">
        <v>153</v>
      </c>
      <c r="B4" s="743"/>
      <c r="C4" s="743"/>
      <c r="D4" s="743" t="s">
        <v>433</v>
      </c>
      <c r="E4" s="743"/>
      <c r="F4" s="743"/>
      <c r="G4" s="743"/>
      <c r="H4" s="743"/>
      <c r="I4" s="744"/>
    </row>
    <row r="5" spans="1:9" x14ac:dyDescent="0.3">
      <c r="A5" s="742" t="s">
        <v>157</v>
      </c>
      <c r="B5" s="743"/>
      <c r="C5" s="743"/>
      <c r="D5" s="743" t="s">
        <v>330</v>
      </c>
      <c r="E5" s="743"/>
      <c r="F5" s="743"/>
      <c r="G5" s="743"/>
      <c r="H5" s="743"/>
      <c r="I5" s="744"/>
    </row>
    <row r="6" spans="1:9" ht="21" customHeight="1" x14ac:dyDescent="0.3">
      <c r="A6" s="742" t="s">
        <v>331</v>
      </c>
      <c r="B6" s="743"/>
      <c r="C6" s="743"/>
      <c r="D6" s="748" t="s">
        <v>434</v>
      </c>
      <c r="E6" s="748"/>
      <c r="F6" s="748"/>
      <c r="G6" s="748"/>
      <c r="H6" s="748"/>
      <c r="I6" s="729"/>
    </row>
    <row r="8" spans="1:9" x14ac:dyDescent="0.3">
      <c r="A8" s="745" t="s">
        <v>333</v>
      </c>
      <c r="B8" s="745"/>
      <c r="C8" s="745"/>
      <c r="D8" s="745"/>
      <c r="E8" s="745"/>
      <c r="F8" s="745"/>
      <c r="G8" s="745"/>
      <c r="H8" s="745"/>
      <c r="I8" s="745"/>
    </row>
    <row r="9" spans="1:9" x14ac:dyDescent="0.3">
      <c r="A9" s="207" t="s">
        <v>2317</v>
      </c>
      <c r="B9" s="207"/>
      <c r="C9" s="207"/>
      <c r="D9" s="207"/>
      <c r="E9" s="207"/>
      <c r="F9" s="207"/>
      <c r="G9" s="207"/>
      <c r="H9" s="207"/>
      <c r="I9" s="207"/>
    </row>
    <row r="10" spans="1:9" x14ac:dyDescent="0.3">
      <c r="A10" s="742" t="s">
        <v>10</v>
      </c>
      <c r="B10" s="743"/>
      <c r="C10" s="743"/>
      <c r="D10" s="743"/>
      <c r="E10" s="743"/>
      <c r="F10" s="743" t="s">
        <v>11</v>
      </c>
      <c r="G10" s="743"/>
      <c r="H10" s="743"/>
      <c r="I10" s="744"/>
    </row>
    <row r="11" spans="1:9" x14ac:dyDescent="0.3">
      <c r="A11" s="742" t="s">
        <v>334</v>
      </c>
      <c r="B11" s="743"/>
      <c r="C11" s="743"/>
      <c r="D11" s="743"/>
      <c r="E11" s="743"/>
      <c r="F11" s="743" t="s">
        <v>2085</v>
      </c>
      <c r="G11" s="743"/>
      <c r="H11" s="743"/>
      <c r="I11" s="744"/>
    </row>
    <row r="12" spans="1:9" x14ac:dyDescent="0.3">
      <c r="A12" s="742" t="s">
        <v>335</v>
      </c>
      <c r="B12" s="743"/>
      <c r="C12" s="743"/>
      <c r="D12" s="743"/>
      <c r="E12" s="743"/>
      <c r="F12" s="743">
        <v>2</v>
      </c>
      <c r="G12" s="743"/>
      <c r="H12" s="743"/>
      <c r="I12" s="744"/>
    </row>
    <row r="13" spans="1:9" x14ac:dyDescent="0.3">
      <c r="A13" s="742" t="s">
        <v>15</v>
      </c>
      <c r="B13" s="743"/>
      <c r="C13" s="743"/>
      <c r="D13" s="743"/>
      <c r="E13" s="743"/>
      <c r="F13" s="743" t="s">
        <v>16</v>
      </c>
      <c r="G13" s="743"/>
      <c r="H13" s="743"/>
      <c r="I13" s="744"/>
    </row>
    <row r="15" spans="1:9" x14ac:dyDescent="0.3">
      <c r="A15" s="746" t="s">
        <v>336</v>
      </c>
      <c r="B15" s="746"/>
      <c r="C15" s="746"/>
      <c r="D15" s="746"/>
      <c r="E15" s="746"/>
      <c r="F15" s="746"/>
      <c r="G15" s="746"/>
      <c r="H15" s="746"/>
      <c r="I15" s="746"/>
    </row>
    <row r="16" spans="1:9" ht="37.5" customHeight="1" x14ac:dyDescent="0.3">
      <c r="A16" s="700" t="s">
        <v>337</v>
      </c>
      <c r="B16" s="700"/>
      <c r="C16" s="729" t="s">
        <v>435</v>
      </c>
      <c r="D16" s="700"/>
      <c r="E16" s="700"/>
      <c r="F16" s="700"/>
      <c r="G16" s="700"/>
      <c r="H16" s="700"/>
      <c r="I16" s="700"/>
    </row>
    <row r="18" spans="1:11" x14ac:dyDescent="0.3">
      <c r="A18" s="735" t="s">
        <v>339</v>
      </c>
      <c r="B18" s="735"/>
      <c r="C18" s="735"/>
      <c r="D18" s="735"/>
    </row>
    <row r="19" spans="1:11" x14ac:dyDescent="0.3">
      <c r="A19" s="736" t="s">
        <v>30</v>
      </c>
      <c r="B19" s="737" t="s">
        <v>31</v>
      </c>
      <c r="C19" s="737"/>
      <c r="D19" s="737"/>
      <c r="E19" s="737"/>
      <c r="F19" s="737"/>
      <c r="G19" s="737"/>
      <c r="H19" s="737" t="s">
        <v>340</v>
      </c>
      <c r="I19" s="738"/>
    </row>
    <row r="20" spans="1:11" ht="33.75" customHeight="1" x14ac:dyDescent="0.3">
      <c r="A20" s="736"/>
      <c r="B20" s="737"/>
      <c r="C20" s="737"/>
      <c r="D20" s="737"/>
      <c r="E20" s="737"/>
      <c r="F20" s="737"/>
      <c r="G20" s="737"/>
      <c r="H20" s="210" t="s">
        <v>341</v>
      </c>
      <c r="I20" s="211" t="s">
        <v>34</v>
      </c>
    </row>
    <row r="21" spans="1:11" s="4" customFormat="1" ht="17.7" customHeight="1" x14ac:dyDescent="0.3">
      <c r="A21" s="547" t="s">
        <v>35</v>
      </c>
      <c r="B21" s="733"/>
      <c r="C21" s="733"/>
      <c r="D21" s="733"/>
      <c r="E21" s="733"/>
      <c r="F21" s="733"/>
      <c r="G21" s="733"/>
      <c r="H21" s="733"/>
      <c r="I21" s="734"/>
      <c r="K21" s="46"/>
    </row>
    <row r="22" spans="1:11" ht="39.75" customHeight="1" x14ac:dyDescent="0.3">
      <c r="A22" s="209" t="s">
        <v>436</v>
      </c>
      <c r="B22" s="827" t="s">
        <v>2079</v>
      </c>
      <c r="C22" s="827"/>
      <c r="D22" s="827"/>
      <c r="E22" s="827"/>
      <c r="F22" s="827"/>
      <c r="G22" s="827"/>
      <c r="H22" s="6" t="s">
        <v>40</v>
      </c>
      <c r="I22" s="5" t="s">
        <v>273</v>
      </c>
      <c r="K22" s="328"/>
    </row>
    <row r="23" spans="1:11" s="4" customFormat="1" ht="17.7" customHeight="1" x14ac:dyDescent="0.3">
      <c r="A23" s="547" t="s">
        <v>136</v>
      </c>
      <c r="B23" s="733"/>
      <c r="C23" s="733"/>
      <c r="D23" s="733"/>
      <c r="E23" s="733"/>
      <c r="F23" s="733"/>
      <c r="G23" s="733"/>
      <c r="H23" s="733"/>
      <c r="I23" s="734"/>
      <c r="K23" s="46"/>
    </row>
    <row r="24" spans="1:11" ht="27.75" customHeight="1" x14ac:dyDescent="0.3">
      <c r="A24" s="209" t="s">
        <v>437</v>
      </c>
      <c r="B24" s="714" t="s">
        <v>2069</v>
      </c>
      <c r="C24" s="714"/>
      <c r="D24" s="714"/>
      <c r="E24" s="714"/>
      <c r="F24" s="714"/>
      <c r="G24" s="714"/>
      <c r="H24" s="245" t="s">
        <v>2071</v>
      </c>
      <c r="I24" s="5" t="s">
        <v>39</v>
      </c>
    </row>
    <row r="25" spans="1:11" ht="40.049999999999997" customHeight="1" x14ac:dyDescent="0.3">
      <c r="A25" s="209" t="s">
        <v>439</v>
      </c>
      <c r="B25" s="759" t="s">
        <v>2070</v>
      </c>
      <c r="C25" s="781"/>
      <c r="D25" s="781"/>
      <c r="E25" s="781"/>
      <c r="F25" s="781"/>
      <c r="G25" s="713"/>
      <c r="H25" s="6" t="s">
        <v>80</v>
      </c>
      <c r="I25" s="5" t="s">
        <v>39</v>
      </c>
    </row>
    <row r="26" spans="1:11" s="4" customFormat="1" ht="17.7" customHeight="1" x14ac:dyDescent="0.3">
      <c r="A26" s="547" t="s">
        <v>352</v>
      </c>
      <c r="B26" s="733"/>
      <c r="C26" s="733"/>
      <c r="D26" s="733"/>
      <c r="E26" s="733"/>
      <c r="F26" s="733"/>
      <c r="G26" s="733"/>
      <c r="H26" s="733"/>
      <c r="I26" s="734"/>
      <c r="K26" s="46"/>
    </row>
    <row r="27" spans="1:11" ht="22.5" customHeight="1" x14ac:dyDescent="0.3">
      <c r="A27" s="209" t="s">
        <v>440</v>
      </c>
      <c r="B27" s="748" t="s">
        <v>441</v>
      </c>
      <c r="C27" s="748"/>
      <c r="D27" s="748"/>
      <c r="E27" s="748"/>
      <c r="F27" s="748"/>
      <c r="G27" s="748"/>
      <c r="H27" s="6" t="s">
        <v>115</v>
      </c>
      <c r="I27" s="5" t="s">
        <v>42</v>
      </c>
    </row>
    <row r="29" spans="1:11" x14ac:dyDescent="0.3">
      <c r="A29" s="1" t="s">
        <v>355</v>
      </c>
      <c r="B29" s="2"/>
      <c r="C29" s="2"/>
      <c r="D29" s="2"/>
      <c r="E29" s="2"/>
      <c r="F29" s="2"/>
      <c r="G29" s="2"/>
      <c r="H29" s="2"/>
      <c r="I29" s="2"/>
    </row>
    <row r="30" spans="1:11" s="4" customFormat="1" ht="17.7" customHeight="1" x14ac:dyDescent="0.3">
      <c r="A30" s="715" t="s">
        <v>356</v>
      </c>
      <c r="B30" s="715"/>
      <c r="C30" s="715"/>
      <c r="D30" s="715"/>
      <c r="E30" s="715"/>
      <c r="F30" s="715"/>
      <c r="G30" s="715"/>
      <c r="H30" s="204">
        <v>9</v>
      </c>
      <c r="I30" s="239" t="s">
        <v>357</v>
      </c>
      <c r="K30" s="46"/>
    </row>
    <row r="31" spans="1:11" ht="43.5" customHeight="1" x14ac:dyDescent="0.3">
      <c r="A31" s="701" t="s">
        <v>358</v>
      </c>
      <c r="B31" s="749" t="s">
        <v>442</v>
      </c>
      <c r="C31" s="749"/>
      <c r="D31" s="749"/>
      <c r="E31" s="749"/>
      <c r="F31" s="749"/>
      <c r="G31" s="749"/>
      <c r="H31" s="749"/>
      <c r="I31" s="704"/>
    </row>
    <row r="32" spans="1:11" ht="36" customHeight="1" x14ac:dyDescent="0.3">
      <c r="A32" s="702"/>
      <c r="B32" s="706" t="s">
        <v>443</v>
      </c>
      <c r="C32" s="707"/>
      <c r="D32" s="707"/>
      <c r="E32" s="707"/>
      <c r="F32" s="707"/>
      <c r="G32" s="707"/>
      <c r="H32" s="707"/>
      <c r="I32" s="707"/>
    </row>
    <row r="33" spans="1:11" ht="31.5" customHeight="1" x14ac:dyDescent="0.3">
      <c r="A33" s="702"/>
      <c r="B33" s="706" t="s">
        <v>444</v>
      </c>
      <c r="C33" s="707"/>
      <c r="D33" s="707"/>
      <c r="E33" s="707"/>
      <c r="F33" s="707"/>
      <c r="G33" s="707"/>
      <c r="H33" s="707"/>
      <c r="I33" s="707"/>
    </row>
    <row r="34" spans="1:11" ht="51.75" customHeight="1" x14ac:dyDescent="0.3">
      <c r="A34" s="702"/>
      <c r="B34" s="706" t="s">
        <v>445</v>
      </c>
      <c r="C34" s="707"/>
      <c r="D34" s="707"/>
      <c r="E34" s="707"/>
      <c r="F34" s="707"/>
      <c r="G34" s="707"/>
      <c r="H34" s="707"/>
      <c r="I34" s="707"/>
    </row>
    <row r="35" spans="1:11" ht="45" customHeight="1" x14ac:dyDescent="0.3">
      <c r="A35" s="702"/>
      <c r="B35" s="706" t="s">
        <v>446</v>
      </c>
      <c r="C35" s="707"/>
      <c r="D35" s="707"/>
      <c r="E35" s="707"/>
      <c r="F35" s="707"/>
      <c r="G35" s="707"/>
      <c r="H35" s="707"/>
      <c r="I35" s="707"/>
    </row>
    <row r="36" spans="1:11" ht="40.5" customHeight="1" x14ac:dyDescent="0.3">
      <c r="A36" s="702"/>
      <c r="B36" s="706" t="s">
        <v>447</v>
      </c>
      <c r="C36" s="707"/>
      <c r="D36" s="707"/>
      <c r="E36" s="707"/>
      <c r="F36" s="707"/>
      <c r="G36" s="707"/>
      <c r="H36" s="707"/>
      <c r="I36" s="707"/>
    </row>
    <row r="37" spans="1:11" ht="28.5" customHeight="1" x14ac:dyDescent="0.3">
      <c r="A37" s="702"/>
      <c r="B37" s="706" t="s">
        <v>448</v>
      </c>
      <c r="C37" s="707"/>
      <c r="D37" s="707"/>
      <c r="E37" s="707"/>
      <c r="F37" s="707"/>
      <c r="G37" s="707"/>
      <c r="H37" s="707"/>
      <c r="I37" s="707"/>
    </row>
    <row r="38" spans="1:11" ht="33.75" customHeight="1" x14ac:dyDescent="0.3">
      <c r="A38" s="717"/>
      <c r="B38" s="750" t="s">
        <v>449</v>
      </c>
      <c r="C38" s="751"/>
      <c r="D38" s="751"/>
      <c r="E38" s="751"/>
      <c r="F38" s="751"/>
      <c r="G38" s="751"/>
      <c r="H38" s="751"/>
      <c r="I38" s="751"/>
    </row>
    <row r="39" spans="1:11" x14ac:dyDescent="0.3">
      <c r="A39" s="724" t="s">
        <v>374</v>
      </c>
      <c r="B39" s="725"/>
      <c r="C39" s="725"/>
      <c r="D39" s="725" t="s">
        <v>450</v>
      </c>
      <c r="E39" s="725"/>
      <c r="F39" s="725"/>
      <c r="G39" s="725"/>
      <c r="H39" s="725"/>
      <c r="I39" s="726"/>
    </row>
    <row r="40" spans="1:11" ht="40.950000000000003" customHeight="1" x14ac:dyDescent="0.3">
      <c r="A40" s="713" t="s">
        <v>376</v>
      </c>
      <c r="B40" s="714"/>
      <c r="C40" s="714"/>
      <c r="D40" s="714" t="s">
        <v>451</v>
      </c>
      <c r="E40" s="714"/>
      <c r="F40" s="714"/>
      <c r="G40" s="714"/>
      <c r="H40" s="714"/>
      <c r="I40" s="759"/>
    </row>
    <row r="41" spans="1:11" s="4" customFormat="1" ht="17.7" customHeight="1" x14ac:dyDescent="0.3">
      <c r="A41" s="715" t="s">
        <v>378</v>
      </c>
      <c r="B41" s="715"/>
      <c r="C41" s="715"/>
      <c r="D41" s="715"/>
      <c r="E41" s="715"/>
      <c r="F41" s="715"/>
      <c r="G41" s="715"/>
      <c r="H41" s="204">
        <v>9</v>
      </c>
      <c r="I41" s="239" t="s">
        <v>357</v>
      </c>
      <c r="K41" s="46"/>
    </row>
    <row r="42" spans="1:11" ht="109.5" customHeight="1" x14ac:dyDescent="0.3">
      <c r="A42" s="701" t="s">
        <v>358</v>
      </c>
      <c r="B42" s="749" t="s">
        <v>452</v>
      </c>
      <c r="C42" s="749"/>
      <c r="D42" s="749"/>
      <c r="E42" s="749"/>
      <c r="F42" s="749"/>
      <c r="G42" s="749"/>
      <c r="H42" s="749"/>
      <c r="I42" s="704"/>
    </row>
    <row r="43" spans="1:11" ht="37.5" customHeight="1" x14ac:dyDescent="0.3">
      <c r="A43" s="702"/>
      <c r="B43" s="706" t="s">
        <v>453</v>
      </c>
      <c r="C43" s="707"/>
      <c r="D43" s="707"/>
      <c r="E43" s="707"/>
      <c r="F43" s="707"/>
      <c r="G43" s="707"/>
      <c r="H43" s="707"/>
      <c r="I43" s="707"/>
    </row>
    <row r="44" spans="1:11" ht="45.75" customHeight="1" x14ac:dyDescent="0.3">
      <c r="A44" s="702"/>
      <c r="B44" s="706" t="s">
        <v>454</v>
      </c>
      <c r="C44" s="707"/>
      <c r="D44" s="707"/>
      <c r="E44" s="707"/>
      <c r="F44" s="707"/>
      <c r="G44" s="707"/>
      <c r="H44" s="707"/>
      <c r="I44" s="707"/>
    </row>
    <row r="45" spans="1:11" ht="48" customHeight="1" x14ac:dyDescent="0.3">
      <c r="A45" s="702"/>
      <c r="B45" s="706" t="s">
        <v>455</v>
      </c>
      <c r="C45" s="707"/>
      <c r="D45" s="707"/>
      <c r="E45" s="707"/>
      <c r="F45" s="707"/>
      <c r="G45" s="707"/>
      <c r="H45" s="707"/>
      <c r="I45" s="707"/>
    </row>
    <row r="46" spans="1:11" ht="30" customHeight="1" x14ac:dyDescent="0.3">
      <c r="A46" s="702"/>
      <c r="B46" s="706" t="s">
        <v>456</v>
      </c>
      <c r="C46" s="707"/>
      <c r="D46" s="707"/>
      <c r="E46" s="707"/>
      <c r="F46" s="707"/>
      <c r="G46" s="707"/>
      <c r="H46" s="707"/>
      <c r="I46" s="707"/>
    </row>
    <row r="47" spans="1:11" ht="18.75" customHeight="1" x14ac:dyDescent="0.3">
      <c r="A47" s="702"/>
      <c r="B47" s="706" t="s">
        <v>457</v>
      </c>
      <c r="C47" s="707"/>
      <c r="D47" s="707"/>
      <c r="E47" s="707"/>
      <c r="F47" s="707"/>
      <c r="G47" s="707"/>
      <c r="H47" s="707"/>
      <c r="I47" s="707"/>
    </row>
    <row r="48" spans="1:11" ht="45.75" customHeight="1" x14ac:dyDescent="0.3">
      <c r="A48" s="717"/>
      <c r="B48" s="750" t="s">
        <v>458</v>
      </c>
      <c r="C48" s="751"/>
      <c r="D48" s="751"/>
      <c r="E48" s="751"/>
      <c r="F48" s="751"/>
      <c r="G48" s="751"/>
      <c r="H48" s="751"/>
      <c r="I48" s="751"/>
    </row>
    <row r="49" spans="1:10" ht="21" customHeight="1" x14ac:dyDescent="0.3">
      <c r="A49" s="724" t="s">
        <v>374</v>
      </c>
      <c r="B49" s="725"/>
      <c r="C49" s="725"/>
      <c r="D49" s="725" t="s">
        <v>459</v>
      </c>
      <c r="E49" s="725"/>
      <c r="F49" s="725"/>
      <c r="G49" s="725"/>
      <c r="H49" s="725"/>
      <c r="I49" s="726"/>
    </row>
    <row r="50" spans="1:10" ht="69.75" customHeight="1" x14ac:dyDescent="0.3">
      <c r="A50" s="713" t="s">
        <v>376</v>
      </c>
      <c r="B50" s="714"/>
      <c r="C50" s="714"/>
      <c r="D50" s="714" t="s">
        <v>460</v>
      </c>
      <c r="E50" s="714"/>
      <c r="F50" s="714"/>
      <c r="G50" s="714"/>
      <c r="H50" s="714"/>
      <c r="I50" s="759"/>
    </row>
    <row r="52" spans="1:10" x14ac:dyDescent="0.3">
      <c r="A52" s="1" t="s">
        <v>395</v>
      </c>
      <c r="B52" s="2"/>
      <c r="C52" s="2"/>
      <c r="D52" s="2"/>
      <c r="E52" s="2"/>
      <c r="F52" s="2"/>
      <c r="G52" s="2"/>
      <c r="H52" s="2"/>
      <c r="I52" s="2"/>
      <c r="J52" s="2"/>
    </row>
    <row r="53" spans="1:10" ht="54.75" customHeight="1" x14ac:dyDescent="0.3">
      <c r="A53" s="710" t="s">
        <v>396</v>
      </c>
      <c r="B53" s="711"/>
      <c r="C53" s="748" t="s">
        <v>461</v>
      </c>
      <c r="D53" s="748"/>
      <c r="E53" s="748"/>
      <c r="F53" s="748"/>
      <c r="G53" s="748"/>
      <c r="H53" s="748"/>
      <c r="I53" s="729"/>
    </row>
    <row r="54" spans="1:10" ht="45" customHeight="1" x14ac:dyDescent="0.3">
      <c r="A54" s="710" t="s">
        <v>398</v>
      </c>
      <c r="B54" s="711"/>
      <c r="C54" s="748" t="s">
        <v>462</v>
      </c>
      <c r="D54" s="748"/>
      <c r="E54" s="748"/>
      <c r="F54" s="748"/>
      <c r="G54" s="748"/>
      <c r="H54" s="748"/>
      <c r="I54" s="729"/>
    </row>
    <row r="56" spans="1:10" x14ac:dyDescent="0.3">
      <c r="A56" s="8" t="s">
        <v>400</v>
      </c>
      <c r="B56" s="240"/>
      <c r="C56" s="240"/>
      <c r="D56" s="240"/>
      <c r="E56" s="240"/>
      <c r="F56" s="240"/>
      <c r="G56" s="240"/>
    </row>
    <row r="57" spans="1:10" ht="21.75" customHeight="1" x14ac:dyDescent="0.3">
      <c r="A57" s="730" t="s">
        <v>401</v>
      </c>
      <c r="B57" s="730"/>
      <c r="C57" s="730"/>
      <c r="D57" s="730"/>
      <c r="E57" s="730"/>
      <c r="F57" s="730"/>
      <c r="G57" s="730"/>
      <c r="H57" s="9">
        <v>1</v>
      </c>
      <c r="I57" s="10" t="s">
        <v>402</v>
      </c>
    </row>
    <row r="58" spans="1:10" ht="28.5" customHeight="1" x14ac:dyDescent="0.3">
      <c r="A58" s="731" t="s">
        <v>463</v>
      </c>
      <c r="B58" s="731"/>
      <c r="C58" s="731"/>
      <c r="D58" s="731"/>
      <c r="E58" s="731"/>
      <c r="F58" s="731"/>
      <c r="G58" s="731"/>
      <c r="H58" s="9"/>
      <c r="I58" s="10" t="s">
        <v>402</v>
      </c>
    </row>
    <row r="59" spans="1:10" ht="22.5" customHeight="1" x14ac:dyDescent="0.3">
      <c r="A59" s="730" t="s">
        <v>464</v>
      </c>
      <c r="B59" s="730"/>
      <c r="C59" s="730"/>
      <c r="D59" s="730"/>
      <c r="E59" s="730"/>
      <c r="F59" s="730"/>
      <c r="G59" s="730"/>
      <c r="H59" s="9">
        <v>1</v>
      </c>
      <c r="I59" s="10" t="s">
        <v>402</v>
      </c>
    </row>
    <row r="60" spans="1:10" x14ac:dyDescent="0.3">
      <c r="A60" s="222"/>
      <c r="B60" s="222"/>
      <c r="C60" s="222"/>
      <c r="D60" s="222"/>
      <c r="E60" s="222"/>
      <c r="F60" s="222"/>
      <c r="G60" s="222"/>
      <c r="H60" s="27"/>
      <c r="I60" s="12"/>
    </row>
    <row r="61" spans="1:10" x14ac:dyDescent="0.3">
      <c r="A61" s="732" t="s">
        <v>406</v>
      </c>
      <c r="B61" s="732"/>
      <c r="C61" s="732"/>
      <c r="D61" s="732"/>
      <c r="E61" s="732"/>
      <c r="F61" s="732"/>
      <c r="G61" s="732"/>
      <c r="H61" s="13"/>
      <c r="I61" s="14"/>
    </row>
    <row r="62" spans="1:10" ht="17.7" customHeight="1" x14ac:dyDescent="0.3">
      <c r="A62" s="700" t="s">
        <v>407</v>
      </c>
      <c r="B62" s="700"/>
      <c r="C62" s="700"/>
      <c r="D62" s="700"/>
      <c r="E62" s="700"/>
      <c r="F62" s="15">
        <f>SUM(F63:F68)</f>
        <v>30</v>
      </c>
      <c r="G62" s="15" t="s">
        <v>357</v>
      </c>
      <c r="H62" s="15">
        <v>1.2</v>
      </c>
      <c r="I62" s="10" t="s">
        <v>402</v>
      </c>
    </row>
    <row r="63" spans="1:10" ht="17.7" customHeight="1" x14ac:dyDescent="0.3">
      <c r="A63" s="17" t="s">
        <v>156</v>
      </c>
      <c r="B63" s="727" t="s">
        <v>158</v>
      </c>
      <c r="C63" s="727"/>
      <c r="D63" s="727"/>
      <c r="E63" s="727"/>
      <c r="F63" s="15">
        <v>9</v>
      </c>
      <c r="G63" s="15" t="s">
        <v>357</v>
      </c>
      <c r="H63" s="18"/>
      <c r="I63" s="19"/>
    </row>
    <row r="64" spans="1:10" ht="17.7" customHeight="1" x14ac:dyDescent="0.3">
      <c r="A64" s="2"/>
      <c r="B64" s="727" t="s">
        <v>408</v>
      </c>
      <c r="C64" s="727"/>
      <c r="D64" s="727"/>
      <c r="E64" s="727"/>
      <c r="F64" s="15">
        <v>9</v>
      </c>
      <c r="G64" s="15" t="s">
        <v>357</v>
      </c>
      <c r="H64" s="20"/>
      <c r="I64" s="21"/>
    </row>
    <row r="65" spans="1:9" ht="17.7" customHeight="1" x14ac:dyDescent="0.3">
      <c r="A65" s="2"/>
      <c r="B65" s="727" t="s">
        <v>409</v>
      </c>
      <c r="C65" s="727"/>
      <c r="D65" s="727"/>
      <c r="E65" s="727"/>
      <c r="F65" s="15">
        <v>8</v>
      </c>
      <c r="G65" s="15" t="s">
        <v>357</v>
      </c>
      <c r="H65" s="20"/>
      <c r="I65" s="21"/>
    </row>
    <row r="66" spans="1:9" ht="17.7" customHeight="1" x14ac:dyDescent="0.3">
      <c r="A66" s="2"/>
      <c r="B66" s="727" t="s">
        <v>410</v>
      </c>
      <c r="C66" s="727"/>
      <c r="D66" s="727"/>
      <c r="E66" s="727"/>
      <c r="F66" s="15" t="s">
        <v>404</v>
      </c>
      <c r="G66" s="15" t="s">
        <v>357</v>
      </c>
      <c r="H66" s="20"/>
      <c r="I66" s="21"/>
    </row>
    <row r="67" spans="1:9" ht="17.7" customHeight="1" x14ac:dyDescent="0.3">
      <c r="A67" s="2"/>
      <c r="B67" s="727" t="s">
        <v>411</v>
      </c>
      <c r="C67" s="727"/>
      <c r="D67" s="727"/>
      <c r="E67" s="727"/>
      <c r="F67" s="15" t="s">
        <v>404</v>
      </c>
      <c r="G67" s="15" t="s">
        <v>357</v>
      </c>
      <c r="H67" s="20"/>
      <c r="I67" s="21"/>
    </row>
    <row r="68" spans="1:9" ht="17.7" customHeight="1" x14ac:dyDescent="0.3">
      <c r="A68" s="2"/>
      <c r="B68" s="727" t="s">
        <v>412</v>
      </c>
      <c r="C68" s="727"/>
      <c r="D68" s="727"/>
      <c r="E68" s="727"/>
      <c r="F68" s="15">
        <v>4</v>
      </c>
      <c r="G68" s="15" t="s">
        <v>357</v>
      </c>
      <c r="H68" s="334"/>
      <c r="I68" s="339"/>
    </row>
    <row r="69" spans="1:9" ht="31.2" customHeight="1" x14ac:dyDescent="0.3">
      <c r="A69" s="700" t="s">
        <v>413</v>
      </c>
      <c r="B69" s="700"/>
      <c r="C69" s="700"/>
      <c r="D69" s="700"/>
      <c r="E69" s="700"/>
      <c r="F69" s="15" t="s">
        <v>404</v>
      </c>
      <c r="G69" s="15" t="s">
        <v>357</v>
      </c>
      <c r="H69" s="16" t="s">
        <v>182</v>
      </c>
      <c r="I69" s="10" t="s">
        <v>402</v>
      </c>
    </row>
    <row r="70" spans="1:9" ht="17.7" customHeight="1" x14ac:dyDescent="0.3">
      <c r="A70" s="727" t="s">
        <v>414</v>
      </c>
      <c r="B70" s="727"/>
      <c r="C70" s="727"/>
      <c r="D70" s="727"/>
      <c r="E70" s="727"/>
      <c r="F70" s="15">
        <v>20</v>
      </c>
      <c r="G70" s="15" t="s">
        <v>357</v>
      </c>
      <c r="H70" s="15">
        <v>0.8</v>
      </c>
      <c r="I70" s="10" t="s">
        <v>402</v>
      </c>
    </row>
    <row r="71" spans="1:9" x14ac:dyDescent="0.3">
      <c r="A71" s="22"/>
    </row>
    <row r="72" spans="1:9" x14ac:dyDescent="0.3">
      <c r="A72" s="23"/>
    </row>
    <row r="73" spans="1:9" x14ac:dyDescent="0.3">
      <c r="A73" s="24"/>
    </row>
  </sheetData>
  <mergeCells count="76">
    <mergeCell ref="A5:C5"/>
    <mergeCell ref="D5:I5"/>
    <mergeCell ref="A2:I2"/>
    <mergeCell ref="A3:C3"/>
    <mergeCell ref="D3:I3"/>
    <mergeCell ref="A4:C4"/>
    <mergeCell ref="D4:I4"/>
    <mergeCell ref="A16:B16"/>
    <mergeCell ref="C16:I16"/>
    <mergeCell ref="A6:C6"/>
    <mergeCell ref="D6:I6"/>
    <mergeCell ref="A8:I8"/>
    <mergeCell ref="A10:E10"/>
    <mergeCell ref="F10:I10"/>
    <mergeCell ref="A11:E11"/>
    <mergeCell ref="F11:I11"/>
    <mergeCell ref="A12:E12"/>
    <mergeCell ref="F12:I12"/>
    <mergeCell ref="A13:E13"/>
    <mergeCell ref="F13:I13"/>
    <mergeCell ref="A15:I15"/>
    <mergeCell ref="B27:G27"/>
    <mergeCell ref="A18:D18"/>
    <mergeCell ref="A19:A20"/>
    <mergeCell ref="B19:G20"/>
    <mergeCell ref="H19:I19"/>
    <mergeCell ref="A21:I21"/>
    <mergeCell ref="B22:G22"/>
    <mergeCell ref="A23:I23"/>
    <mergeCell ref="B24:G24"/>
    <mergeCell ref="B25:G25"/>
    <mergeCell ref="A26:I26"/>
    <mergeCell ref="A30:G30"/>
    <mergeCell ref="A31:A38"/>
    <mergeCell ref="B31:I31"/>
    <mergeCell ref="B32:I32"/>
    <mergeCell ref="B33:I33"/>
    <mergeCell ref="B34:I34"/>
    <mergeCell ref="B35:I35"/>
    <mergeCell ref="B36:I36"/>
    <mergeCell ref="B37:I37"/>
    <mergeCell ref="B38:I38"/>
    <mergeCell ref="A42:A48"/>
    <mergeCell ref="B42:I42"/>
    <mergeCell ref="B43:I43"/>
    <mergeCell ref="B44:I44"/>
    <mergeCell ref="B45:I45"/>
    <mergeCell ref="B46:I46"/>
    <mergeCell ref="B47:I47"/>
    <mergeCell ref="B48:I48"/>
    <mergeCell ref="A39:C39"/>
    <mergeCell ref="D39:I39"/>
    <mergeCell ref="A40:C40"/>
    <mergeCell ref="D40:I40"/>
    <mergeCell ref="A41:G41"/>
    <mergeCell ref="D49:I49"/>
    <mergeCell ref="B65:E65"/>
    <mergeCell ref="A53:B53"/>
    <mergeCell ref="C53:I53"/>
    <mergeCell ref="A54:B54"/>
    <mergeCell ref="C54:I54"/>
    <mergeCell ref="A57:G57"/>
    <mergeCell ref="A58:G58"/>
    <mergeCell ref="A59:G59"/>
    <mergeCell ref="A61:G61"/>
    <mergeCell ref="A62:E62"/>
    <mergeCell ref="B63:E63"/>
    <mergeCell ref="B64:E64"/>
    <mergeCell ref="A50:C50"/>
    <mergeCell ref="D50:I50"/>
    <mergeCell ref="A49:C49"/>
    <mergeCell ref="B66:E66"/>
    <mergeCell ref="B67:E67"/>
    <mergeCell ref="B68:E68"/>
    <mergeCell ref="A69:E69"/>
    <mergeCell ref="A70:E70"/>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zoomScaleNormal="100" workbookViewId="0"/>
  </sheetViews>
  <sheetFormatPr defaultColWidth="8.77734375" defaultRowHeight="13.8" x14ac:dyDescent="0.3"/>
  <cols>
    <col min="1" max="1" width="10.77734375" style="25" customWidth="1"/>
    <col min="2" max="2" width="9.77734375" style="25" customWidth="1"/>
    <col min="3" max="3" width="7.44140625" style="25" customWidth="1"/>
    <col min="4" max="5" width="9.77734375" style="25" customWidth="1"/>
    <col min="6" max="6" width="9.21875" style="25" customWidth="1"/>
    <col min="7" max="7" width="8.77734375" style="25" customWidth="1"/>
    <col min="8" max="8" width="11.5546875" style="25" customWidth="1"/>
    <col min="9" max="9" width="8.77734375" style="25" customWidth="1"/>
    <col min="10" max="10" width="2.77734375" style="25" customWidth="1"/>
    <col min="11" max="16384" width="8.77734375" style="25"/>
  </cols>
  <sheetData>
    <row r="1" spans="1:9" x14ac:dyDescent="0.3">
      <c r="A1" s="1" t="s">
        <v>328</v>
      </c>
    </row>
    <row r="2" spans="1:9" x14ac:dyDescent="0.3">
      <c r="A2" s="747" t="s">
        <v>190</v>
      </c>
      <c r="B2" s="747"/>
      <c r="C2" s="747"/>
      <c r="D2" s="747"/>
      <c r="E2" s="747"/>
      <c r="F2" s="747"/>
      <c r="G2" s="747"/>
      <c r="H2" s="747"/>
      <c r="I2" s="747"/>
    </row>
    <row r="3" spans="1:9" x14ac:dyDescent="0.3">
      <c r="A3" s="742" t="s">
        <v>154</v>
      </c>
      <c r="B3" s="743"/>
      <c r="C3" s="743"/>
      <c r="D3" s="743">
        <v>4</v>
      </c>
      <c r="E3" s="743"/>
      <c r="F3" s="743"/>
      <c r="G3" s="743"/>
      <c r="H3" s="743"/>
      <c r="I3" s="744"/>
    </row>
    <row r="4" spans="1:9" x14ac:dyDescent="0.3">
      <c r="A4" s="742" t="s">
        <v>153</v>
      </c>
      <c r="B4" s="743"/>
      <c r="C4" s="743"/>
      <c r="D4" s="743" t="s">
        <v>329</v>
      </c>
      <c r="E4" s="743"/>
      <c r="F4" s="743"/>
      <c r="G4" s="743"/>
      <c r="H4" s="743"/>
      <c r="I4" s="744"/>
    </row>
    <row r="5" spans="1:9" x14ac:dyDescent="0.3">
      <c r="A5" s="742" t="s">
        <v>157</v>
      </c>
      <c r="B5" s="743"/>
      <c r="C5" s="743"/>
      <c r="D5" s="743" t="s">
        <v>466</v>
      </c>
      <c r="E5" s="743"/>
      <c r="F5" s="743"/>
      <c r="G5" s="743"/>
      <c r="H5" s="743"/>
      <c r="I5" s="744"/>
    </row>
    <row r="6" spans="1:9" x14ac:dyDescent="0.3">
      <c r="A6" s="742" t="s">
        <v>331</v>
      </c>
      <c r="B6" s="743"/>
      <c r="C6" s="743"/>
      <c r="D6" s="743" t="s">
        <v>993</v>
      </c>
      <c r="E6" s="743"/>
      <c r="F6" s="743"/>
      <c r="G6" s="743"/>
      <c r="H6" s="743"/>
      <c r="I6" s="744"/>
    </row>
    <row r="8" spans="1:9" x14ac:dyDescent="0.3">
      <c r="A8" s="745" t="s">
        <v>333</v>
      </c>
      <c r="B8" s="745"/>
      <c r="C8" s="745"/>
      <c r="D8" s="745"/>
      <c r="E8" s="745"/>
      <c r="F8" s="745"/>
      <c r="G8" s="745"/>
      <c r="H8" s="745"/>
      <c r="I8" s="745"/>
    </row>
    <row r="9" spans="1:9" x14ac:dyDescent="0.3">
      <c r="A9" s="208" t="s">
        <v>2317</v>
      </c>
      <c r="B9" s="208"/>
      <c r="C9" s="208"/>
      <c r="D9" s="208"/>
      <c r="E9" s="208"/>
      <c r="F9" s="208"/>
      <c r="G9" s="208"/>
      <c r="H9" s="208"/>
      <c r="I9" s="208"/>
    </row>
    <row r="10" spans="1:9" x14ac:dyDescent="0.3">
      <c r="A10" s="742" t="s">
        <v>10</v>
      </c>
      <c r="B10" s="743"/>
      <c r="C10" s="743"/>
      <c r="D10" s="743"/>
      <c r="E10" s="743"/>
      <c r="F10" s="743" t="s">
        <v>11</v>
      </c>
      <c r="G10" s="743"/>
      <c r="H10" s="743"/>
      <c r="I10" s="744"/>
    </row>
    <row r="11" spans="1:9" x14ac:dyDescent="0.3">
      <c r="A11" s="742" t="s">
        <v>334</v>
      </c>
      <c r="B11" s="743"/>
      <c r="C11" s="743"/>
      <c r="D11" s="743"/>
      <c r="E11" s="743"/>
      <c r="F11" s="743" t="s">
        <v>2085</v>
      </c>
      <c r="G11" s="743"/>
      <c r="H11" s="743"/>
      <c r="I11" s="744"/>
    </row>
    <row r="12" spans="1:9" x14ac:dyDescent="0.3">
      <c r="A12" s="742" t="s">
        <v>335</v>
      </c>
      <c r="B12" s="743"/>
      <c r="C12" s="743"/>
      <c r="D12" s="743"/>
      <c r="E12" s="743"/>
      <c r="F12" s="743">
        <v>2</v>
      </c>
      <c r="G12" s="743"/>
      <c r="H12" s="743"/>
      <c r="I12" s="744"/>
    </row>
    <row r="13" spans="1:9" x14ac:dyDescent="0.3">
      <c r="A13" s="742" t="s">
        <v>15</v>
      </c>
      <c r="B13" s="743"/>
      <c r="C13" s="743"/>
      <c r="D13" s="743"/>
      <c r="E13" s="743"/>
      <c r="F13" s="743" t="s">
        <v>16</v>
      </c>
      <c r="G13" s="743"/>
      <c r="H13" s="743"/>
      <c r="I13" s="744"/>
    </row>
    <row r="15" spans="1:9" x14ac:dyDescent="0.3">
      <c r="A15" s="746" t="s">
        <v>336</v>
      </c>
      <c r="B15" s="746"/>
      <c r="C15" s="746"/>
      <c r="D15" s="746"/>
      <c r="E15" s="746"/>
      <c r="F15" s="746"/>
      <c r="G15" s="746"/>
      <c r="H15" s="746"/>
      <c r="I15" s="746"/>
    </row>
    <row r="16" spans="1:9" ht="37.5" customHeight="1" x14ac:dyDescent="0.3">
      <c r="A16" s="700" t="s">
        <v>337</v>
      </c>
      <c r="B16" s="700"/>
      <c r="C16" s="729" t="s">
        <v>2384</v>
      </c>
      <c r="D16" s="700"/>
      <c r="E16" s="700"/>
      <c r="F16" s="700"/>
      <c r="G16" s="700"/>
      <c r="H16" s="700"/>
      <c r="I16" s="700"/>
    </row>
    <row r="18" spans="1:9" x14ac:dyDescent="0.3">
      <c r="A18" s="735" t="s">
        <v>339</v>
      </c>
      <c r="B18" s="735"/>
      <c r="C18" s="735"/>
      <c r="D18" s="735"/>
    </row>
    <row r="19" spans="1:9" x14ac:dyDescent="0.3">
      <c r="A19" s="736" t="s">
        <v>30</v>
      </c>
      <c r="B19" s="737" t="s">
        <v>31</v>
      </c>
      <c r="C19" s="737"/>
      <c r="D19" s="737"/>
      <c r="E19" s="737"/>
      <c r="F19" s="737"/>
      <c r="G19" s="737"/>
      <c r="H19" s="737" t="s">
        <v>340</v>
      </c>
      <c r="I19" s="738"/>
    </row>
    <row r="20" spans="1:9" ht="27.6" x14ac:dyDescent="0.3">
      <c r="A20" s="736"/>
      <c r="B20" s="737"/>
      <c r="C20" s="737"/>
      <c r="D20" s="737"/>
      <c r="E20" s="737"/>
      <c r="F20" s="737"/>
      <c r="G20" s="737"/>
      <c r="H20" s="210" t="s">
        <v>341</v>
      </c>
      <c r="I20" s="211" t="s">
        <v>34</v>
      </c>
    </row>
    <row r="21" spans="1:9" s="8" customFormat="1" ht="17.7" customHeight="1" x14ac:dyDescent="0.3">
      <c r="A21" s="547" t="s">
        <v>35</v>
      </c>
      <c r="B21" s="733"/>
      <c r="C21" s="733"/>
      <c r="D21" s="733"/>
      <c r="E21" s="733"/>
      <c r="F21" s="733"/>
      <c r="G21" s="733"/>
      <c r="H21" s="733"/>
      <c r="I21" s="734"/>
    </row>
    <row r="22" spans="1:9" ht="24.75" customHeight="1" x14ac:dyDescent="0.3">
      <c r="A22" s="209" t="s">
        <v>994</v>
      </c>
      <c r="B22" s="752" t="s">
        <v>995</v>
      </c>
      <c r="C22" s="752"/>
      <c r="D22" s="752"/>
      <c r="E22" s="752"/>
      <c r="F22" s="752"/>
      <c r="G22" s="752"/>
      <c r="H22" s="6" t="s">
        <v>45</v>
      </c>
      <c r="I22" s="5" t="s">
        <v>56</v>
      </c>
    </row>
    <row r="23" spans="1:9" ht="22.5" customHeight="1" x14ac:dyDescent="0.3">
      <c r="A23" s="209" t="s">
        <v>996</v>
      </c>
      <c r="B23" s="772" t="s">
        <v>997</v>
      </c>
      <c r="C23" s="773"/>
      <c r="D23" s="773"/>
      <c r="E23" s="773"/>
      <c r="F23" s="773"/>
      <c r="G23" s="774"/>
      <c r="H23" s="6" t="s">
        <v>65</v>
      </c>
      <c r="I23" s="5" t="s">
        <v>56</v>
      </c>
    </row>
    <row r="24" spans="1:9" s="8" customFormat="1" ht="17.7" customHeight="1" x14ac:dyDescent="0.3">
      <c r="A24" s="547" t="s">
        <v>136</v>
      </c>
      <c r="B24" s="733"/>
      <c r="C24" s="733"/>
      <c r="D24" s="733"/>
      <c r="E24" s="733"/>
      <c r="F24" s="733"/>
      <c r="G24" s="733"/>
      <c r="H24" s="733"/>
      <c r="I24" s="734"/>
    </row>
    <row r="25" spans="1:9" ht="32.25" customHeight="1" x14ac:dyDescent="0.3">
      <c r="A25" s="209" t="s">
        <v>998</v>
      </c>
      <c r="B25" s="714" t="s">
        <v>999</v>
      </c>
      <c r="C25" s="714"/>
      <c r="D25" s="714"/>
      <c r="E25" s="714"/>
      <c r="F25" s="714"/>
      <c r="G25" s="714"/>
      <c r="H25" s="6" t="s">
        <v>110</v>
      </c>
      <c r="I25" s="5" t="s">
        <v>56</v>
      </c>
    </row>
    <row r="26" spans="1:9" ht="22.5" customHeight="1" x14ac:dyDescent="0.3">
      <c r="A26" s="209" t="s">
        <v>1000</v>
      </c>
      <c r="B26" s="759" t="s">
        <v>1001</v>
      </c>
      <c r="C26" s="781"/>
      <c r="D26" s="781"/>
      <c r="E26" s="781"/>
      <c r="F26" s="781"/>
      <c r="G26" s="713"/>
      <c r="H26" s="6" t="s">
        <v>112</v>
      </c>
      <c r="I26" s="5" t="s">
        <v>56</v>
      </c>
    </row>
    <row r="27" spans="1:9" s="8" customFormat="1" ht="17.7" customHeight="1" x14ac:dyDescent="0.3">
      <c r="A27" s="547" t="s">
        <v>352</v>
      </c>
      <c r="B27" s="733"/>
      <c r="C27" s="733"/>
      <c r="D27" s="733"/>
      <c r="E27" s="733"/>
      <c r="F27" s="733"/>
      <c r="G27" s="733"/>
      <c r="H27" s="733"/>
      <c r="I27" s="734"/>
    </row>
    <row r="28" spans="1:9" ht="20.25" customHeight="1" x14ac:dyDescent="0.3">
      <c r="A28" s="209" t="s">
        <v>1002</v>
      </c>
      <c r="B28" s="748" t="s">
        <v>1003</v>
      </c>
      <c r="C28" s="748"/>
      <c r="D28" s="748"/>
      <c r="E28" s="748"/>
      <c r="F28" s="748"/>
      <c r="G28" s="748"/>
      <c r="H28" s="6" t="s">
        <v>115</v>
      </c>
      <c r="I28" s="5" t="s">
        <v>56</v>
      </c>
    </row>
    <row r="30" spans="1:9" x14ac:dyDescent="0.3">
      <c r="A30" s="1" t="s">
        <v>355</v>
      </c>
    </row>
    <row r="31" spans="1:9" s="8" customFormat="1" ht="17.7" customHeight="1" x14ac:dyDescent="0.3">
      <c r="A31" s="715" t="s">
        <v>356</v>
      </c>
      <c r="B31" s="715"/>
      <c r="C31" s="715"/>
      <c r="D31" s="715"/>
      <c r="E31" s="715"/>
      <c r="F31" s="715"/>
      <c r="G31" s="715"/>
      <c r="H31" s="204">
        <v>14</v>
      </c>
      <c r="I31" s="239" t="s">
        <v>357</v>
      </c>
    </row>
    <row r="32" spans="1:9" ht="37.5" customHeight="1" x14ac:dyDescent="0.3">
      <c r="A32" s="701" t="s">
        <v>358</v>
      </c>
      <c r="B32" s="749" t="s">
        <v>1004</v>
      </c>
      <c r="C32" s="749"/>
      <c r="D32" s="749"/>
      <c r="E32" s="749"/>
      <c r="F32" s="749"/>
      <c r="G32" s="749"/>
      <c r="H32" s="749"/>
      <c r="I32" s="704"/>
    </row>
    <row r="33" spans="1:9" ht="37.5" customHeight="1" x14ac:dyDescent="0.3">
      <c r="A33" s="702"/>
      <c r="B33" s="706" t="s">
        <v>1005</v>
      </c>
      <c r="C33" s="707"/>
      <c r="D33" s="707"/>
      <c r="E33" s="707"/>
      <c r="F33" s="707"/>
      <c r="G33" s="707"/>
      <c r="H33" s="707"/>
      <c r="I33" s="707"/>
    </row>
    <row r="34" spans="1:9" ht="36.75" customHeight="1" x14ac:dyDescent="0.3">
      <c r="A34" s="702"/>
      <c r="B34" s="706" t="s">
        <v>1006</v>
      </c>
      <c r="C34" s="707"/>
      <c r="D34" s="707"/>
      <c r="E34" s="707"/>
      <c r="F34" s="707"/>
      <c r="G34" s="707"/>
      <c r="H34" s="707"/>
      <c r="I34" s="707"/>
    </row>
    <row r="35" spans="1:9" ht="36" customHeight="1" x14ac:dyDescent="0.3">
      <c r="A35" s="702"/>
      <c r="B35" s="706" t="s">
        <v>1007</v>
      </c>
      <c r="C35" s="707"/>
      <c r="D35" s="707"/>
      <c r="E35" s="707"/>
      <c r="F35" s="707"/>
      <c r="G35" s="707"/>
      <c r="H35" s="707"/>
      <c r="I35" s="707"/>
    </row>
    <row r="36" spans="1:9" ht="30" customHeight="1" x14ac:dyDescent="0.3">
      <c r="A36" s="702"/>
      <c r="B36" s="706" t="s">
        <v>1008</v>
      </c>
      <c r="C36" s="707"/>
      <c r="D36" s="707"/>
      <c r="E36" s="707"/>
      <c r="F36" s="707"/>
      <c r="G36" s="707"/>
      <c r="H36" s="707"/>
      <c r="I36" s="707"/>
    </row>
    <row r="37" spans="1:9" ht="30" customHeight="1" x14ac:dyDescent="0.3">
      <c r="A37" s="702"/>
      <c r="B37" s="706" t="s">
        <v>1009</v>
      </c>
      <c r="C37" s="707"/>
      <c r="D37" s="707"/>
      <c r="E37" s="707"/>
      <c r="F37" s="707"/>
      <c r="G37" s="707"/>
      <c r="H37" s="707"/>
      <c r="I37" s="707"/>
    </row>
    <row r="38" spans="1:9" ht="30" customHeight="1" x14ac:dyDescent="0.3">
      <c r="A38" s="717"/>
      <c r="B38" s="750" t="s">
        <v>1010</v>
      </c>
      <c r="C38" s="751"/>
      <c r="D38" s="751"/>
      <c r="E38" s="751"/>
      <c r="F38" s="751"/>
      <c r="G38" s="751"/>
      <c r="H38" s="751"/>
      <c r="I38" s="751"/>
    </row>
    <row r="39" spans="1:9" ht="18.75" customHeight="1" x14ac:dyDescent="0.3">
      <c r="A39" s="724" t="s">
        <v>374</v>
      </c>
      <c r="B39" s="725"/>
      <c r="C39" s="725"/>
      <c r="D39" s="725" t="s">
        <v>1011</v>
      </c>
      <c r="E39" s="725"/>
      <c r="F39" s="725"/>
      <c r="G39" s="725"/>
      <c r="H39" s="725"/>
      <c r="I39" s="726"/>
    </row>
    <row r="40" spans="1:9" ht="40.950000000000003" customHeight="1" x14ac:dyDescent="0.3">
      <c r="A40" s="713" t="s">
        <v>376</v>
      </c>
      <c r="B40" s="714"/>
      <c r="C40" s="714"/>
      <c r="D40" s="711" t="s">
        <v>1012</v>
      </c>
      <c r="E40" s="711"/>
      <c r="F40" s="711"/>
      <c r="G40" s="711"/>
      <c r="H40" s="711"/>
      <c r="I40" s="712"/>
    </row>
    <row r="41" spans="1:9" s="8" customFormat="1" ht="17.7" customHeight="1" x14ac:dyDescent="0.3">
      <c r="A41" s="715" t="s">
        <v>481</v>
      </c>
      <c r="B41" s="715"/>
      <c r="C41" s="715"/>
      <c r="D41" s="715"/>
      <c r="E41" s="715"/>
      <c r="F41" s="715"/>
      <c r="G41" s="715"/>
      <c r="H41" s="204">
        <v>14</v>
      </c>
      <c r="I41" s="239" t="s">
        <v>357</v>
      </c>
    </row>
    <row r="42" spans="1:9" ht="31.5" customHeight="1" x14ac:dyDescent="0.3">
      <c r="A42" s="701" t="s">
        <v>358</v>
      </c>
      <c r="B42" s="749" t="s">
        <v>1013</v>
      </c>
      <c r="C42" s="749"/>
      <c r="D42" s="749"/>
      <c r="E42" s="749"/>
      <c r="F42" s="749"/>
      <c r="G42" s="749"/>
      <c r="H42" s="749"/>
      <c r="I42" s="704"/>
    </row>
    <row r="43" spans="1:9" ht="21" customHeight="1" x14ac:dyDescent="0.3">
      <c r="A43" s="702"/>
      <c r="B43" s="706" t="s">
        <v>1014</v>
      </c>
      <c r="C43" s="707"/>
      <c r="D43" s="707"/>
      <c r="E43" s="707"/>
      <c r="F43" s="707"/>
      <c r="G43" s="707"/>
      <c r="H43" s="707"/>
      <c r="I43" s="707"/>
    </row>
    <row r="44" spans="1:9" x14ac:dyDescent="0.3">
      <c r="A44" s="710" t="s">
        <v>374</v>
      </c>
      <c r="B44" s="711"/>
      <c r="C44" s="711"/>
      <c r="D44" s="711" t="s">
        <v>1015</v>
      </c>
      <c r="E44" s="711"/>
      <c r="F44" s="711"/>
      <c r="G44" s="711"/>
      <c r="H44" s="711"/>
      <c r="I44" s="712"/>
    </row>
    <row r="45" spans="1:9" ht="35.549999999999997" customHeight="1" x14ac:dyDescent="0.3">
      <c r="A45" s="713" t="s">
        <v>376</v>
      </c>
      <c r="B45" s="714"/>
      <c r="C45" s="714"/>
      <c r="D45" s="711" t="s">
        <v>1016</v>
      </c>
      <c r="E45" s="711"/>
      <c r="F45" s="711"/>
      <c r="G45" s="711"/>
      <c r="H45" s="711"/>
      <c r="I45" s="712"/>
    </row>
    <row r="47" spans="1:9" x14ac:dyDescent="0.3">
      <c r="A47" s="1" t="s">
        <v>395</v>
      </c>
    </row>
    <row r="48" spans="1:9" ht="100.5" customHeight="1" x14ac:dyDescent="0.3">
      <c r="A48" s="710" t="s">
        <v>396</v>
      </c>
      <c r="B48" s="711"/>
      <c r="C48" s="542" t="s">
        <v>2273</v>
      </c>
      <c r="D48" s="542"/>
      <c r="E48" s="542"/>
      <c r="F48" s="542"/>
      <c r="G48" s="542"/>
      <c r="H48" s="542"/>
      <c r="I48" s="786"/>
    </row>
    <row r="49" spans="1:9" ht="42" customHeight="1" x14ac:dyDescent="0.3">
      <c r="A49" s="710" t="s">
        <v>398</v>
      </c>
      <c r="B49" s="711"/>
      <c r="C49" s="748" t="s">
        <v>1017</v>
      </c>
      <c r="D49" s="748"/>
      <c r="E49" s="748"/>
      <c r="F49" s="748"/>
      <c r="G49" s="748"/>
      <c r="H49" s="748"/>
      <c r="I49" s="729"/>
    </row>
    <row r="51" spans="1:9" x14ac:dyDescent="0.3">
      <c r="A51" s="8" t="s">
        <v>400</v>
      </c>
      <c r="B51" s="240"/>
      <c r="C51" s="240"/>
      <c r="D51" s="240"/>
      <c r="E51" s="240"/>
      <c r="F51" s="240"/>
      <c r="G51" s="240"/>
    </row>
    <row r="52" spans="1:9" ht="15.6" x14ac:dyDescent="0.3">
      <c r="A52" s="730" t="s">
        <v>401</v>
      </c>
      <c r="B52" s="730"/>
      <c r="C52" s="730"/>
      <c r="D52" s="730"/>
      <c r="E52" s="730"/>
      <c r="F52" s="730"/>
      <c r="G52" s="730"/>
      <c r="H52" s="9">
        <v>1.9</v>
      </c>
      <c r="I52" s="10" t="s">
        <v>402</v>
      </c>
    </row>
    <row r="53" spans="1:9" ht="26.25" customHeight="1" x14ac:dyDescent="0.3">
      <c r="A53" s="731" t="s">
        <v>463</v>
      </c>
      <c r="B53" s="731"/>
      <c r="C53" s="731"/>
      <c r="D53" s="731"/>
      <c r="E53" s="731"/>
      <c r="F53" s="731"/>
      <c r="G53" s="731"/>
      <c r="H53" s="11">
        <v>2.1</v>
      </c>
      <c r="I53" s="10" t="s">
        <v>402</v>
      </c>
    </row>
    <row r="54" spans="1:9" ht="15.6" x14ac:dyDescent="0.3">
      <c r="A54" s="730" t="s">
        <v>405</v>
      </c>
      <c r="B54" s="730"/>
      <c r="C54" s="730"/>
      <c r="D54" s="730"/>
      <c r="E54" s="730"/>
      <c r="F54" s="730"/>
      <c r="G54" s="730"/>
      <c r="H54" s="11" t="s">
        <v>182</v>
      </c>
      <c r="I54" s="10" t="s">
        <v>402</v>
      </c>
    </row>
    <row r="55" spans="1:9" x14ac:dyDescent="0.3">
      <c r="A55" s="222"/>
      <c r="B55" s="222"/>
      <c r="C55" s="222"/>
      <c r="D55" s="222"/>
      <c r="E55" s="222"/>
      <c r="F55" s="222"/>
      <c r="G55" s="222"/>
      <c r="H55" s="11"/>
      <c r="I55" s="12"/>
    </row>
    <row r="56" spans="1:9" x14ac:dyDescent="0.3">
      <c r="A56" s="732" t="s">
        <v>406</v>
      </c>
      <c r="B56" s="732"/>
      <c r="C56" s="732"/>
      <c r="D56" s="732"/>
      <c r="E56" s="732"/>
      <c r="F56" s="732"/>
      <c r="G56" s="732"/>
      <c r="H56" s="31"/>
      <c r="I56" s="28"/>
    </row>
    <row r="57" spans="1:9" ht="17.7" customHeight="1" x14ac:dyDescent="0.3">
      <c r="A57" s="700" t="s">
        <v>407</v>
      </c>
      <c r="B57" s="700"/>
      <c r="C57" s="700"/>
      <c r="D57" s="700"/>
      <c r="E57" s="700"/>
      <c r="F57" s="15">
        <f>SUM(F58:F63)</f>
        <v>40</v>
      </c>
      <c r="G57" s="15" t="s">
        <v>357</v>
      </c>
      <c r="H57" s="15">
        <f>F57/25</f>
        <v>1.6</v>
      </c>
      <c r="I57" s="10" t="s">
        <v>402</v>
      </c>
    </row>
    <row r="58" spans="1:9" ht="17.7" customHeight="1" x14ac:dyDescent="0.3">
      <c r="A58" s="17" t="s">
        <v>156</v>
      </c>
      <c r="B58" s="727" t="s">
        <v>158</v>
      </c>
      <c r="C58" s="727"/>
      <c r="D58" s="727"/>
      <c r="E58" s="727"/>
      <c r="F58" s="15">
        <v>14</v>
      </c>
      <c r="G58" s="15" t="s">
        <v>357</v>
      </c>
      <c r="H58" s="18"/>
      <c r="I58" s="19"/>
    </row>
    <row r="59" spans="1:9" ht="17.7" customHeight="1" x14ac:dyDescent="0.3">
      <c r="A59" s="2"/>
      <c r="B59" s="727" t="s">
        <v>408</v>
      </c>
      <c r="C59" s="727"/>
      <c r="D59" s="727"/>
      <c r="E59" s="727"/>
      <c r="F59" s="15">
        <v>14</v>
      </c>
      <c r="G59" s="15" t="s">
        <v>357</v>
      </c>
      <c r="H59" s="20"/>
      <c r="I59" s="21"/>
    </row>
    <row r="60" spans="1:9" ht="17.7" customHeight="1" x14ac:dyDescent="0.3">
      <c r="A60" s="2"/>
      <c r="B60" s="727" t="s">
        <v>409</v>
      </c>
      <c r="C60" s="727"/>
      <c r="D60" s="727"/>
      <c r="E60" s="727"/>
      <c r="F60" s="15">
        <v>9</v>
      </c>
      <c r="G60" s="15" t="s">
        <v>357</v>
      </c>
      <c r="H60" s="20"/>
      <c r="I60" s="21"/>
    </row>
    <row r="61" spans="1:9" ht="17.7" customHeight="1" x14ac:dyDescent="0.3">
      <c r="A61" s="2"/>
      <c r="B61" s="727" t="s">
        <v>410</v>
      </c>
      <c r="C61" s="727"/>
      <c r="D61" s="727"/>
      <c r="E61" s="727"/>
      <c r="F61" s="15" t="s">
        <v>404</v>
      </c>
      <c r="G61" s="15" t="s">
        <v>357</v>
      </c>
      <c r="H61" s="20"/>
      <c r="I61" s="21"/>
    </row>
    <row r="62" spans="1:9" ht="17.7" customHeight="1" x14ac:dyDescent="0.3">
      <c r="A62" s="2"/>
      <c r="B62" s="727" t="s">
        <v>411</v>
      </c>
      <c r="C62" s="727"/>
      <c r="D62" s="727"/>
      <c r="E62" s="727"/>
      <c r="F62" s="15" t="s">
        <v>404</v>
      </c>
      <c r="G62" s="15" t="s">
        <v>357</v>
      </c>
      <c r="H62" s="20"/>
      <c r="I62" s="21"/>
    </row>
    <row r="63" spans="1:9" ht="17.7" customHeight="1" x14ac:dyDescent="0.3">
      <c r="A63" s="2"/>
      <c r="B63" s="727" t="s">
        <v>412</v>
      </c>
      <c r="C63" s="727"/>
      <c r="D63" s="727"/>
      <c r="E63" s="727"/>
      <c r="F63" s="15">
        <v>3</v>
      </c>
      <c r="G63" s="15" t="s">
        <v>357</v>
      </c>
      <c r="H63" s="334"/>
      <c r="I63" s="339"/>
    </row>
    <row r="64" spans="1:9" ht="31.2" customHeight="1" x14ac:dyDescent="0.3">
      <c r="A64" s="700" t="s">
        <v>413</v>
      </c>
      <c r="B64" s="700"/>
      <c r="C64" s="700"/>
      <c r="D64" s="700"/>
      <c r="E64" s="700"/>
      <c r="F64" s="15" t="s">
        <v>404</v>
      </c>
      <c r="G64" s="15" t="s">
        <v>357</v>
      </c>
      <c r="H64" s="16" t="s">
        <v>182</v>
      </c>
      <c r="I64" s="10" t="s">
        <v>402</v>
      </c>
    </row>
    <row r="65" spans="1:9" ht="17.7" customHeight="1" x14ac:dyDescent="0.3">
      <c r="A65" s="727" t="s">
        <v>414</v>
      </c>
      <c r="B65" s="727"/>
      <c r="C65" s="727"/>
      <c r="D65" s="727"/>
      <c r="E65" s="727"/>
      <c r="F65" s="15">
        <v>60</v>
      </c>
      <c r="G65" s="15" t="s">
        <v>357</v>
      </c>
      <c r="H65" s="15">
        <f>F65/25</f>
        <v>2.4</v>
      </c>
      <c r="I65" s="10" t="s">
        <v>402</v>
      </c>
    </row>
    <row r="66" spans="1:9" x14ac:dyDescent="0.3">
      <c r="A66" s="25" t="s">
        <v>529</v>
      </c>
    </row>
  </sheetData>
  <mergeCells count="71">
    <mergeCell ref="A5:C5"/>
    <mergeCell ref="D5:I5"/>
    <mergeCell ref="A2:I2"/>
    <mergeCell ref="A3:C3"/>
    <mergeCell ref="D3:I3"/>
    <mergeCell ref="A4:C4"/>
    <mergeCell ref="D4:I4"/>
    <mergeCell ref="A27:I27"/>
    <mergeCell ref="A16:B16"/>
    <mergeCell ref="C16:I16"/>
    <mergeCell ref="A6:C6"/>
    <mergeCell ref="D6:I6"/>
    <mergeCell ref="A8:I8"/>
    <mergeCell ref="A10:E10"/>
    <mergeCell ref="F10:I10"/>
    <mergeCell ref="A11:E11"/>
    <mergeCell ref="F11:I11"/>
    <mergeCell ref="A12:E12"/>
    <mergeCell ref="F12:I12"/>
    <mergeCell ref="A13:E13"/>
    <mergeCell ref="F13:I13"/>
    <mergeCell ref="A15:I15"/>
    <mergeCell ref="B22:G22"/>
    <mergeCell ref="B23:G23"/>
    <mergeCell ref="A24:I24"/>
    <mergeCell ref="B25:G25"/>
    <mergeCell ref="B26:G26"/>
    <mergeCell ref="A18:D18"/>
    <mergeCell ref="A19:A20"/>
    <mergeCell ref="B19:G20"/>
    <mergeCell ref="H19:I19"/>
    <mergeCell ref="A21:I21"/>
    <mergeCell ref="A39:C39"/>
    <mergeCell ref="D39:I39"/>
    <mergeCell ref="A40:C40"/>
    <mergeCell ref="D40:I40"/>
    <mergeCell ref="B28:G28"/>
    <mergeCell ref="A31:G31"/>
    <mergeCell ref="A32:A38"/>
    <mergeCell ref="B32:I32"/>
    <mergeCell ref="B33:I33"/>
    <mergeCell ref="B34:I34"/>
    <mergeCell ref="B35:I35"/>
    <mergeCell ref="B36:I36"/>
    <mergeCell ref="B37:I37"/>
    <mergeCell ref="B38:I38"/>
    <mergeCell ref="A41:G41"/>
    <mergeCell ref="A56:G56"/>
    <mergeCell ref="A44:C44"/>
    <mergeCell ref="D44:I44"/>
    <mergeCell ref="A45:C45"/>
    <mergeCell ref="D45:I45"/>
    <mergeCell ref="A48:B48"/>
    <mergeCell ref="A49:B49"/>
    <mergeCell ref="C49:I49"/>
    <mergeCell ref="A52:G52"/>
    <mergeCell ref="A53:G53"/>
    <mergeCell ref="A54:G54"/>
    <mergeCell ref="A42:A43"/>
    <mergeCell ref="B42:I42"/>
    <mergeCell ref="B43:I43"/>
    <mergeCell ref="C48:I48"/>
    <mergeCell ref="B63:E63"/>
    <mergeCell ref="A64:E64"/>
    <mergeCell ref="A65:E65"/>
    <mergeCell ref="A57:E57"/>
    <mergeCell ref="B58:E58"/>
    <mergeCell ref="B59:E59"/>
    <mergeCell ref="B60:E60"/>
    <mergeCell ref="B61:E61"/>
    <mergeCell ref="B62:E62"/>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zoomScaleNormal="100" workbookViewId="0"/>
  </sheetViews>
  <sheetFormatPr defaultColWidth="8.77734375" defaultRowHeight="13.8" x14ac:dyDescent="0.3"/>
  <cols>
    <col min="1" max="1" width="10.77734375" style="25" customWidth="1"/>
    <col min="2" max="2" width="9" style="25" customWidth="1"/>
    <col min="3" max="5" width="9.77734375" style="25" customWidth="1"/>
    <col min="6" max="6" width="9.21875" style="25" customWidth="1"/>
    <col min="7" max="7" width="8.77734375" style="25" customWidth="1"/>
    <col min="8" max="8" width="11.5546875" style="25" customWidth="1"/>
    <col min="9" max="9" width="8.77734375" style="25" customWidth="1"/>
    <col min="10" max="10" width="2.77734375" style="25" customWidth="1"/>
    <col min="11" max="16384" width="8.77734375" style="25"/>
  </cols>
  <sheetData>
    <row r="1" spans="1:9" x14ac:dyDescent="0.3">
      <c r="A1" s="1" t="s">
        <v>328</v>
      </c>
    </row>
    <row r="2" spans="1:9" x14ac:dyDescent="0.3">
      <c r="A2" s="747" t="s">
        <v>191</v>
      </c>
      <c r="B2" s="747"/>
      <c r="C2" s="747"/>
      <c r="D2" s="747"/>
      <c r="E2" s="747"/>
      <c r="F2" s="747"/>
      <c r="G2" s="747"/>
      <c r="H2" s="747"/>
      <c r="I2" s="747"/>
    </row>
    <row r="3" spans="1:9" x14ac:dyDescent="0.3">
      <c r="A3" s="742" t="s">
        <v>154</v>
      </c>
      <c r="B3" s="743"/>
      <c r="C3" s="743"/>
      <c r="D3" s="743">
        <v>4</v>
      </c>
      <c r="E3" s="743"/>
      <c r="F3" s="743"/>
      <c r="G3" s="743"/>
      <c r="H3" s="743"/>
      <c r="I3" s="744"/>
    </row>
    <row r="4" spans="1:9" x14ac:dyDescent="0.3">
      <c r="A4" s="742" t="s">
        <v>153</v>
      </c>
      <c r="B4" s="743"/>
      <c r="C4" s="743"/>
      <c r="D4" s="743" t="s">
        <v>612</v>
      </c>
      <c r="E4" s="743"/>
      <c r="F4" s="743"/>
      <c r="G4" s="743"/>
      <c r="H4" s="743"/>
      <c r="I4" s="744"/>
    </row>
    <row r="5" spans="1:9" x14ac:dyDescent="0.3">
      <c r="A5" s="742" t="s">
        <v>157</v>
      </c>
      <c r="B5" s="743"/>
      <c r="C5" s="743"/>
      <c r="D5" s="743" t="s">
        <v>330</v>
      </c>
      <c r="E5" s="743"/>
      <c r="F5" s="743"/>
      <c r="G5" s="743"/>
      <c r="H5" s="743"/>
      <c r="I5" s="744"/>
    </row>
    <row r="6" spans="1:9" x14ac:dyDescent="0.3">
      <c r="A6" s="742" t="s">
        <v>331</v>
      </c>
      <c r="B6" s="743"/>
      <c r="C6" s="743"/>
      <c r="D6" s="743" t="s">
        <v>613</v>
      </c>
      <c r="E6" s="743"/>
      <c r="F6" s="743"/>
      <c r="G6" s="743"/>
      <c r="H6" s="743"/>
      <c r="I6" s="744"/>
    </row>
    <row r="8" spans="1:9" x14ac:dyDescent="0.3">
      <c r="A8" s="745" t="s">
        <v>333</v>
      </c>
      <c r="B8" s="745"/>
      <c r="C8" s="745"/>
      <c r="D8" s="745"/>
      <c r="E8" s="745"/>
      <c r="F8" s="745"/>
      <c r="G8" s="745"/>
      <c r="H8" s="745"/>
      <c r="I8" s="745"/>
    </row>
    <row r="9" spans="1:9" x14ac:dyDescent="0.3">
      <c r="A9" s="207" t="s">
        <v>2317</v>
      </c>
      <c r="B9" s="207"/>
      <c r="C9" s="207"/>
      <c r="D9" s="207"/>
      <c r="E9" s="207"/>
      <c r="F9" s="207"/>
      <c r="G9" s="207"/>
      <c r="H9" s="207"/>
      <c r="I9" s="207"/>
    </row>
    <row r="10" spans="1:9" x14ac:dyDescent="0.3">
      <c r="A10" s="742" t="s">
        <v>10</v>
      </c>
      <c r="B10" s="743"/>
      <c r="C10" s="743"/>
      <c r="D10" s="743"/>
      <c r="E10" s="743"/>
      <c r="F10" s="743" t="s">
        <v>11</v>
      </c>
      <c r="G10" s="743"/>
      <c r="H10" s="743"/>
      <c r="I10" s="744"/>
    </row>
    <row r="11" spans="1:9" x14ac:dyDescent="0.3">
      <c r="A11" s="742" t="s">
        <v>334</v>
      </c>
      <c r="B11" s="743"/>
      <c r="C11" s="743"/>
      <c r="D11" s="743"/>
      <c r="E11" s="743"/>
      <c r="F11" s="743" t="s">
        <v>2085</v>
      </c>
      <c r="G11" s="743"/>
      <c r="H11" s="743"/>
      <c r="I11" s="744"/>
    </row>
    <row r="12" spans="1:9" x14ac:dyDescent="0.3">
      <c r="A12" s="742" t="s">
        <v>335</v>
      </c>
      <c r="B12" s="743"/>
      <c r="C12" s="743"/>
      <c r="D12" s="743"/>
      <c r="E12" s="743"/>
      <c r="F12" s="743">
        <v>2</v>
      </c>
      <c r="G12" s="743"/>
      <c r="H12" s="743"/>
      <c r="I12" s="744"/>
    </row>
    <row r="13" spans="1:9" x14ac:dyDescent="0.3">
      <c r="A13" s="742" t="s">
        <v>15</v>
      </c>
      <c r="B13" s="743"/>
      <c r="C13" s="743"/>
      <c r="D13" s="743"/>
      <c r="E13" s="743"/>
      <c r="F13" s="743" t="s">
        <v>16</v>
      </c>
      <c r="G13" s="743"/>
      <c r="H13" s="743"/>
      <c r="I13" s="744"/>
    </row>
    <row r="15" spans="1:9" x14ac:dyDescent="0.3">
      <c r="A15" s="746" t="s">
        <v>336</v>
      </c>
      <c r="B15" s="746"/>
      <c r="C15" s="746"/>
      <c r="D15" s="746"/>
      <c r="E15" s="746"/>
      <c r="F15" s="746"/>
      <c r="G15" s="746"/>
      <c r="H15" s="746"/>
      <c r="I15" s="746"/>
    </row>
    <row r="16" spans="1:9" ht="37.5" customHeight="1" x14ac:dyDescent="0.3">
      <c r="A16" s="700" t="s">
        <v>337</v>
      </c>
      <c r="B16" s="700"/>
      <c r="C16" s="748" t="s">
        <v>338</v>
      </c>
      <c r="D16" s="743"/>
      <c r="E16" s="743"/>
      <c r="F16" s="743"/>
      <c r="G16" s="743"/>
      <c r="H16" s="743"/>
      <c r="I16" s="744"/>
    </row>
    <row r="18" spans="1:11" x14ac:dyDescent="0.3">
      <c r="A18" s="735" t="s">
        <v>339</v>
      </c>
      <c r="B18" s="735"/>
      <c r="C18" s="735"/>
      <c r="D18" s="735"/>
    </row>
    <row r="19" spans="1:11" x14ac:dyDescent="0.3">
      <c r="A19" s="736" t="s">
        <v>30</v>
      </c>
      <c r="B19" s="737" t="s">
        <v>31</v>
      </c>
      <c r="C19" s="737"/>
      <c r="D19" s="737"/>
      <c r="E19" s="737"/>
      <c r="F19" s="737"/>
      <c r="G19" s="737"/>
      <c r="H19" s="737" t="s">
        <v>340</v>
      </c>
      <c r="I19" s="738"/>
    </row>
    <row r="20" spans="1:11" ht="33" customHeight="1" x14ac:dyDescent="0.3">
      <c r="A20" s="736"/>
      <c r="B20" s="737"/>
      <c r="C20" s="737"/>
      <c r="D20" s="737"/>
      <c r="E20" s="737"/>
      <c r="F20" s="737"/>
      <c r="G20" s="737"/>
      <c r="H20" s="210" t="s">
        <v>341</v>
      </c>
      <c r="I20" s="211" t="s">
        <v>34</v>
      </c>
    </row>
    <row r="21" spans="1:11" s="8" customFormat="1" ht="17.7" customHeight="1" x14ac:dyDescent="0.3">
      <c r="A21" s="547" t="s">
        <v>35</v>
      </c>
      <c r="B21" s="733"/>
      <c r="C21" s="733"/>
      <c r="D21" s="733"/>
      <c r="E21" s="733"/>
      <c r="F21" s="733"/>
      <c r="G21" s="733"/>
      <c r="H21" s="733"/>
      <c r="I21" s="734"/>
    </row>
    <row r="22" spans="1:11" ht="47.25" customHeight="1" x14ac:dyDescent="0.3">
      <c r="A22" s="209" t="s">
        <v>614</v>
      </c>
      <c r="B22" s="752" t="s">
        <v>615</v>
      </c>
      <c r="C22" s="752"/>
      <c r="D22" s="752"/>
      <c r="E22" s="752"/>
      <c r="F22" s="752"/>
      <c r="G22" s="752"/>
      <c r="H22" s="6" t="s">
        <v>616</v>
      </c>
      <c r="I22" s="5" t="s">
        <v>39</v>
      </c>
      <c r="K22" s="328"/>
    </row>
    <row r="23" spans="1:11" ht="39.75" customHeight="1" x14ac:dyDescent="0.3">
      <c r="A23" s="209" t="s">
        <v>617</v>
      </c>
      <c r="B23" s="772" t="s">
        <v>618</v>
      </c>
      <c r="C23" s="773"/>
      <c r="D23" s="773"/>
      <c r="E23" s="773"/>
      <c r="F23" s="773"/>
      <c r="G23" s="774"/>
      <c r="H23" s="6" t="s">
        <v>619</v>
      </c>
      <c r="I23" s="5" t="s">
        <v>39</v>
      </c>
      <c r="K23" s="328"/>
    </row>
    <row r="24" spans="1:11" s="8" customFormat="1" ht="17.7" customHeight="1" x14ac:dyDescent="0.3">
      <c r="A24" s="547" t="s">
        <v>136</v>
      </c>
      <c r="B24" s="733"/>
      <c r="C24" s="733"/>
      <c r="D24" s="733"/>
      <c r="E24" s="733"/>
      <c r="F24" s="733"/>
      <c r="G24" s="733"/>
      <c r="H24" s="733"/>
      <c r="I24" s="734"/>
      <c r="K24" s="315"/>
    </row>
    <row r="25" spans="1:11" ht="60" customHeight="1" x14ac:dyDescent="0.3">
      <c r="A25" s="209" t="s">
        <v>620</v>
      </c>
      <c r="B25" s="714" t="s">
        <v>621</v>
      </c>
      <c r="C25" s="714"/>
      <c r="D25" s="714"/>
      <c r="E25" s="714"/>
      <c r="F25" s="714"/>
      <c r="G25" s="714"/>
      <c r="H25" s="6" t="s">
        <v>622</v>
      </c>
      <c r="I25" s="5" t="s">
        <v>39</v>
      </c>
      <c r="K25" s="328"/>
    </row>
    <row r="26" spans="1:11" s="8" customFormat="1" ht="17.7" customHeight="1" x14ac:dyDescent="0.3">
      <c r="A26" s="547" t="s">
        <v>352</v>
      </c>
      <c r="B26" s="733"/>
      <c r="C26" s="733"/>
      <c r="D26" s="733"/>
      <c r="E26" s="733"/>
      <c r="F26" s="733"/>
      <c r="G26" s="733"/>
      <c r="H26" s="733"/>
      <c r="I26" s="734"/>
    </row>
    <row r="27" spans="1:11" ht="48" customHeight="1" x14ac:dyDescent="0.3">
      <c r="A27" s="209" t="s">
        <v>623</v>
      </c>
      <c r="B27" s="748" t="s">
        <v>624</v>
      </c>
      <c r="C27" s="748"/>
      <c r="D27" s="748"/>
      <c r="E27" s="748"/>
      <c r="F27" s="748"/>
      <c r="G27" s="748"/>
      <c r="H27" s="6" t="s">
        <v>625</v>
      </c>
      <c r="I27" s="5" t="s">
        <v>56</v>
      </c>
    </row>
    <row r="29" spans="1:11" x14ac:dyDescent="0.3">
      <c r="A29" s="1" t="s">
        <v>355</v>
      </c>
    </row>
    <row r="30" spans="1:11" s="8" customFormat="1" ht="17.7" customHeight="1" x14ac:dyDescent="0.3">
      <c r="A30" s="715" t="s">
        <v>356</v>
      </c>
      <c r="B30" s="715"/>
      <c r="C30" s="715"/>
      <c r="D30" s="715"/>
      <c r="E30" s="715"/>
      <c r="F30" s="715"/>
      <c r="G30" s="715"/>
      <c r="H30" s="204">
        <v>12</v>
      </c>
      <c r="I30" s="239" t="s">
        <v>357</v>
      </c>
    </row>
    <row r="31" spans="1:11" ht="20.100000000000001" customHeight="1" x14ac:dyDescent="0.3">
      <c r="A31" s="701" t="s">
        <v>358</v>
      </c>
      <c r="B31" s="718" t="s">
        <v>626</v>
      </c>
      <c r="C31" s="718"/>
      <c r="D31" s="718"/>
      <c r="E31" s="718"/>
      <c r="F31" s="718"/>
      <c r="G31" s="718"/>
      <c r="H31" s="718"/>
      <c r="I31" s="719"/>
    </row>
    <row r="32" spans="1:11" ht="20.100000000000001" customHeight="1" x14ac:dyDescent="0.3">
      <c r="A32" s="702"/>
      <c r="B32" s="720" t="s">
        <v>627</v>
      </c>
      <c r="C32" s="721"/>
      <c r="D32" s="721"/>
      <c r="E32" s="721"/>
      <c r="F32" s="721"/>
      <c r="G32" s="721"/>
      <c r="H32" s="721"/>
      <c r="I32" s="721"/>
    </row>
    <row r="33" spans="1:9" ht="20.100000000000001" customHeight="1" x14ac:dyDescent="0.3">
      <c r="A33" s="702"/>
      <c r="B33" s="720" t="s">
        <v>628</v>
      </c>
      <c r="C33" s="721"/>
      <c r="D33" s="721"/>
      <c r="E33" s="721"/>
      <c r="F33" s="721"/>
      <c r="G33" s="721"/>
      <c r="H33" s="721"/>
      <c r="I33" s="721"/>
    </row>
    <row r="34" spans="1:9" ht="20.100000000000001" customHeight="1" x14ac:dyDescent="0.3">
      <c r="A34" s="702"/>
      <c r="B34" s="720" t="s">
        <v>629</v>
      </c>
      <c r="C34" s="721"/>
      <c r="D34" s="721"/>
      <c r="E34" s="721"/>
      <c r="F34" s="721"/>
      <c r="G34" s="721"/>
      <c r="H34" s="721"/>
      <c r="I34" s="721"/>
    </row>
    <row r="35" spans="1:9" ht="20.100000000000001" customHeight="1" x14ac:dyDescent="0.3">
      <c r="A35" s="702"/>
      <c r="B35" s="720" t="s">
        <v>630</v>
      </c>
      <c r="C35" s="721"/>
      <c r="D35" s="721"/>
      <c r="E35" s="721"/>
      <c r="F35" s="721"/>
      <c r="G35" s="721"/>
      <c r="H35" s="721"/>
      <c r="I35" s="721"/>
    </row>
    <row r="36" spans="1:9" ht="20.100000000000001" customHeight="1" x14ac:dyDescent="0.3">
      <c r="A36" s="702"/>
      <c r="B36" s="720" t="s">
        <v>631</v>
      </c>
      <c r="C36" s="721"/>
      <c r="D36" s="721"/>
      <c r="E36" s="721"/>
      <c r="F36" s="721"/>
      <c r="G36" s="721"/>
      <c r="H36" s="721"/>
      <c r="I36" s="721"/>
    </row>
    <row r="37" spans="1:9" ht="20.100000000000001" customHeight="1" x14ac:dyDescent="0.3">
      <c r="A37" s="702"/>
      <c r="B37" s="720" t="s">
        <v>632</v>
      </c>
      <c r="C37" s="721"/>
      <c r="D37" s="721"/>
      <c r="E37" s="721"/>
      <c r="F37" s="721"/>
      <c r="G37" s="721"/>
      <c r="H37" s="721"/>
      <c r="I37" s="721"/>
    </row>
    <row r="38" spans="1:9" ht="20.100000000000001" customHeight="1" x14ac:dyDescent="0.3">
      <c r="A38" s="702"/>
      <c r="B38" s="720" t="s">
        <v>633</v>
      </c>
      <c r="C38" s="721"/>
      <c r="D38" s="721"/>
      <c r="E38" s="721"/>
      <c r="F38" s="721"/>
      <c r="G38" s="721"/>
      <c r="H38" s="721"/>
      <c r="I38" s="721"/>
    </row>
    <row r="39" spans="1:9" ht="20.100000000000001" customHeight="1" x14ac:dyDescent="0.3">
      <c r="A39" s="702"/>
      <c r="B39" s="720" t="s">
        <v>634</v>
      </c>
      <c r="C39" s="721"/>
      <c r="D39" s="721"/>
      <c r="E39" s="721"/>
      <c r="F39" s="721"/>
      <c r="G39" s="721"/>
      <c r="H39" s="721"/>
      <c r="I39" s="721"/>
    </row>
    <row r="40" spans="1:9" ht="20.100000000000001" customHeight="1" x14ac:dyDescent="0.3">
      <c r="A40" s="717"/>
      <c r="B40" s="829" t="s">
        <v>635</v>
      </c>
      <c r="C40" s="829"/>
      <c r="D40" s="829"/>
      <c r="E40" s="829"/>
      <c r="F40" s="829"/>
      <c r="G40" s="829"/>
      <c r="H40" s="829"/>
      <c r="I40" s="722"/>
    </row>
    <row r="41" spans="1:9" x14ac:dyDescent="0.3">
      <c r="A41" s="724" t="s">
        <v>374</v>
      </c>
      <c r="B41" s="725"/>
      <c r="C41" s="725"/>
      <c r="D41" s="725" t="s">
        <v>636</v>
      </c>
      <c r="E41" s="725"/>
      <c r="F41" s="725"/>
      <c r="G41" s="725"/>
      <c r="H41" s="725"/>
      <c r="I41" s="726"/>
    </row>
    <row r="42" spans="1:9" ht="40.950000000000003" customHeight="1" x14ac:dyDescent="0.3">
      <c r="A42" s="713" t="s">
        <v>376</v>
      </c>
      <c r="B42" s="714"/>
      <c r="C42" s="714"/>
      <c r="D42" s="714" t="s">
        <v>637</v>
      </c>
      <c r="E42" s="711"/>
      <c r="F42" s="711"/>
      <c r="G42" s="711"/>
      <c r="H42" s="711"/>
      <c r="I42" s="712"/>
    </row>
    <row r="43" spans="1:9" s="8" customFormat="1" ht="17.7" customHeight="1" x14ac:dyDescent="0.3">
      <c r="A43" s="715" t="s">
        <v>378</v>
      </c>
      <c r="B43" s="715"/>
      <c r="C43" s="715"/>
      <c r="D43" s="715"/>
      <c r="E43" s="715"/>
      <c r="F43" s="715"/>
      <c r="G43" s="715"/>
      <c r="H43" s="204">
        <v>15</v>
      </c>
      <c r="I43" s="239" t="s">
        <v>357</v>
      </c>
    </row>
    <row r="44" spans="1:9" ht="20.100000000000001" customHeight="1" x14ac:dyDescent="0.3">
      <c r="A44" s="701" t="s">
        <v>358</v>
      </c>
      <c r="B44" s="749" t="s">
        <v>638</v>
      </c>
      <c r="C44" s="749"/>
      <c r="D44" s="749"/>
      <c r="E44" s="749"/>
      <c r="F44" s="749"/>
      <c r="G44" s="749"/>
      <c r="H44" s="749"/>
      <c r="I44" s="704"/>
    </row>
    <row r="45" spans="1:9" ht="20.100000000000001" customHeight="1" x14ac:dyDescent="0.3">
      <c r="A45" s="702"/>
      <c r="B45" s="706" t="s">
        <v>639</v>
      </c>
      <c r="C45" s="707"/>
      <c r="D45" s="707"/>
      <c r="E45" s="707"/>
      <c r="F45" s="707"/>
      <c r="G45" s="707"/>
      <c r="H45" s="707"/>
      <c r="I45" s="707"/>
    </row>
    <row r="46" spans="1:9" ht="20.100000000000001" customHeight="1" x14ac:dyDescent="0.3">
      <c r="A46" s="702"/>
      <c r="B46" s="706" t="s">
        <v>640</v>
      </c>
      <c r="C46" s="707"/>
      <c r="D46" s="707"/>
      <c r="E46" s="707"/>
      <c r="F46" s="707"/>
      <c r="G46" s="707"/>
      <c r="H46" s="707"/>
      <c r="I46" s="707"/>
    </row>
    <row r="47" spans="1:9" ht="20.100000000000001" customHeight="1" x14ac:dyDescent="0.3">
      <c r="A47" s="702"/>
      <c r="B47" s="706" t="s">
        <v>641</v>
      </c>
      <c r="C47" s="707"/>
      <c r="D47" s="707"/>
      <c r="E47" s="707"/>
      <c r="F47" s="707"/>
      <c r="G47" s="707"/>
      <c r="H47" s="707"/>
      <c r="I47" s="707"/>
    </row>
    <row r="48" spans="1:9" ht="20.100000000000001" customHeight="1" x14ac:dyDescent="0.3">
      <c r="A48" s="702"/>
      <c r="B48" s="706" t="s">
        <v>642</v>
      </c>
      <c r="C48" s="707"/>
      <c r="D48" s="707"/>
      <c r="E48" s="707"/>
      <c r="F48" s="707"/>
      <c r="G48" s="707"/>
      <c r="H48" s="707"/>
      <c r="I48" s="707"/>
    </row>
    <row r="49" spans="1:9" ht="20.100000000000001" customHeight="1" x14ac:dyDescent="0.3">
      <c r="A49" s="702"/>
      <c r="B49" s="706" t="s">
        <v>643</v>
      </c>
      <c r="C49" s="707"/>
      <c r="D49" s="707"/>
      <c r="E49" s="707"/>
      <c r="F49" s="707"/>
      <c r="G49" s="707"/>
      <c r="H49" s="707"/>
      <c r="I49" s="707"/>
    </row>
    <row r="50" spans="1:9" ht="20.100000000000001" customHeight="1" x14ac:dyDescent="0.3">
      <c r="A50" s="702"/>
      <c r="B50" s="706" t="s">
        <v>644</v>
      </c>
      <c r="C50" s="707"/>
      <c r="D50" s="707"/>
      <c r="E50" s="707"/>
      <c r="F50" s="707"/>
      <c r="G50" s="707"/>
      <c r="H50" s="707"/>
      <c r="I50" s="707"/>
    </row>
    <row r="51" spans="1:9" ht="20.100000000000001" customHeight="1" x14ac:dyDescent="0.3">
      <c r="A51" s="702"/>
      <c r="B51" s="706" t="s">
        <v>645</v>
      </c>
      <c r="C51" s="707"/>
      <c r="D51" s="707"/>
      <c r="E51" s="707"/>
      <c r="F51" s="707"/>
      <c r="G51" s="707"/>
      <c r="H51" s="707"/>
      <c r="I51" s="707"/>
    </row>
    <row r="52" spans="1:9" ht="20.100000000000001" customHeight="1" x14ac:dyDescent="0.3">
      <c r="A52" s="702"/>
      <c r="B52" s="793" t="s">
        <v>646</v>
      </c>
      <c r="C52" s="793"/>
      <c r="D52" s="793"/>
      <c r="E52" s="793"/>
      <c r="F52" s="793"/>
      <c r="G52" s="793"/>
      <c r="H52" s="793"/>
      <c r="I52" s="706"/>
    </row>
    <row r="53" spans="1:9" ht="20.100000000000001" customHeight="1" x14ac:dyDescent="0.3">
      <c r="A53" s="703"/>
      <c r="B53" s="828" t="s">
        <v>647</v>
      </c>
      <c r="C53" s="828"/>
      <c r="D53" s="828"/>
      <c r="E53" s="828"/>
      <c r="F53" s="828"/>
      <c r="G53" s="828"/>
      <c r="H53" s="828"/>
      <c r="I53" s="708"/>
    </row>
    <row r="54" spans="1:9" x14ac:dyDescent="0.3">
      <c r="A54" s="710" t="s">
        <v>374</v>
      </c>
      <c r="B54" s="711"/>
      <c r="C54" s="711"/>
      <c r="D54" s="711" t="s">
        <v>648</v>
      </c>
      <c r="E54" s="711"/>
      <c r="F54" s="711"/>
      <c r="G54" s="711"/>
      <c r="H54" s="711"/>
      <c r="I54" s="712"/>
    </row>
    <row r="55" spans="1:9" ht="72" customHeight="1" x14ac:dyDescent="0.3">
      <c r="A55" s="713" t="s">
        <v>376</v>
      </c>
      <c r="B55" s="714"/>
      <c r="C55" s="714"/>
      <c r="D55" s="714" t="s">
        <v>649</v>
      </c>
      <c r="E55" s="711"/>
      <c r="F55" s="711"/>
      <c r="G55" s="711"/>
      <c r="H55" s="711"/>
      <c r="I55" s="712"/>
    </row>
    <row r="57" spans="1:9" x14ac:dyDescent="0.3">
      <c r="A57" s="1" t="s">
        <v>395</v>
      </c>
    </row>
    <row r="58" spans="1:9" ht="58.5" customHeight="1" x14ac:dyDescent="0.3">
      <c r="A58" s="710" t="s">
        <v>396</v>
      </c>
      <c r="B58" s="711"/>
      <c r="C58" s="542" t="s">
        <v>2222</v>
      </c>
      <c r="D58" s="542"/>
      <c r="E58" s="542"/>
      <c r="F58" s="542"/>
      <c r="G58" s="542"/>
      <c r="H58" s="542"/>
      <c r="I58" s="786"/>
    </row>
    <row r="59" spans="1:9" ht="56.25" customHeight="1" x14ac:dyDescent="0.3">
      <c r="A59" s="710" t="s">
        <v>398</v>
      </c>
      <c r="B59" s="711"/>
      <c r="C59" s="542" t="s">
        <v>2223</v>
      </c>
      <c r="D59" s="542"/>
      <c r="E59" s="542"/>
      <c r="F59" s="542"/>
      <c r="G59" s="542"/>
      <c r="H59" s="542"/>
      <c r="I59" s="786"/>
    </row>
    <row r="61" spans="1:9" x14ac:dyDescent="0.3">
      <c r="A61" s="8" t="s">
        <v>400</v>
      </c>
      <c r="B61" s="240"/>
      <c r="C61" s="240"/>
      <c r="D61" s="240"/>
      <c r="E61" s="240"/>
      <c r="F61" s="240"/>
      <c r="G61" s="240"/>
    </row>
    <row r="62" spans="1:9" ht="30" customHeight="1" x14ac:dyDescent="0.3">
      <c r="A62" s="730" t="s">
        <v>401</v>
      </c>
      <c r="B62" s="730"/>
      <c r="C62" s="730"/>
      <c r="D62" s="730"/>
      <c r="E62" s="730"/>
      <c r="F62" s="730"/>
      <c r="G62" s="730"/>
      <c r="H62" s="9">
        <v>4</v>
      </c>
      <c r="I62" s="10" t="s">
        <v>402</v>
      </c>
    </row>
    <row r="63" spans="1:9" ht="30" customHeight="1" x14ac:dyDescent="0.3">
      <c r="A63" s="731" t="s">
        <v>463</v>
      </c>
      <c r="B63" s="731"/>
      <c r="C63" s="731"/>
      <c r="D63" s="731"/>
      <c r="E63" s="731"/>
      <c r="F63" s="731"/>
      <c r="G63" s="731"/>
      <c r="H63" s="11" t="s">
        <v>404</v>
      </c>
      <c r="I63" s="10" t="s">
        <v>402</v>
      </c>
    </row>
    <row r="64" spans="1:9" ht="30" customHeight="1" x14ac:dyDescent="0.3">
      <c r="A64" s="730" t="s">
        <v>405</v>
      </c>
      <c r="B64" s="730"/>
      <c r="C64" s="730"/>
      <c r="D64" s="730"/>
      <c r="E64" s="730"/>
      <c r="F64" s="730"/>
      <c r="G64" s="730"/>
      <c r="H64" s="11" t="s">
        <v>404</v>
      </c>
      <c r="I64" s="10" t="s">
        <v>402</v>
      </c>
    </row>
    <row r="65" spans="1:9" x14ac:dyDescent="0.3">
      <c r="A65" s="222"/>
      <c r="B65" s="222"/>
      <c r="C65" s="222"/>
      <c r="D65" s="222"/>
      <c r="E65" s="222"/>
      <c r="F65" s="222"/>
      <c r="G65" s="222"/>
      <c r="H65" s="11"/>
      <c r="I65" s="12"/>
    </row>
    <row r="66" spans="1:9" x14ac:dyDescent="0.3">
      <c r="A66" s="732" t="s">
        <v>406</v>
      </c>
      <c r="B66" s="732"/>
      <c r="C66" s="732"/>
      <c r="D66" s="732"/>
      <c r="E66" s="732"/>
      <c r="F66" s="732"/>
      <c r="G66" s="732"/>
      <c r="H66" s="31"/>
      <c r="I66" s="28"/>
    </row>
    <row r="67" spans="1:9" ht="17.7" customHeight="1" x14ac:dyDescent="0.3">
      <c r="A67" s="700" t="s">
        <v>407</v>
      </c>
      <c r="B67" s="700"/>
      <c r="C67" s="700"/>
      <c r="D67" s="700"/>
      <c r="E67" s="700"/>
      <c r="F67" s="15">
        <f>SUM(F68:F73)</f>
        <v>35</v>
      </c>
      <c r="G67" s="15" t="s">
        <v>357</v>
      </c>
      <c r="H67" s="16">
        <f>F67/25</f>
        <v>1.4</v>
      </c>
      <c r="I67" s="10" t="s">
        <v>402</v>
      </c>
    </row>
    <row r="68" spans="1:9" ht="17.7" customHeight="1" x14ac:dyDescent="0.3">
      <c r="A68" s="17" t="s">
        <v>156</v>
      </c>
      <c r="B68" s="727" t="s">
        <v>158</v>
      </c>
      <c r="C68" s="727"/>
      <c r="D68" s="727"/>
      <c r="E68" s="727"/>
      <c r="F68" s="15">
        <v>12</v>
      </c>
      <c r="G68" s="15" t="s">
        <v>357</v>
      </c>
      <c r="H68" s="18"/>
      <c r="I68" s="19"/>
    </row>
    <row r="69" spans="1:9" ht="17.7" customHeight="1" x14ac:dyDescent="0.3">
      <c r="A69" s="2"/>
      <c r="B69" s="727" t="s">
        <v>408</v>
      </c>
      <c r="C69" s="727"/>
      <c r="D69" s="727"/>
      <c r="E69" s="727"/>
      <c r="F69" s="15">
        <v>15</v>
      </c>
      <c r="G69" s="15" t="s">
        <v>357</v>
      </c>
      <c r="H69" s="20"/>
      <c r="I69" s="21"/>
    </row>
    <row r="70" spans="1:9" ht="17.7" customHeight="1" x14ac:dyDescent="0.3">
      <c r="A70" s="2"/>
      <c r="B70" s="727" t="s">
        <v>409</v>
      </c>
      <c r="C70" s="727"/>
      <c r="D70" s="727"/>
      <c r="E70" s="727"/>
      <c r="F70" s="15">
        <v>5</v>
      </c>
      <c r="G70" s="15" t="s">
        <v>357</v>
      </c>
      <c r="H70" s="20"/>
      <c r="I70" s="21"/>
    </row>
    <row r="71" spans="1:9" ht="17.7" customHeight="1" x14ac:dyDescent="0.3">
      <c r="A71" s="2"/>
      <c r="B71" s="727" t="s">
        <v>410</v>
      </c>
      <c r="C71" s="727"/>
      <c r="D71" s="727"/>
      <c r="E71" s="727"/>
      <c r="F71" s="15" t="s">
        <v>404</v>
      </c>
      <c r="G71" s="15" t="s">
        <v>357</v>
      </c>
      <c r="H71" s="20"/>
      <c r="I71" s="21"/>
    </row>
    <row r="72" spans="1:9" ht="17.7" customHeight="1" x14ac:dyDescent="0.3">
      <c r="A72" s="2"/>
      <c r="B72" s="727" t="s">
        <v>411</v>
      </c>
      <c r="C72" s="727"/>
      <c r="D72" s="727"/>
      <c r="E72" s="727"/>
      <c r="F72" s="15" t="s">
        <v>404</v>
      </c>
      <c r="G72" s="15" t="s">
        <v>357</v>
      </c>
      <c r="H72" s="20"/>
      <c r="I72" s="21"/>
    </row>
    <row r="73" spans="1:9" ht="17.7" customHeight="1" x14ac:dyDescent="0.3">
      <c r="A73" s="2"/>
      <c r="B73" s="727" t="s">
        <v>412</v>
      </c>
      <c r="C73" s="727"/>
      <c r="D73" s="727"/>
      <c r="E73" s="727"/>
      <c r="F73" s="15">
        <v>3</v>
      </c>
      <c r="G73" s="15" t="s">
        <v>357</v>
      </c>
      <c r="H73" s="334"/>
      <c r="I73" s="339"/>
    </row>
    <row r="74" spans="1:9" ht="31.2" customHeight="1" x14ac:dyDescent="0.3">
      <c r="A74" s="700" t="s">
        <v>413</v>
      </c>
      <c r="B74" s="700"/>
      <c r="C74" s="700"/>
      <c r="D74" s="700"/>
      <c r="E74" s="700"/>
      <c r="F74" s="15" t="s">
        <v>404</v>
      </c>
      <c r="G74" s="15" t="s">
        <v>357</v>
      </c>
      <c r="H74" s="16" t="s">
        <v>182</v>
      </c>
      <c r="I74" s="10" t="s">
        <v>402</v>
      </c>
    </row>
    <row r="75" spans="1:9" ht="17.7" customHeight="1" x14ac:dyDescent="0.3">
      <c r="A75" s="727" t="s">
        <v>414</v>
      </c>
      <c r="B75" s="727"/>
      <c r="C75" s="727"/>
      <c r="D75" s="727"/>
      <c r="E75" s="727"/>
      <c r="F75" s="15">
        <v>65</v>
      </c>
      <c r="G75" s="15" t="s">
        <v>357</v>
      </c>
      <c r="H75" s="15">
        <f>F75/25</f>
        <v>2.6</v>
      </c>
      <c r="I75" s="10" t="s">
        <v>402</v>
      </c>
    </row>
  </sheetData>
  <mergeCells count="81">
    <mergeCell ref="A11:E11"/>
    <mergeCell ref="F11:I11"/>
    <mergeCell ref="A2:I2"/>
    <mergeCell ref="A3:C3"/>
    <mergeCell ref="D3:I3"/>
    <mergeCell ref="A4:C4"/>
    <mergeCell ref="D4:I4"/>
    <mergeCell ref="A5:C5"/>
    <mergeCell ref="D5:I5"/>
    <mergeCell ref="A6:C6"/>
    <mergeCell ref="D6:I6"/>
    <mergeCell ref="A8:I8"/>
    <mergeCell ref="A10:E10"/>
    <mergeCell ref="F10:I10"/>
    <mergeCell ref="A30:G30"/>
    <mergeCell ref="B22:G22"/>
    <mergeCell ref="A12:E12"/>
    <mergeCell ref="F12:I12"/>
    <mergeCell ref="A13:E13"/>
    <mergeCell ref="F13:I13"/>
    <mergeCell ref="A15:I15"/>
    <mergeCell ref="A16:B16"/>
    <mergeCell ref="C16:I16"/>
    <mergeCell ref="A18:D18"/>
    <mergeCell ref="A19:A20"/>
    <mergeCell ref="B19:G20"/>
    <mergeCell ref="H19:I19"/>
    <mergeCell ref="A21:I21"/>
    <mergeCell ref="B23:G23"/>
    <mergeCell ref="A24:I24"/>
    <mergeCell ref="B25:G25"/>
    <mergeCell ref="A26:I26"/>
    <mergeCell ref="B27:G27"/>
    <mergeCell ref="A43:G43"/>
    <mergeCell ref="A31:A40"/>
    <mergeCell ref="B31:I31"/>
    <mergeCell ref="B32:I32"/>
    <mergeCell ref="B33:I33"/>
    <mergeCell ref="B34:I34"/>
    <mergeCell ref="B35:I35"/>
    <mergeCell ref="B36:I36"/>
    <mergeCell ref="B37:I37"/>
    <mergeCell ref="B38:I38"/>
    <mergeCell ref="B39:I39"/>
    <mergeCell ref="B40:I40"/>
    <mergeCell ref="A41:C41"/>
    <mergeCell ref="D41:I41"/>
    <mergeCell ref="A42:C42"/>
    <mergeCell ref="D42:I42"/>
    <mergeCell ref="A58:B58"/>
    <mergeCell ref="A44:A53"/>
    <mergeCell ref="B44:I44"/>
    <mergeCell ref="B45:I45"/>
    <mergeCell ref="B46:I46"/>
    <mergeCell ref="B47:I47"/>
    <mergeCell ref="B48:I48"/>
    <mergeCell ref="B49:I49"/>
    <mergeCell ref="B50:I50"/>
    <mergeCell ref="B51:I51"/>
    <mergeCell ref="B52:I52"/>
    <mergeCell ref="B53:I53"/>
    <mergeCell ref="A54:C54"/>
    <mergeCell ref="D54:I54"/>
    <mergeCell ref="A55:C55"/>
    <mergeCell ref="D55:I55"/>
    <mergeCell ref="C58:I58"/>
    <mergeCell ref="B73:E73"/>
    <mergeCell ref="A59:B59"/>
    <mergeCell ref="A62:G62"/>
    <mergeCell ref="A63:G63"/>
    <mergeCell ref="A64:G64"/>
    <mergeCell ref="C59:I59"/>
    <mergeCell ref="A66:G66"/>
    <mergeCell ref="A74:E74"/>
    <mergeCell ref="A75:E75"/>
    <mergeCell ref="A67:E67"/>
    <mergeCell ref="B68:E68"/>
    <mergeCell ref="B69:E69"/>
    <mergeCell ref="B70:E70"/>
    <mergeCell ref="B71:E71"/>
    <mergeCell ref="B72:E7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5"/>
  <sheetViews>
    <sheetView zoomScaleNormal="100" workbookViewId="0"/>
  </sheetViews>
  <sheetFormatPr defaultColWidth="9.21875" defaultRowHeight="13.8" x14ac:dyDescent="0.3"/>
  <cols>
    <col min="1" max="1" width="15.44140625" style="72" customWidth="1"/>
    <col min="2" max="2" width="45.44140625" style="72" customWidth="1"/>
    <col min="3" max="3" width="17.21875" style="72" customWidth="1"/>
    <col min="4" max="4" width="12.21875" style="72" customWidth="1"/>
    <col min="5" max="16384" width="9.21875" style="72"/>
  </cols>
  <sheetData>
    <row r="2" spans="1:8" x14ac:dyDescent="0.3">
      <c r="B2" s="205" t="s">
        <v>25</v>
      </c>
    </row>
    <row r="3" spans="1:8" x14ac:dyDescent="0.3">
      <c r="B3" s="205"/>
    </row>
    <row r="4" spans="1:8" x14ac:dyDescent="0.3">
      <c r="A4" s="449" t="s">
        <v>26</v>
      </c>
      <c r="B4" s="449"/>
      <c r="C4" s="145"/>
      <c r="D4" s="146"/>
      <c r="E4" s="146"/>
      <c r="F4" s="146"/>
      <c r="G4" s="147"/>
      <c r="H4" s="147"/>
    </row>
    <row r="5" spans="1:8" x14ac:dyDescent="0.3">
      <c r="A5" s="450" t="s">
        <v>27</v>
      </c>
      <c r="B5" s="463"/>
      <c r="C5" s="107"/>
      <c r="D5" s="146"/>
      <c r="E5" s="147"/>
      <c r="F5" s="147"/>
      <c r="G5" s="147"/>
      <c r="H5" s="147"/>
    </row>
    <row r="6" spans="1:8" x14ac:dyDescent="0.3">
      <c r="A6" s="450" t="s">
        <v>28</v>
      </c>
      <c r="B6" s="463"/>
      <c r="C6" s="107"/>
      <c r="D6" s="146"/>
      <c r="E6" s="147"/>
      <c r="F6" s="147"/>
      <c r="G6" s="147"/>
      <c r="H6" s="147"/>
    </row>
    <row r="7" spans="1:8" x14ac:dyDescent="0.3">
      <c r="A7" s="450" t="s">
        <v>2082</v>
      </c>
      <c r="B7" s="463"/>
      <c r="C7" s="456"/>
      <c r="D7" s="147"/>
      <c r="E7" s="147"/>
      <c r="F7" s="147"/>
      <c r="G7" s="147"/>
      <c r="H7" s="147"/>
    </row>
    <row r="8" spans="1:8" x14ac:dyDescent="0.3">
      <c r="A8" s="94"/>
      <c r="B8" s="107"/>
      <c r="C8" s="456"/>
      <c r="D8" s="147"/>
      <c r="E8" s="147"/>
      <c r="F8" s="147"/>
      <c r="G8" s="147"/>
      <c r="H8" s="147"/>
    </row>
    <row r="9" spans="1:8" x14ac:dyDescent="0.3">
      <c r="A9" s="94"/>
      <c r="B9" s="107"/>
      <c r="C9" s="456"/>
      <c r="D9" s="147"/>
      <c r="E9" s="147"/>
      <c r="F9" s="147"/>
      <c r="G9" s="147"/>
      <c r="H9" s="147"/>
    </row>
    <row r="10" spans="1:8" ht="17.25" customHeight="1" x14ac:dyDescent="0.3">
      <c r="A10" s="449" t="s">
        <v>29</v>
      </c>
      <c r="B10" s="449"/>
      <c r="C10" s="449"/>
      <c r="D10" s="449"/>
      <c r="E10" s="147"/>
      <c r="F10" s="147"/>
      <c r="G10" s="147"/>
      <c r="H10" s="147"/>
    </row>
    <row r="11" spans="1:8" ht="25.5" customHeight="1" x14ac:dyDescent="0.3">
      <c r="A11" s="546" t="s">
        <v>30</v>
      </c>
      <c r="B11" s="548" t="s">
        <v>31</v>
      </c>
      <c r="C11" s="550" t="s">
        <v>32</v>
      </c>
      <c r="D11" s="551"/>
      <c r="E11" s="147"/>
      <c r="F11" s="147"/>
      <c r="G11" s="147"/>
      <c r="H11" s="147"/>
    </row>
    <row r="12" spans="1:8" ht="21" customHeight="1" x14ac:dyDescent="0.3">
      <c r="A12" s="547"/>
      <c r="B12" s="549"/>
      <c r="C12" s="454" t="s">
        <v>33</v>
      </c>
      <c r="D12" s="455" t="s">
        <v>34</v>
      </c>
      <c r="E12" s="147"/>
      <c r="F12" s="147"/>
      <c r="G12" s="147"/>
      <c r="H12" s="147"/>
    </row>
    <row r="13" spans="1:8" ht="25.05" customHeight="1" x14ac:dyDescent="0.3">
      <c r="A13" s="552" t="s">
        <v>35</v>
      </c>
      <c r="B13" s="552"/>
      <c r="C13" s="552"/>
      <c r="D13" s="552"/>
      <c r="E13" s="147"/>
      <c r="F13" s="147"/>
      <c r="G13" s="147"/>
      <c r="H13" s="147"/>
    </row>
    <row r="14" spans="1:8" ht="25.05" customHeight="1" x14ac:dyDescent="0.3">
      <c r="A14" s="459" t="s">
        <v>36</v>
      </c>
      <c r="B14" s="464" t="s">
        <v>37</v>
      </c>
      <c r="C14" s="467" t="s">
        <v>38</v>
      </c>
      <c r="D14" s="5" t="s">
        <v>56</v>
      </c>
      <c r="E14" s="265"/>
    </row>
    <row r="15" spans="1:8" ht="25.05" customHeight="1" x14ac:dyDescent="0.3">
      <c r="A15" s="459" t="s">
        <v>40</v>
      </c>
      <c r="B15" s="464" t="s">
        <v>41</v>
      </c>
      <c r="C15" s="467" t="s">
        <v>38</v>
      </c>
      <c r="D15" s="5" t="s">
        <v>85</v>
      </c>
      <c r="E15" s="265"/>
    </row>
    <row r="16" spans="1:8" ht="24.75" customHeight="1" x14ac:dyDescent="0.3">
      <c r="A16" s="459" t="s">
        <v>43</v>
      </c>
      <c r="B16" s="464" t="s">
        <v>44</v>
      </c>
      <c r="C16" s="467" t="s">
        <v>38</v>
      </c>
      <c r="D16" s="5" t="s">
        <v>42</v>
      </c>
      <c r="E16" s="265"/>
    </row>
    <row r="17" spans="1:5" s="323" customFormat="1" ht="25.05" customHeight="1" x14ac:dyDescent="0.3">
      <c r="A17" s="446" t="s">
        <v>45</v>
      </c>
      <c r="B17" s="325" t="s">
        <v>46</v>
      </c>
      <c r="C17" s="326" t="s">
        <v>38</v>
      </c>
      <c r="D17" s="327" t="s">
        <v>39</v>
      </c>
      <c r="E17" s="322"/>
    </row>
    <row r="18" spans="1:5" ht="25.05" customHeight="1" x14ac:dyDescent="0.3">
      <c r="A18" s="459" t="s">
        <v>47</v>
      </c>
      <c r="B18" s="464" t="s">
        <v>48</v>
      </c>
      <c r="C18" s="467" t="s">
        <v>38</v>
      </c>
      <c r="D18" s="5" t="s">
        <v>56</v>
      </c>
      <c r="E18" s="265"/>
    </row>
    <row r="19" spans="1:5" ht="25.05" customHeight="1" x14ac:dyDescent="0.3">
      <c r="A19" s="459" t="s">
        <v>49</v>
      </c>
      <c r="B19" s="464" t="s">
        <v>50</v>
      </c>
      <c r="C19" s="467" t="s">
        <v>51</v>
      </c>
      <c r="D19" s="5" t="s">
        <v>56</v>
      </c>
      <c r="E19" s="265"/>
    </row>
    <row r="20" spans="1:5" s="323" customFormat="1" ht="25.05" customHeight="1" x14ac:dyDescent="0.3">
      <c r="A20" s="446" t="s">
        <v>52</v>
      </c>
      <c r="B20" s="325" t="s">
        <v>53</v>
      </c>
      <c r="C20" s="326" t="s">
        <v>38</v>
      </c>
      <c r="D20" s="327" t="s">
        <v>39</v>
      </c>
      <c r="E20" s="322"/>
    </row>
    <row r="21" spans="1:5" ht="25.05" customHeight="1" x14ac:dyDescent="0.3">
      <c r="A21" s="459" t="s">
        <v>54</v>
      </c>
      <c r="B21" s="464" t="s">
        <v>55</v>
      </c>
      <c r="C21" s="467" t="s">
        <v>38</v>
      </c>
      <c r="D21" s="5" t="s">
        <v>56</v>
      </c>
      <c r="E21" s="265"/>
    </row>
    <row r="22" spans="1:5" ht="25.05" customHeight="1" x14ac:dyDescent="0.3">
      <c r="A22" s="459" t="s">
        <v>57</v>
      </c>
      <c r="B22" s="464" t="s">
        <v>58</v>
      </c>
      <c r="C22" s="467" t="s">
        <v>38</v>
      </c>
      <c r="D22" s="5" t="s">
        <v>56</v>
      </c>
      <c r="E22" s="265"/>
    </row>
    <row r="23" spans="1:5" s="323" customFormat="1" ht="25.05" customHeight="1" x14ac:dyDescent="0.3">
      <c r="A23" s="446" t="s">
        <v>59</v>
      </c>
      <c r="B23" s="325" t="s">
        <v>60</v>
      </c>
      <c r="C23" s="326" t="s">
        <v>38</v>
      </c>
      <c r="D23" s="327" t="s">
        <v>39</v>
      </c>
      <c r="E23" s="322"/>
    </row>
    <row r="24" spans="1:5" s="323" customFormat="1" ht="25.05" customHeight="1" x14ac:dyDescent="0.3">
      <c r="A24" s="446" t="s">
        <v>61</v>
      </c>
      <c r="B24" s="325" t="s">
        <v>62</v>
      </c>
      <c r="C24" s="326" t="s">
        <v>38</v>
      </c>
      <c r="D24" s="327" t="s">
        <v>39</v>
      </c>
      <c r="E24" s="322"/>
    </row>
    <row r="25" spans="1:5" ht="25.05" customHeight="1" x14ac:dyDescent="0.3">
      <c r="A25" s="459" t="s">
        <v>63</v>
      </c>
      <c r="B25" s="464" t="s">
        <v>64</v>
      </c>
      <c r="C25" s="467" t="s">
        <v>51</v>
      </c>
      <c r="D25" s="5" t="s">
        <v>56</v>
      </c>
      <c r="E25" s="265"/>
    </row>
    <row r="26" spans="1:5" s="323" customFormat="1" ht="25.05" customHeight="1" x14ac:dyDescent="0.3">
      <c r="A26" s="446" t="s">
        <v>65</v>
      </c>
      <c r="B26" s="325" t="s">
        <v>66</v>
      </c>
      <c r="C26" s="326" t="s">
        <v>38</v>
      </c>
      <c r="D26" s="327" t="s">
        <v>39</v>
      </c>
      <c r="E26" s="322"/>
    </row>
    <row r="27" spans="1:5" ht="25.05" customHeight="1" x14ac:dyDescent="0.3">
      <c r="A27" s="459" t="s">
        <v>67</v>
      </c>
      <c r="B27" s="464" t="s">
        <v>68</v>
      </c>
      <c r="C27" s="6" t="s">
        <v>51</v>
      </c>
      <c r="D27" s="5" t="s">
        <v>56</v>
      </c>
      <c r="E27" s="265"/>
    </row>
    <row r="28" spans="1:5" ht="25.05" customHeight="1" x14ac:dyDescent="0.3">
      <c r="A28" s="459" t="s">
        <v>69</v>
      </c>
      <c r="B28" s="464" t="s">
        <v>70</v>
      </c>
      <c r="C28" s="467" t="s">
        <v>71</v>
      </c>
      <c r="D28" s="5" t="s">
        <v>56</v>
      </c>
      <c r="E28" s="265"/>
    </row>
    <row r="29" spans="1:5" ht="25.05" customHeight="1" x14ac:dyDescent="0.3">
      <c r="A29" s="459" t="s">
        <v>72</v>
      </c>
      <c r="B29" s="464" t="s">
        <v>73</v>
      </c>
      <c r="C29" s="467" t="s">
        <v>51</v>
      </c>
      <c r="D29" s="5" t="s">
        <v>56</v>
      </c>
      <c r="E29" s="265"/>
    </row>
    <row r="30" spans="1:5" ht="25.05" customHeight="1" x14ac:dyDescent="0.3">
      <c r="A30" s="459" t="s">
        <v>74</v>
      </c>
      <c r="B30" s="464" t="s">
        <v>75</v>
      </c>
      <c r="C30" s="467" t="s">
        <v>51</v>
      </c>
      <c r="D30" s="5" t="s">
        <v>56</v>
      </c>
      <c r="E30" s="265"/>
    </row>
    <row r="31" spans="1:5" ht="25.05" customHeight="1" x14ac:dyDescent="0.3">
      <c r="A31" s="543" t="s">
        <v>76</v>
      </c>
      <c r="B31" s="544"/>
      <c r="C31" s="544"/>
      <c r="D31" s="545"/>
      <c r="E31" s="265"/>
    </row>
    <row r="32" spans="1:5" ht="25.05" customHeight="1" x14ac:dyDescent="0.3">
      <c r="A32" s="457" t="s">
        <v>77</v>
      </c>
      <c r="B32" s="148" t="s">
        <v>78</v>
      </c>
      <c r="C32" s="467" t="s">
        <v>79</v>
      </c>
      <c r="D32" s="468" t="s">
        <v>56</v>
      </c>
      <c r="E32" s="265"/>
    </row>
    <row r="33" spans="1:5" ht="25.05" customHeight="1" x14ac:dyDescent="0.3">
      <c r="A33" s="457" t="s">
        <v>80</v>
      </c>
      <c r="B33" s="148" t="s">
        <v>81</v>
      </c>
      <c r="C33" s="467" t="s">
        <v>79</v>
      </c>
      <c r="D33" s="468" t="s">
        <v>56</v>
      </c>
      <c r="E33" s="265"/>
    </row>
    <row r="34" spans="1:5" ht="25.05" customHeight="1" x14ac:dyDescent="0.3">
      <c r="A34" s="457" t="s">
        <v>82</v>
      </c>
      <c r="B34" s="462" t="s">
        <v>83</v>
      </c>
      <c r="C34" s="467" t="s">
        <v>84</v>
      </c>
      <c r="D34" s="468" t="s">
        <v>85</v>
      </c>
      <c r="E34" s="265"/>
    </row>
    <row r="35" spans="1:5" ht="25.05" customHeight="1" x14ac:dyDescent="0.3">
      <c r="A35" s="457" t="s">
        <v>86</v>
      </c>
      <c r="B35" s="462" t="s">
        <v>87</v>
      </c>
      <c r="C35" s="467" t="s">
        <v>84</v>
      </c>
      <c r="D35" s="468" t="s">
        <v>56</v>
      </c>
      <c r="E35" s="265"/>
    </row>
    <row r="36" spans="1:5" ht="25.05" customHeight="1" x14ac:dyDescent="0.3">
      <c r="A36" s="457" t="s">
        <v>88</v>
      </c>
      <c r="B36" s="148" t="s">
        <v>89</v>
      </c>
      <c r="C36" s="458" t="s">
        <v>79</v>
      </c>
      <c r="D36" s="468" t="s">
        <v>56</v>
      </c>
      <c r="E36" s="265"/>
    </row>
    <row r="37" spans="1:5" ht="25.05" customHeight="1" x14ac:dyDescent="0.3">
      <c r="A37" s="457" t="s">
        <v>90</v>
      </c>
      <c r="B37" s="462" t="s">
        <v>91</v>
      </c>
      <c r="C37" s="467" t="s">
        <v>92</v>
      </c>
      <c r="D37" s="468" t="s">
        <v>56</v>
      </c>
      <c r="E37" s="265"/>
    </row>
    <row r="38" spans="1:5" ht="25.05" customHeight="1" x14ac:dyDescent="0.3">
      <c r="A38" s="457" t="s">
        <v>93</v>
      </c>
      <c r="B38" s="462" t="s">
        <v>94</v>
      </c>
      <c r="C38" s="458" t="s">
        <v>79</v>
      </c>
      <c r="D38" s="468" t="s">
        <v>56</v>
      </c>
      <c r="E38" s="265"/>
    </row>
    <row r="39" spans="1:5" ht="25.05" customHeight="1" x14ac:dyDescent="0.3">
      <c r="A39" s="457" t="s">
        <v>95</v>
      </c>
      <c r="B39" s="148" t="s">
        <v>96</v>
      </c>
      <c r="C39" s="458" t="s">
        <v>79</v>
      </c>
      <c r="D39" s="468" t="s">
        <v>56</v>
      </c>
      <c r="E39" s="265"/>
    </row>
    <row r="40" spans="1:5" ht="25.05" customHeight="1" x14ac:dyDescent="0.3">
      <c r="A40" s="457" t="s">
        <v>97</v>
      </c>
      <c r="B40" s="148" t="s">
        <v>2072</v>
      </c>
      <c r="C40" s="458" t="s">
        <v>79</v>
      </c>
      <c r="D40" s="468" t="s">
        <v>56</v>
      </c>
      <c r="E40" s="265"/>
    </row>
    <row r="41" spans="1:5" ht="25.05" customHeight="1" x14ac:dyDescent="0.3">
      <c r="A41" s="457" t="s">
        <v>98</v>
      </c>
      <c r="B41" s="148" t="s">
        <v>2073</v>
      </c>
      <c r="C41" s="458" t="s">
        <v>79</v>
      </c>
      <c r="D41" s="468" t="s">
        <v>56</v>
      </c>
      <c r="E41" s="265"/>
    </row>
    <row r="42" spans="1:5" s="323" customFormat="1" ht="25.05" customHeight="1" x14ac:dyDescent="0.3">
      <c r="A42" s="320" t="s">
        <v>99</v>
      </c>
      <c r="B42" s="321" t="s">
        <v>100</v>
      </c>
      <c r="C42" s="444" t="s">
        <v>79</v>
      </c>
      <c r="D42" s="152" t="s">
        <v>39</v>
      </c>
      <c r="E42" s="322"/>
    </row>
    <row r="43" spans="1:5" ht="25.05" customHeight="1" x14ac:dyDescent="0.3">
      <c r="A43" s="457" t="s">
        <v>101</v>
      </c>
      <c r="B43" s="148" t="s">
        <v>102</v>
      </c>
      <c r="C43" s="458" t="s">
        <v>79</v>
      </c>
      <c r="D43" s="468" t="s">
        <v>56</v>
      </c>
      <c r="E43" s="265"/>
    </row>
    <row r="44" spans="1:5" ht="25.05" customHeight="1" x14ac:dyDescent="0.3">
      <c r="A44" s="457" t="s">
        <v>103</v>
      </c>
      <c r="B44" s="462" t="s">
        <v>1549</v>
      </c>
      <c r="C44" s="458" t="s">
        <v>104</v>
      </c>
      <c r="D44" s="468" t="s">
        <v>85</v>
      </c>
      <c r="E44" s="265"/>
    </row>
    <row r="45" spans="1:5" s="323" customFormat="1" ht="25.05" customHeight="1" x14ac:dyDescent="0.3">
      <c r="A45" s="320" t="s">
        <v>105</v>
      </c>
      <c r="B45" s="321" t="s">
        <v>106</v>
      </c>
      <c r="C45" s="444" t="s">
        <v>79</v>
      </c>
      <c r="D45" s="152" t="s">
        <v>39</v>
      </c>
      <c r="E45" s="322"/>
    </row>
    <row r="46" spans="1:5" ht="25.05" customHeight="1" x14ac:dyDescent="0.3">
      <c r="A46" s="457" t="s">
        <v>107</v>
      </c>
      <c r="B46" s="462" t="s">
        <v>108</v>
      </c>
      <c r="C46" s="458" t="s">
        <v>109</v>
      </c>
      <c r="D46" s="468" t="s">
        <v>56</v>
      </c>
      <c r="E46" s="265"/>
    </row>
    <row r="47" spans="1:5" ht="25.05" customHeight="1" x14ac:dyDescent="0.3">
      <c r="A47" s="457" t="s">
        <v>110</v>
      </c>
      <c r="B47" s="148" t="s">
        <v>111</v>
      </c>
      <c r="C47" s="458" t="s">
        <v>79</v>
      </c>
      <c r="D47" s="468" t="s">
        <v>56</v>
      </c>
      <c r="E47" s="265"/>
    </row>
    <row r="48" spans="1:5" ht="25.05" customHeight="1" x14ac:dyDescent="0.3">
      <c r="A48" s="457" t="s">
        <v>112</v>
      </c>
      <c r="B48" s="148" t="s">
        <v>113</v>
      </c>
      <c r="C48" s="458" t="s">
        <v>79</v>
      </c>
      <c r="D48" s="468" t="s">
        <v>56</v>
      </c>
      <c r="E48" s="265"/>
    </row>
    <row r="49" spans="1:5" ht="25.05" customHeight="1" x14ac:dyDescent="0.3">
      <c r="A49" s="543" t="s">
        <v>114</v>
      </c>
      <c r="B49" s="544"/>
      <c r="C49" s="544"/>
      <c r="D49" s="545"/>
    </row>
    <row r="50" spans="1:5" ht="25.05" customHeight="1" x14ac:dyDescent="0.3">
      <c r="A50" s="466" t="s">
        <v>115</v>
      </c>
      <c r="B50" s="462" t="s">
        <v>116</v>
      </c>
      <c r="C50" s="467" t="s">
        <v>117</v>
      </c>
      <c r="D50" s="5" t="s">
        <v>56</v>
      </c>
      <c r="E50" s="265"/>
    </row>
    <row r="51" spans="1:5" ht="25.05" customHeight="1" x14ac:dyDescent="0.3">
      <c r="A51" s="466" t="s">
        <v>118</v>
      </c>
      <c r="B51" s="462" t="s">
        <v>119</v>
      </c>
      <c r="C51" s="467" t="s">
        <v>117</v>
      </c>
      <c r="D51" s="5" t="s">
        <v>56</v>
      </c>
      <c r="E51" s="265"/>
    </row>
    <row r="52" spans="1:5" ht="25.05" customHeight="1" x14ac:dyDescent="0.3">
      <c r="A52" s="466" t="s">
        <v>120</v>
      </c>
      <c r="B52" s="462" t="s">
        <v>121</v>
      </c>
      <c r="C52" s="467" t="s">
        <v>122</v>
      </c>
      <c r="D52" s="5" t="s">
        <v>56</v>
      </c>
      <c r="E52" s="265"/>
    </row>
    <row r="53" spans="1:5" ht="25.05" customHeight="1" x14ac:dyDescent="0.3">
      <c r="A53" s="466" t="s">
        <v>123</v>
      </c>
      <c r="B53" s="462" t="s">
        <v>124</v>
      </c>
      <c r="C53" s="467" t="s">
        <v>122</v>
      </c>
      <c r="D53" s="5" t="s">
        <v>56</v>
      </c>
      <c r="E53" s="265"/>
    </row>
    <row r="54" spans="1:5" ht="25.05" customHeight="1" x14ac:dyDescent="0.3">
      <c r="A54" s="466" t="s">
        <v>125</v>
      </c>
      <c r="B54" s="462" t="s">
        <v>126</v>
      </c>
      <c r="C54" s="467" t="s">
        <v>122</v>
      </c>
      <c r="D54" s="5" t="s">
        <v>56</v>
      </c>
      <c r="E54" s="265"/>
    </row>
    <row r="55" spans="1:5" ht="25.05" customHeight="1" x14ac:dyDescent="0.3">
      <c r="A55" s="466" t="s">
        <v>127</v>
      </c>
      <c r="B55" s="462" t="s">
        <v>128</v>
      </c>
      <c r="C55" s="467" t="s">
        <v>129</v>
      </c>
      <c r="D55" s="5" t="s">
        <v>56</v>
      </c>
      <c r="E55" s="265"/>
    </row>
  </sheetData>
  <mergeCells count="6">
    <mergeCell ref="A49:D49"/>
    <mergeCell ref="A11:A12"/>
    <mergeCell ref="B11:B12"/>
    <mergeCell ref="C11:D11"/>
    <mergeCell ref="A13:D13"/>
    <mergeCell ref="A31:D31"/>
  </mergeCells>
  <pageMargins left="0.25" right="0.25"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zoomScaleNormal="100" workbookViewId="0"/>
  </sheetViews>
  <sheetFormatPr defaultColWidth="8.77734375" defaultRowHeight="13.8" x14ac:dyDescent="0.3"/>
  <cols>
    <col min="1" max="1" width="10.77734375" style="25" customWidth="1"/>
    <col min="2" max="2" width="9.77734375" style="25" customWidth="1"/>
    <col min="3" max="3" width="8" style="25" customWidth="1"/>
    <col min="4" max="5" width="9.77734375" style="25" customWidth="1"/>
    <col min="6" max="6" width="9.21875" style="25" customWidth="1"/>
    <col min="7" max="7" width="8.77734375" style="25" customWidth="1"/>
    <col min="8" max="8" width="11.5546875" style="25" customWidth="1"/>
    <col min="9" max="9" width="8.77734375" style="25" customWidth="1"/>
    <col min="10" max="10" width="2.77734375" style="25" customWidth="1"/>
    <col min="11" max="16384" width="8.77734375" style="25"/>
  </cols>
  <sheetData>
    <row r="1" spans="1:9" x14ac:dyDescent="0.3">
      <c r="A1" s="1" t="s">
        <v>328</v>
      </c>
    </row>
    <row r="2" spans="1:9" x14ac:dyDescent="0.3">
      <c r="A2" s="834" t="s">
        <v>192</v>
      </c>
      <c r="B2" s="747"/>
      <c r="C2" s="747"/>
      <c r="D2" s="747"/>
      <c r="E2" s="747"/>
      <c r="F2" s="747"/>
      <c r="G2" s="747"/>
      <c r="H2" s="747"/>
      <c r="I2" s="747"/>
    </row>
    <row r="3" spans="1:9" x14ac:dyDescent="0.3">
      <c r="A3" s="742" t="s">
        <v>154</v>
      </c>
      <c r="B3" s="743"/>
      <c r="C3" s="743"/>
      <c r="D3" s="743">
        <v>5</v>
      </c>
      <c r="E3" s="743"/>
      <c r="F3" s="743"/>
      <c r="G3" s="743"/>
      <c r="H3" s="743"/>
      <c r="I3" s="744"/>
    </row>
    <row r="4" spans="1:9" x14ac:dyDescent="0.3">
      <c r="A4" s="742" t="s">
        <v>153</v>
      </c>
      <c r="B4" s="743"/>
      <c r="C4" s="743"/>
      <c r="D4" s="743" t="s">
        <v>748</v>
      </c>
      <c r="E4" s="743"/>
      <c r="F4" s="743"/>
      <c r="G4" s="743"/>
      <c r="H4" s="743"/>
      <c r="I4" s="744"/>
    </row>
    <row r="5" spans="1:9" x14ac:dyDescent="0.3">
      <c r="A5" s="742" t="s">
        <v>157</v>
      </c>
      <c r="B5" s="743"/>
      <c r="C5" s="743"/>
      <c r="D5" s="743" t="s">
        <v>466</v>
      </c>
      <c r="E5" s="743"/>
      <c r="F5" s="743"/>
      <c r="G5" s="743"/>
      <c r="H5" s="743"/>
      <c r="I5" s="744"/>
    </row>
    <row r="6" spans="1:9" x14ac:dyDescent="0.3">
      <c r="A6" s="742" t="s">
        <v>331</v>
      </c>
      <c r="B6" s="743"/>
      <c r="C6" s="743"/>
      <c r="D6" s="743" t="s">
        <v>749</v>
      </c>
      <c r="E6" s="743"/>
      <c r="F6" s="743"/>
      <c r="G6" s="743"/>
      <c r="H6" s="743"/>
      <c r="I6" s="744"/>
    </row>
    <row r="8" spans="1:9" x14ac:dyDescent="0.3">
      <c r="A8" s="745" t="s">
        <v>333</v>
      </c>
      <c r="B8" s="745"/>
      <c r="C8" s="745"/>
      <c r="D8" s="745"/>
      <c r="E8" s="745"/>
      <c r="F8" s="745"/>
      <c r="G8" s="745"/>
      <c r="H8" s="745"/>
      <c r="I8" s="745"/>
    </row>
    <row r="9" spans="1:9" x14ac:dyDescent="0.3">
      <c r="A9" s="746" t="s">
        <v>2317</v>
      </c>
      <c r="B9" s="746"/>
      <c r="C9" s="746"/>
      <c r="D9" s="746"/>
      <c r="E9" s="746"/>
      <c r="F9" s="746"/>
      <c r="G9" s="746"/>
      <c r="H9" s="746"/>
      <c r="I9" s="746"/>
    </row>
    <row r="10" spans="1:9" x14ac:dyDescent="0.3">
      <c r="A10" s="742" t="s">
        <v>10</v>
      </c>
      <c r="B10" s="743"/>
      <c r="C10" s="743"/>
      <c r="D10" s="743"/>
      <c r="E10" s="743"/>
      <c r="F10" s="743" t="s">
        <v>11</v>
      </c>
      <c r="G10" s="743"/>
      <c r="H10" s="743"/>
      <c r="I10" s="744"/>
    </row>
    <row r="11" spans="1:9" x14ac:dyDescent="0.3">
      <c r="A11" s="742" t="s">
        <v>334</v>
      </c>
      <c r="B11" s="743"/>
      <c r="C11" s="743"/>
      <c r="D11" s="743"/>
      <c r="E11" s="743"/>
      <c r="F11" s="743" t="s">
        <v>2085</v>
      </c>
      <c r="G11" s="743"/>
      <c r="H11" s="743"/>
      <c r="I11" s="744"/>
    </row>
    <row r="12" spans="1:9" x14ac:dyDescent="0.3">
      <c r="A12" s="742" t="s">
        <v>335</v>
      </c>
      <c r="B12" s="743"/>
      <c r="C12" s="743"/>
      <c r="D12" s="743"/>
      <c r="E12" s="743"/>
      <c r="F12" s="743">
        <v>2</v>
      </c>
      <c r="G12" s="743"/>
      <c r="H12" s="743"/>
      <c r="I12" s="744"/>
    </row>
    <row r="13" spans="1:9" x14ac:dyDescent="0.3">
      <c r="A13" s="742" t="s">
        <v>15</v>
      </c>
      <c r="B13" s="743"/>
      <c r="C13" s="743"/>
      <c r="D13" s="743"/>
      <c r="E13" s="743"/>
      <c r="F13" s="743" t="s">
        <v>16</v>
      </c>
      <c r="G13" s="743"/>
      <c r="H13" s="743"/>
      <c r="I13" s="744"/>
    </row>
    <row r="15" spans="1:9" x14ac:dyDescent="0.3">
      <c r="A15" s="746" t="s">
        <v>336</v>
      </c>
      <c r="B15" s="746"/>
      <c r="C15" s="746"/>
      <c r="D15" s="746"/>
      <c r="E15" s="746"/>
      <c r="F15" s="746"/>
      <c r="G15" s="746"/>
      <c r="H15" s="746"/>
      <c r="I15" s="746"/>
    </row>
    <row r="16" spans="1:9" ht="37.5" customHeight="1" x14ac:dyDescent="0.3">
      <c r="A16" s="700" t="s">
        <v>337</v>
      </c>
      <c r="B16" s="700"/>
      <c r="C16" s="729" t="s">
        <v>2384</v>
      </c>
      <c r="D16" s="700"/>
      <c r="E16" s="700"/>
      <c r="F16" s="700"/>
      <c r="G16" s="700"/>
      <c r="H16" s="700"/>
      <c r="I16" s="700"/>
    </row>
    <row r="18" spans="1:9" x14ac:dyDescent="0.3">
      <c r="A18" s="735" t="s">
        <v>339</v>
      </c>
      <c r="B18" s="735"/>
      <c r="C18" s="735"/>
      <c r="D18" s="735"/>
    </row>
    <row r="19" spans="1:9" ht="17.25" customHeight="1" x14ac:dyDescent="0.3">
      <c r="A19" s="736" t="s">
        <v>30</v>
      </c>
      <c r="B19" s="737" t="s">
        <v>31</v>
      </c>
      <c r="C19" s="737"/>
      <c r="D19" s="737"/>
      <c r="E19" s="737"/>
      <c r="F19" s="737"/>
      <c r="G19" s="737"/>
      <c r="H19" s="737" t="s">
        <v>340</v>
      </c>
      <c r="I19" s="738"/>
    </row>
    <row r="20" spans="1:9" ht="30" customHeight="1" x14ac:dyDescent="0.3">
      <c r="A20" s="736"/>
      <c r="B20" s="737"/>
      <c r="C20" s="737"/>
      <c r="D20" s="737"/>
      <c r="E20" s="737"/>
      <c r="F20" s="737"/>
      <c r="G20" s="737"/>
      <c r="H20" s="210" t="s">
        <v>341</v>
      </c>
      <c r="I20" s="211" t="s">
        <v>34</v>
      </c>
    </row>
    <row r="21" spans="1:9" s="8" customFormat="1" ht="17.7" customHeight="1" x14ac:dyDescent="0.3">
      <c r="A21" s="547" t="s">
        <v>35</v>
      </c>
      <c r="B21" s="733"/>
      <c r="C21" s="733"/>
      <c r="D21" s="733"/>
      <c r="E21" s="733"/>
      <c r="F21" s="733"/>
      <c r="G21" s="733"/>
      <c r="H21" s="733"/>
      <c r="I21" s="734"/>
    </row>
    <row r="22" spans="1:9" s="443" customFormat="1" ht="45.75" customHeight="1" x14ac:dyDescent="0.3">
      <c r="A22" s="457" t="s">
        <v>750</v>
      </c>
      <c r="B22" s="752" t="s">
        <v>2286</v>
      </c>
      <c r="C22" s="752"/>
      <c r="D22" s="752"/>
      <c r="E22" s="752"/>
      <c r="F22" s="752"/>
      <c r="G22" s="752"/>
      <c r="H22" s="6" t="s">
        <v>59</v>
      </c>
      <c r="I22" s="5" t="s">
        <v>39</v>
      </c>
    </row>
    <row r="23" spans="1:9" s="8" customFormat="1" ht="17.7" customHeight="1" x14ac:dyDescent="0.3">
      <c r="A23" s="547" t="s">
        <v>136</v>
      </c>
      <c r="B23" s="733"/>
      <c r="C23" s="733"/>
      <c r="D23" s="733"/>
      <c r="E23" s="733"/>
      <c r="F23" s="733"/>
      <c r="G23" s="733"/>
      <c r="H23" s="733"/>
      <c r="I23" s="734"/>
    </row>
    <row r="24" spans="1:9" s="443" customFormat="1" ht="44.25" customHeight="1" x14ac:dyDescent="0.3">
      <c r="A24" s="457" t="s">
        <v>751</v>
      </c>
      <c r="B24" s="714" t="s">
        <v>2287</v>
      </c>
      <c r="C24" s="714"/>
      <c r="D24" s="714"/>
      <c r="E24" s="714"/>
      <c r="F24" s="714"/>
      <c r="G24" s="714"/>
      <c r="H24" s="6" t="s">
        <v>80</v>
      </c>
      <c r="I24" s="5" t="s">
        <v>56</v>
      </c>
    </row>
    <row r="25" spans="1:9" s="443" customFormat="1" ht="38.25" customHeight="1" x14ac:dyDescent="0.3">
      <c r="A25" s="457" t="s">
        <v>752</v>
      </c>
      <c r="B25" s="759" t="s">
        <v>2288</v>
      </c>
      <c r="C25" s="781"/>
      <c r="D25" s="781"/>
      <c r="E25" s="781"/>
      <c r="F25" s="781"/>
      <c r="G25" s="713"/>
      <c r="H25" s="6" t="s">
        <v>88</v>
      </c>
      <c r="I25" s="5" t="s">
        <v>56</v>
      </c>
    </row>
    <row r="26" spans="1:9" s="8" customFormat="1" ht="17.7" customHeight="1" x14ac:dyDescent="0.3">
      <c r="A26" s="547" t="s">
        <v>352</v>
      </c>
      <c r="B26" s="733"/>
      <c r="C26" s="733"/>
      <c r="D26" s="733"/>
      <c r="E26" s="733"/>
      <c r="F26" s="733"/>
      <c r="G26" s="733"/>
      <c r="H26" s="733"/>
      <c r="I26" s="734"/>
    </row>
    <row r="27" spans="1:9" s="443" customFormat="1" ht="39.75" customHeight="1" x14ac:dyDescent="0.3">
      <c r="A27" s="457" t="s">
        <v>753</v>
      </c>
      <c r="B27" s="748" t="s">
        <v>2289</v>
      </c>
      <c r="C27" s="748"/>
      <c r="D27" s="748"/>
      <c r="E27" s="748"/>
      <c r="F27" s="748"/>
      <c r="G27" s="748"/>
      <c r="H27" s="6" t="s">
        <v>118</v>
      </c>
      <c r="I27" s="5" t="s">
        <v>56</v>
      </c>
    </row>
    <row r="29" spans="1:9" x14ac:dyDescent="0.3">
      <c r="A29" s="1" t="s">
        <v>355</v>
      </c>
    </row>
    <row r="30" spans="1:9" s="8" customFormat="1" ht="17.7" customHeight="1" x14ac:dyDescent="0.3">
      <c r="A30" s="715" t="s">
        <v>356</v>
      </c>
      <c r="B30" s="715"/>
      <c r="C30" s="715"/>
      <c r="D30" s="715"/>
      <c r="E30" s="715"/>
      <c r="F30" s="715"/>
      <c r="G30" s="715"/>
      <c r="H30" s="204">
        <v>9</v>
      </c>
      <c r="I30" s="239" t="s">
        <v>357</v>
      </c>
    </row>
    <row r="31" spans="1:9" ht="74.25" customHeight="1" x14ac:dyDescent="0.3">
      <c r="A31" s="701" t="s">
        <v>358</v>
      </c>
      <c r="B31" s="749" t="s">
        <v>754</v>
      </c>
      <c r="C31" s="718"/>
      <c r="D31" s="718"/>
      <c r="E31" s="718"/>
      <c r="F31" s="718"/>
      <c r="G31" s="718"/>
      <c r="H31" s="718"/>
      <c r="I31" s="719"/>
    </row>
    <row r="32" spans="1:9" ht="51" customHeight="1" x14ac:dyDescent="0.3">
      <c r="A32" s="702"/>
      <c r="B32" s="706" t="s">
        <v>755</v>
      </c>
      <c r="C32" s="721"/>
      <c r="D32" s="721"/>
      <c r="E32" s="721"/>
      <c r="F32" s="721"/>
      <c r="G32" s="721"/>
      <c r="H32" s="721"/>
      <c r="I32" s="721"/>
    </row>
    <row r="33" spans="1:9" ht="24.75" customHeight="1" x14ac:dyDescent="0.3">
      <c r="A33" s="702"/>
      <c r="B33" s="720" t="s">
        <v>756</v>
      </c>
      <c r="C33" s="721"/>
      <c r="D33" s="721"/>
      <c r="E33" s="721"/>
      <c r="F33" s="721"/>
      <c r="G33" s="721"/>
      <c r="H33" s="721"/>
      <c r="I33" s="721"/>
    </row>
    <row r="34" spans="1:9" ht="48" customHeight="1" x14ac:dyDescent="0.3">
      <c r="A34" s="702"/>
      <c r="B34" s="706" t="s">
        <v>757</v>
      </c>
      <c r="C34" s="721"/>
      <c r="D34" s="721"/>
      <c r="E34" s="721"/>
      <c r="F34" s="721"/>
      <c r="G34" s="721"/>
      <c r="H34" s="721"/>
      <c r="I34" s="721"/>
    </row>
    <row r="35" spans="1:9" ht="48" customHeight="1" x14ac:dyDescent="0.3">
      <c r="A35" s="702"/>
      <c r="B35" s="706" t="s">
        <v>758</v>
      </c>
      <c r="C35" s="721"/>
      <c r="D35" s="721"/>
      <c r="E35" s="721"/>
      <c r="F35" s="721"/>
      <c r="G35" s="721"/>
      <c r="H35" s="721"/>
      <c r="I35" s="721"/>
    </row>
    <row r="36" spans="1:9" ht="21" customHeight="1" x14ac:dyDescent="0.3">
      <c r="A36" s="717"/>
      <c r="B36" s="722" t="s">
        <v>759</v>
      </c>
      <c r="C36" s="723"/>
      <c r="D36" s="723"/>
      <c r="E36" s="723"/>
      <c r="F36" s="723"/>
      <c r="G36" s="723"/>
      <c r="H36" s="723"/>
      <c r="I36" s="723"/>
    </row>
    <row r="37" spans="1:9" x14ac:dyDescent="0.3">
      <c r="A37" s="724" t="s">
        <v>374</v>
      </c>
      <c r="B37" s="725"/>
      <c r="C37" s="725"/>
      <c r="D37" s="725" t="s">
        <v>760</v>
      </c>
      <c r="E37" s="725"/>
      <c r="F37" s="725"/>
      <c r="G37" s="725"/>
      <c r="H37" s="725"/>
      <c r="I37" s="726"/>
    </row>
    <row r="38" spans="1:9" ht="251.25" customHeight="1" x14ac:dyDescent="0.3">
      <c r="A38" s="713" t="s">
        <v>376</v>
      </c>
      <c r="B38" s="714"/>
      <c r="C38" s="714"/>
      <c r="D38" s="714" t="s">
        <v>761</v>
      </c>
      <c r="E38" s="711"/>
      <c r="F38" s="711"/>
      <c r="G38" s="711"/>
      <c r="H38" s="711"/>
      <c r="I38" s="712"/>
    </row>
    <row r="39" spans="1:9" s="8" customFormat="1" ht="17.7" customHeight="1" x14ac:dyDescent="0.3">
      <c r="A39" s="715" t="s">
        <v>481</v>
      </c>
      <c r="B39" s="715"/>
      <c r="C39" s="715"/>
      <c r="D39" s="715"/>
      <c r="E39" s="715"/>
      <c r="F39" s="715"/>
      <c r="G39" s="715"/>
      <c r="H39" s="204">
        <v>27</v>
      </c>
      <c r="I39" s="239" t="s">
        <v>357</v>
      </c>
    </row>
    <row r="40" spans="1:9" ht="84.75" customHeight="1" x14ac:dyDescent="0.3">
      <c r="A40" s="701" t="s">
        <v>358</v>
      </c>
      <c r="B40" s="767" t="s">
        <v>2186</v>
      </c>
      <c r="C40" s="768"/>
      <c r="D40" s="768"/>
      <c r="E40" s="768"/>
      <c r="F40" s="768"/>
      <c r="G40" s="768"/>
      <c r="H40" s="768"/>
      <c r="I40" s="768"/>
    </row>
    <row r="41" spans="1:9" ht="61.5" customHeight="1" x14ac:dyDescent="0.3">
      <c r="A41" s="702"/>
      <c r="B41" s="765" t="s">
        <v>2187</v>
      </c>
      <c r="C41" s="765"/>
      <c r="D41" s="765"/>
      <c r="E41" s="765"/>
      <c r="F41" s="765"/>
      <c r="G41" s="765"/>
      <c r="H41" s="765"/>
      <c r="I41" s="766"/>
    </row>
    <row r="42" spans="1:9" ht="58.5" customHeight="1" x14ac:dyDescent="0.3">
      <c r="A42" s="702"/>
      <c r="B42" s="767" t="s">
        <v>2188</v>
      </c>
      <c r="C42" s="768"/>
      <c r="D42" s="768"/>
      <c r="E42" s="768"/>
      <c r="F42" s="768"/>
      <c r="G42" s="768"/>
      <c r="H42" s="768"/>
      <c r="I42" s="768"/>
    </row>
    <row r="43" spans="1:9" ht="51" customHeight="1" x14ac:dyDescent="0.3">
      <c r="A43" s="702"/>
      <c r="B43" s="767" t="s">
        <v>2189</v>
      </c>
      <c r="C43" s="768"/>
      <c r="D43" s="768"/>
      <c r="E43" s="768"/>
      <c r="F43" s="768"/>
      <c r="G43" s="768"/>
      <c r="H43" s="768"/>
      <c r="I43" s="768"/>
    </row>
    <row r="44" spans="1:9" ht="45.75" customHeight="1" x14ac:dyDescent="0.3">
      <c r="A44" s="702"/>
      <c r="B44" s="767" t="s">
        <v>2190</v>
      </c>
      <c r="C44" s="768"/>
      <c r="D44" s="768"/>
      <c r="E44" s="768"/>
      <c r="F44" s="768"/>
      <c r="G44" s="768"/>
      <c r="H44" s="768"/>
      <c r="I44" s="768"/>
    </row>
    <row r="45" spans="1:9" ht="39" customHeight="1" x14ac:dyDescent="0.3">
      <c r="A45" s="702"/>
      <c r="B45" s="767" t="s">
        <v>2191</v>
      </c>
      <c r="C45" s="768"/>
      <c r="D45" s="768"/>
      <c r="E45" s="768"/>
      <c r="F45" s="768"/>
      <c r="G45" s="768"/>
      <c r="H45" s="768"/>
      <c r="I45" s="768"/>
    </row>
    <row r="46" spans="1:9" ht="33" customHeight="1" x14ac:dyDescent="0.3">
      <c r="A46" s="702"/>
      <c r="B46" s="767" t="s">
        <v>2192</v>
      </c>
      <c r="C46" s="768"/>
      <c r="D46" s="768"/>
      <c r="E46" s="768"/>
      <c r="F46" s="768"/>
      <c r="G46" s="768"/>
      <c r="H46" s="768"/>
      <c r="I46" s="768"/>
    </row>
    <row r="47" spans="1:9" ht="56.25" customHeight="1" x14ac:dyDescent="0.3">
      <c r="A47" s="717"/>
      <c r="B47" s="832" t="s">
        <v>2193</v>
      </c>
      <c r="C47" s="833"/>
      <c r="D47" s="833"/>
      <c r="E47" s="833"/>
      <c r="F47" s="833"/>
      <c r="G47" s="833"/>
      <c r="H47" s="833"/>
      <c r="I47" s="833"/>
    </row>
    <row r="48" spans="1:9" ht="24" customHeight="1" x14ac:dyDescent="0.3">
      <c r="A48" s="724" t="s">
        <v>374</v>
      </c>
      <c r="B48" s="725"/>
      <c r="C48" s="725"/>
      <c r="D48" s="725" t="s">
        <v>762</v>
      </c>
      <c r="E48" s="725"/>
      <c r="F48" s="725"/>
      <c r="G48" s="725"/>
      <c r="H48" s="725"/>
      <c r="I48" s="726"/>
    </row>
    <row r="49" spans="1:9" ht="168.75" customHeight="1" x14ac:dyDescent="0.3">
      <c r="A49" s="713" t="s">
        <v>376</v>
      </c>
      <c r="B49" s="714"/>
      <c r="C49" s="714"/>
      <c r="D49" s="714" t="s">
        <v>763</v>
      </c>
      <c r="E49" s="711"/>
      <c r="F49" s="711"/>
      <c r="G49" s="711"/>
      <c r="H49" s="711"/>
      <c r="I49" s="712"/>
    </row>
    <row r="51" spans="1:9" x14ac:dyDescent="0.3">
      <c r="A51" s="1" t="s">
        <v>395</v>
      </c>
    </row>
    <row r="52" spans="1:9" ht="79.5" customHeight="1" x14ac:dyDescent="0.3">
      <c r="A52" s="710" t="s">
        <v>396</v>
      </c>
      <c r="B52" s="711"/>
      <c r="C52" s="542" t="s">
        <v>2184</v>
      </c>
      <c r="D52" s="542"/>
      <c r="E52" s="542"/>
      <c r="F52" s="542"/>
      <c r="G52" s="542"/>
      <c r="H52" s="542"/>
      <c r="I52" s="786"/>
    </row>
    <row r="53" spans="1:9" ht="72.75" customHeight="1" x14ac:dyDescent="0.3">
      <c r="A53" s="710" t="s">
        <v>398</v>
      </c>
      <c r="B53" s="711"/>
      <c r="C53" s="542" t="s">
        <v>2185</v>
      </c>
      <c r="D53" s="542"/>
      <c r="E53" s="542"/>
      <c r="F53" s="542"/>
      <c r="G53" s="542"/>
      <c r="H53" s="542"/>
      <c r="I53" s="786"/>
    </row>
    <row r="55" spans="1:9" x14ac:dyDescent="0.3">
      <c r="A55" s="8" t="s">
        <v>400</v>
      </c>
      <c r="B55" s="240"/>
      <c r="C55" s="240"/>
      <c r="D55" s="240"/>
      <c r="E55" s="240"/>
      <c r="F55" s="240"/>
      <c r="G55" s="240"/>
    </row>
    <row r="56" spans="1:9" ht="15.6" x14ac:dyDescent="0.3">
      <c r="A56" s="730" t="s">
        <v>401</v>
      </c>
      <c r="B56" s="730"/>
      <c r="C56" s="730"/>
      <c r="D56" s="730"/>
      <c r="E56" s="730"/>
      <c r="F56" s="730"/>
      <c r="G56" s="730"/>
      <c r="H56" s="9">
        <v>4</v>
      </c>
      <c r="I56" s="10" t="s">
        <v>402</v>
      </c>
    </row>
    <row r="57" spans="1:9" ht="25.5" customHeight="1" x14ac:dyDescent="0.3">
      <c r="A57" s="830" t="s">
        <v>463</v>
      </c>
      <c r="B57" s="830"/>
      <c r="C57" s="830"/>
      <c r="D57" s="830"/>
      <c r="E57" s="830"/>
      <c r="F57" s="830"/>
      <c r="G57" s="830"/>
      <c r="H57" s="54">
        <v>1</v>
      </c>
      <c r="I57" s="55" t="s">
        <v>402</v>
      </c>
    </row>
    <row r="58" spans="1:9" ht="15.6" x14ac:dyDescent="0.3">
      <c r="A58" s="831" t="s">
        <v>405</v>
      </c>
      <c r="B58" s="831"/>
      <c r="C58" s="831"/>
      <c r="D58" s="831"/>
      <c r="E58" s="831"/>
      <c r="F58" s="831"/>
      <c r="G58" s="831"/>
      <c r="H58" s="11" t="s">
        <v>404</v>
      </c>
      <c r="I58" s="10" t="s">
        <v>402</v>
      </c>
    </row>
    <row r="59" spans="1:9" x14ac:dyDescent="0.3">
      <c r="A59" s="222"/>
      <c r="B59" s="222"/>
      <c r="C59" s="222"/>
      <c r="D59" s="222"/>
      <c r="E59" s="222"/>
      <c r="F59" s="222"/>
      <c r="G59" s="222"/>
      <c r="H59" s="11"/>
      <c r="I59" s="12"/>
    </row>
    <row r="60" spans="1:9" x14ac:dyDescent="0.3">
      <c r="A60" s="732" t="s">
        <v>406</v>
      </c>
      <c r="B60" s="732"/>
      <c r="C60" s="732"/>
      <c r="D60" s="732"/>
      <c r="E60" s="732"/>
      <c r="F60" s="732"/>
      <c r="G60" s="732"/>
      <c r="H60" s="31"/>
      <c r="I60" s="28"/>
    </row>
    <row r="61" spans="1:9" ht="17.7" customHeight="1" x14ac:dyDescent="0.3">
      <c r="A61" s="700" t="s">
        <v>407</v>
      </c>
      <c r="B61" s="700"/>
      <c r="C61" s="700"/>
      <c r="D61" s="700"/>
      <c r="E61" s="700"/>
      <c r="F61" s="15">
        <f>SUM(F62:F67)</f>
        <v>45</v>
      </c>
      <c r="G61" s="15" t="s">
        <v>357</v>
      </c>
      <c r="H61" s="16">
        <f>F61/25</f>
        <v>1.8</v>
      </c>
      <c r="I61" s="10" t="s">
        <v>402</v>
      </c>
    </row>
    <row r="62" spans="1:9" ht="17.7" customHeight="1" x14ac:dyDescent="0.3">
      <c r="A62" s="17" t="s">
        <v>156</v>
      </c>
      <c r="B62" s="727" t="s">
        <v>158</v>
      </c>
      <c r="C62" s="727"/>
      <c r="D62" s="727"/>
      <c r="E62" s="727"/>
      <c r="F62" s="15">
        <v>9</v>
      </c>
      <c r="G62" s="15" t="s">
        <v>357</v>
      </c>
      <c r="H62" s="18"/>
      <c r="I62" s="19"/>
    </row>
    <row r="63" spans="1:9" ht="17.7" customHeight="1" x14ac:dyDescent="0.3">
      <c r="A63" s="2"/>
      <c r="B63" s="727" t="s">
        <v>408</v>
      </c>
      <c r="C63" s="727"/>
      <c r="D63" s="727"/>
      <c r="E63" s="727"/>
      <c r="F63" s="15">
        <v>27</v>
      </c>
      <c r="G63" s="15" t="s">
        <v>357</v>
      </c>
      <c r="H63" s="20"/>
      <c r="I63" s="21"/>
    </row>
    <row r="64" spans="1:9" ht="17.7" customHeight="1" x14ac:dyDescent="0.3">
      <c r="A64" s="2"/>
      <c r="B64" s="727" t="s">
        <v>409</v>
      </c>
      <c r="C64" s="727"/>
      <c r="D64" s="727"/>
      <c r="E64" s="727"/>
      <c r="F64" s="15">
        <v>6</v>
      </c>
      <c r="G64" s="15" t="s">
        <v>357</v>
      </c>
      <c r="H64" s="20"/>
      <c r="I64" s="21"/>
    </row>
    <row r="65" spans="1:9" ht="17.7" customHeight="1" x14ac:dyDescent="0.3">
      <c r="A65" s="2"/>
      <c r="B65" s="727" t="s">
        <v>410</v>
      </c>
      <c r="C65" s="727"/>
      <c r="D65" s="727"/>
      <c r="E65" s="727"/>
      <c r="F65" s="15" t="s">
        <v>404</v>
      </c>
      <c r="G65" s="15" t="s">
        <v>357</v>
      </c>
      <c r="H65" s="20"/>
      <c r="I65" s="21"/>
    </row>
    <row r="66" spans="1:9" ht="17.7" customHeight="1" x14ac:dyDescent="0.3">
      <c r="A66" s="2"/>
      <c r="B66" s="727" t="s">
        <v>411</v>
      </c>
      <c r="C66" s="727"/>
      <c r="D66" s="727"/>
      <c r="E66" s="727"/>
      <c r="F66" s="15" t="s">
        <v>404</v>
      </c>
      <c r="G66" s="15" t="s">
        <v>357</v>
      </c>
      <c r="H66" s="20"/>
      <c r="I66" s="21"/>
    </row>
    <row r="67" spans="1:9" ht="17.7" customHeight="1" x14ac:dyDescent="0.3">
      <c r="A67" s="2"/>
      <c r="B67" s="727" t="s">
        <v>412</v>
      </c>
      <c r="C67" s="727"/>
      <c r="D67" s="727"/>
      <c r="E67" s="727"/>
      <c r="F67" s="15">
        <v>3</v>
      </c>
      <c r="G67" s="15" t="s">
        <v>357</v>
      </c>
      <c r="H67" s="334"/>
      <c r="I67" s="339"/>
    </row>
    <row r="68" spans="1:9" ht="31.5" customHeight="1" x14ac:dyDescent="0.3">
      <c r="A68" s="700" t="s">
        <v>413</v>
      </c>
      <c r="B68" s="700"/>
      <c r="C68" s="700"/>
      <c r="D68" s="700"/>
      <c r="E68" s="700"/>
      <c r="F68" s="15" t="s">
        <v>404</v>
      </c>
      <c r="G68" s="15" t="s">
        <v>357</v>
      </c>
      <c r="H68" s="16" t="s">
        <v>182</v>
      </c>
      <c r="I68" s="10" t="s">
        <v>402</v>
      </c>
    </row>
    <row r="69" spans="1:9" ht="17.7" customHeight="1" x14ac:dyDescent="0.3">
      <c r="A69" s="727" t="s">
        <v>414</v>
      </c>
      <c r="B69" s="727"/>
      <c r="C69" s="727"/>
      <c r="D69" s="727"/>
      <c r="E69" s="727"/>
      <c r="F69" s="15">
        <v>80</v>
      </c>
      <c r="G69" s="15" t="s">
        <v>357</v>
      </c>
      <c r="H69" s="16">
        <f>F69/25</f>
        <v>3.2</v>
      </c>
      <c r="I69" s="10" t="s">
        <v>402</v>
      </c>
    </row>
    <row r="70" spans="1:9" x14ac:dyDescent="0.3">
      <c r="A70" s="25" t="s">
        <v>529</v>
      </c>
    </row>
  </sheetData>
  <mergeCells count="76">
    <mergeCell ref="A5:C5"/>
    <mergeCell ref="D5:I5"/>
    <mergeCell ref="A2:I2"/>
    <mergeCell ref="A3:C3"/>
    <mergeCell ref="D3:I3"/>
    <mergeCell ref="A4:C4"/>
    <mergeCell ref="D4:I4"/>
    <mergeCell ref="A6:C6"/>
    <mergeCell ref="D6:I6"/>
    <mergeCell ref="A8:I8"/>
    <mergeCell ref="A9:I9"/>
    <mergeCell ref="A10:E10"/>
    <mergeCell ref="F10:I10"/>
    <mergeCell ref="A11:E11"/>
    <mergeCell ref="F11:I11"/>
    <mergeCell ref="A12:E12"/>
    <mergeCell ref="F12:I12"/>
    <mergeCell ref="A13:E13"/>
    <mergeCell ref="F13:I13"/>
    <mergeCell ref="A26:I26"/>
    <mergeCell ref="A15:I15"/>
    <mergeCell ref="A16:B16"/>
    <mergeCell ref="C16:I16"/>
    <mergeCell ref="A18:D18"/>
    <mergeCell ref="A19:A20"/>
    <mergeCell ref="B19:G20"/>
    <mergeCell ref="H19:I19"/>
    <mergeCell ref="A21:I21"/>
    <mergeCell ref="B22:G22"/>
    <mergeCell ref="A23:I23"/>
    <mergeCell ref="B24:G24"/>
    <mergeCell ref="B25:G25"/>
    <mergeCell ref="B27:G27"/>
    <mergeCell ref="A30:G30"/>
    <mergeCell ref="A31:A36"/>
    <mergeCell ref="B31:I31"/>
    <mergeCell ref="B32:I32"/>
    <mergeCell ref="B33:I33"/>
    <mergeCell ref="B34:I34"/>
    <mergeCell ref="B35:I35"/>
    <mergeCell ref="B36:I36"/>
    <mergeCell ref="A37:C37"/>
    <mergeCell ref="D37:I37"/>
    <mergeCell ref="A38:C38"/>
    <mergeCell ref="D38:I38"/>
    <mergeCell ref="A39:G39"/>
    <mergeCell ref="B44:I44"/>
    <mergeCell ref="B45:I45"/>
    <mergeCell ref="B46:I46"/>
    <mergeCell ref="B47:I47"/>
    <mergeCell ref="A48:C48"/>
    <mergeCell ref="D48:I48"/>
    <mergeCell ref="A40:A47"/>
    <mergeCell ref="B40:I40"/>
    <mergeCell ref="B41:I41"/>
    <mergeCell ref="B42:I42"/>
    <mergeCell ref="B43:I43"/>
    <mergeCell ref="B62:E62"/>
    <mergeCell ref="A49:C49"/>
    <mergeCell ref="D49:I49"/>
    <mergeCell ref="A52:B52"/>
    <mergeCell ref="A53:B53"/>
    <mergeCell ref="A56:G56"/>
    <mergeCell ref="A57:G57"/>
    <mergeCell ref="A58:G58"/>
    <mergeCell ref="A60:G60"/>
    <mergeCell ref="A61:E61"/>
    <mergeCell ref="C52:I52"/>
    <mergeCell ref="C53:I53"/>
    <mergeCell ref="A69:E69"/>
    <mergeCell ref="B63:E63"/>
    <mergeCell ref="B64:E64"/>
    <mergeCell ref="B65:E65"/>
    <mergeCell ref="B66:E66"/>
    <mergeCell ref="B67:E67"/>
    <mergeCell ref="A68:E68"/>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zoomScaleNormal="100" workbookViewId="0"/>
  </sheetViews>
  <sheetFormatPr defaultColWidth="8.77734375" defaultRowHeight="13.8" x14ac:dyDescent="0.3"/>
  <cols>
    <col min="1" max="1" width="10.77734375" style="25" customWidth="1"/>
    <col min="2" max="2" width="9.77734375" style="25" customWidth="1"/>
    <col min="3" max="3" width="8.5546875" style="25" customWidth="1"/>
    <col min="4" max="5" width="9.77734375" style="25" customWidth="1"/>
    <col min="6" max="6" width="9.21875" style="25" customWidth="1"/>
    <col min="7" max="7" width="8.77734375" style="25" customWidth="1"/>
    <col min="8" max="8" width="11.5546875" style="25" customWidth="1"/>
    <col min="9" max="9" width="8.77734375" style="25" customWidth="1"/>
    <col min="10" max="10" width="2.77734375" style="25" customWidth="1"/>
    <col min="11" max="16384" width="8.77734375" style="25"/>
  </cols>
  <sheetData>
    <row r="1" spans="1:9" x14ac:dyDescent="0.3">
      <c r="A1" s="1" t="s">
        <v>328</v>
      </c>
    </row>
    <row r="2" spans="1:9" x14ac:dyDescent="0.3">
      <c r="A2" s="747" t="s">
        <v>2200</v>
      </c>
      <c r="B2" s="747"/>
      <c r="C2" s="747"/>
      <c r="D2" s="747"/>
      <c r="E2" s="747"/>
      <c r="F2" s="747"/>
      <c r="G2" s="747"/>
      <c r="H2" s="747"/>
      <c r="I2" s="747"/>
    </row>
    <row r="3" spans="1:9" x14ac:dyDescent="0.3">
      <c r="A3" s="742" t="s">
        <v>154</v>
      </c>
      <c r="B3" s="743"/>
      <c r="C3" s="743"/>
      <c r="D3" s="743">
        <v>4</v>
      </c>
      <c r="E3" s="743"/>
      <c r="F3" s="743"/>
      <c r="G3" s="743"/>
      <c r="H3" s="743"/>
      <c r="I3" s="744"/>
    </row>
    <row r="4" spans="1:9" x14ac:dyDescent="0.3">
      <c r="A4" s="742" t="s">
        <v>153</v>
      </c>
      <c r="B4" s="743"/>
      <c r="C4" s="743"/>
      <c r="D4" s="743" t="s">
        <v>329</v>
      </c>
      <c r="E4" s="743"/>
      <c r="F4" s="743"/>
      <c r="G4" s="743"/>
      <c r="H4" s="743"/>
      <c r="I4" s="744"/>
    </row>
    <row r="5" spans="1:9" x14ac:dyDescent="0.3">
      <c r="A5" s="742" t="s">
        <v>157</v>
      </c>
      <c r="B5" s="743"/>
      <c r="C5" s="743"/>
      <c r="D5" s="743" t="s">
        <v>330</v>
      </c>
      <c r="E5" s="743"/>
      <c r="F5" s="743"/>
      <c r="G5" s="743"/>
      <c r="H5" s="743"/>
      <c r="I5" s="744"/>
    </row>
    <row r="6" spans="1:9" x14ac:dyDescent="0.3">
      <c r="A6" s="742" t="s">
        <v>331</v>
      </c>
      <c r="B6" s="743"/>
      <c r="C6" s="743"/>
      <c r="D6" s="743" t="s">
        <v>993</v>
      </c>
      <c r="E6" s="743"/>
      <c r="F6" s="743"/>
      <c r="G6" s="743"/>
      <c r="H6" s="743"/>
      <c r="I6" s="744"/>
    </row>
    <row r="8" spans="1:9" x14ac:dyDescent="0.3">
      <c r="A8" s="745" t="s">
        <v>333</v>
      </c>
      <c r="B8" s="745"/>
      <c r="C8" s="745"/>
      <c r="D8" s="745"/>
      <c r="E8" s="745"/>
      <c r="F8" s="745"/>
      <c r="G8" s="745"/>
      <c r="H8" s="745"/>
      <c r="I8" s="745"/>
    </row>
    <row r="9" spans="1:9" x14ac:dyDescent="0.3">
      <c r="A9" s="208" t="s">
        <v>2317</v>
      </c>
      <c r="B9" s="208"/>
      <c r="C9" s="208"/>
      <c r="D9" s="208"/>
      <c r="E9" s="208"/>
      <c r="F9" s="208"/>
      <c r="G9" s="208"/>
      <c r="H9" s="208"/>
      <c r="I9" s="208"/>
    </row>
    <row r="10" spans="1:9" x14ac:dyDescent="0.3">
      <c r="A10" s="742" t="s">
        <v>10</v>
      </c>
      <c r="B10" s="743"/>
      <c r="C10" s="743"/>
      <c r="D10" s="743"/>
      <c r="E10" s="743"/>
      <c r="F10" s="743" t="s">
        <v>11</v>
      </c>
      <c r="G10" s="743"/>
      <c r="H10" s="743"/>
      <c r="I10" s="744"/>
    </row>
    <row r="11" spans="1:9" x14ac:dyDescent="0.3">
      <c r="A11" s="742" t="s">
        <v>334</v>
      </c>
      <c r="B11" s="743"/>
      <c r="C11" s="743"/>
      <c r="D11" s="743"/>
      <c r="E11" s="743"/>
      <c r="F11" s="743" t="s">
        <v>2085</v>
      </c>
      <c r="G11" s="743"/>
      <c r="H11" s="743"/>
      <c r="I11" s="744"/>
    </row>
    <row r="12" spans="1:9" x14ac:dyDescent="0.3">
      <c r="A12" s="742" t="s">
        <v>335</v>
      </c>
      <c r="B12" s="743"/>
      <c r="C12" s="743"/>
      <c r="D12" s="743"/>
      <c r="E12" s="743"/>
      <c r="F12" s="743">
        <v>2</v>
      </c>
      <c r="G12" s="743"/>
      <c r="H12" s="743"/>
      <c r="I12" s="744"/>
    </row>
    <row r="13" spans="1:9" x14ac:dyDescent="0.3">
      <c r="A13" s="742" t="s">
        <v>15</v>
      </c>
      <c r="B13" s="743"/>
      <c r="C13" s="743"/>
      <c r="D13" s="743"/>
      <c r="E13" s="743"/>
      <c r="F13" s="743" t="s">
        <v>16</v>
      </c>
      <c r="G13" s="743"/>
      <c r="H13" s="743"/>
      <c r="I13" s="744"/>
    </row>
    <row r="15" spans="1:9" x14ac:dyDescent="0.3">
      <c r="A15" s="746" t="s">
        <v>336</v>
      </c>
      <c r="B15" s="746"/>
      <c r="C15" s="746"/>
      <c r="D15" s="746"/>
      <c r="E15" s="746"/>
      <c r="F15" s="746"/>
      <c r="G15" s="746"/>
      <c r="H15" s="746"/>
      <c r="I15" s="746"/>
    </row>
    <row r="16" spans="1:9" ht="37.5" customHeight="1" x14ac:dyDescent="0.3">
      <c r="A16" s="700" t="s">
        <v>337</v>
      </c>
      <c r="B16" s="700"/>
      <c r="C16" s="729" t="s">
        <v>2384</v>
      </c>
      <c r="D16" s="700"/>
      <c r="E16" s="700"/>
      <c r="F16" s="700"/>
      <c r="G16" s="700"/>
      <c r="H16" s="700"/>
      <c r="I16" s="700"/>
    </row>
    <row r="18" spans="1:9" x14ac:dyDescent="0.3">
      <c r="A18" s="735" t="s">
        <v>339</v>
      </c>
      <c r="B18" s="735"/>
      <c r="C18" s="735"/>
      <c r="D18" s="735"/>
    </row>
    <row r="19" spans="1:9" x14ac:dyDescent="0.3">
      <c r="A19" s="736" t="s">
        <v>30</v>
      </c>
      <c r="B19" s="737" t="s">
        <v>31</v>
      </c>
      <c r="C19" s="737"/>
      <c r="D19" s="737"/>
      <c r="E19" s="737"/>
      <c r="F19" s="737"/>
      <c r="G19" s="737"/>
      <c r="H19" s="737" t="s">
        <v>340</v>
      </c>
      <c r="I19" s="738"/>
    </row>
    <row r="20" spans="1:9" ht="27.6" x14ac:dyDescent="0.3">
      <c r="A20" s="736"/>
      <c r="B20" s="737"/>
      <c r="C20" s="737"/>
      <c r="D20" s="737"/>
      <c r="E20" s="737"/>
      <c r="F20" s="737"/>
      <c r="G20" s="737"/>
      <c r="H20" s="210" t="s">
        <v>341</v>
      </c>
      <c r="I20" s="211" t="s">
        <v>34</v>
      </c>
    </row>
    <row r="21" spans="1:9" s="8" customFormat="1" ht="17.7" customHeight="1" x14ac:dyDescent="0.3">
      <c r="A21" s="547" t="s">
        <v>35</v>
      </c>
      <c r="B21" s="733"/>
      <c r="C21" s="733"/>
      <c r="D21" s="733"/>
      <c r="E21" s="733"/>
      <c r="F21" s="733"/>
      <c r="G21" s="733"/>
      <c r="H21" s="733"/>
      <c r="I21" s="734"/>
    </row>
    <row r="22" spans="1:9" ht="31.5" customHeight="1" x14ac:dyDescent="0.3">
      <c r="A22" s="439" t="s">
        <v>2230</v>
      </c>
      <c r="B22" s="827" t="s">
        <v>2244</v>
      </c>
      <c r="C22" s="827"/>
      <c r="D22" s="827"/>
      <c r="E22" s="827"/>
      <c r="F22" s="827"/>
      <c r="G22" s="827"/>
      <c r="H22" s="440" t="s">
        <v>43</v>
      </c>
      <c r="I22" s="441" t="s">
        <v>39</v>
      </c>
    </row>
    <row r="23" spans="1:9" ht="33.75" customHeight="1" x14ac:dyDescent="0.3">
      <c r="A23" s="439" t="s">
        <v>2231</v>
      </c>
      <c r="B23" s="775" t="s">
        <v>2232</v>
      </c>
      <c r="C23" s="776"/>
      <c r="D23" s="776"/>
      <c r="E23" s="776"/>
      <c r="F23" s="776"/>
      <c r="G23" s="777"/>
      <c r="H23" s="440" t="s">
        <v>43</v>
      </c>
      <c r="I23" s="441" t="s">
        <v>39</v>
      </c>
    </row>
    <row r="24" spans="1:9" s="432" customFormat="1" ht="33.75" customHeight="1" x14ac:dyDescent="0.3">
      <c r="A24" s="439" t="s">
        <v>2234</v>
      </c>
      <c r="B24" s="849" t="s">
        <v>2233</v>
      </c>
      <c r="C24" s="849"/>
      <c r="D24" s="849"/>
      <c r="E24" s="849"/>
      <c r="F24" s="849"/>
      <c r="G24" s="849"/>
      <c r="H24" s="440" t="s">
        <v>43</v>
      </c>
      <c r="I24" s="441" t="s">
        <v>39</v>
      </c>
    </row>
    <row r="25" spans="1:9" s="8" customFormat="1" ht="17.7" customHeight="1" x14ac:dyDescent="0.3">
      <c r="A25" s="778" t="s">
        <v>136</v>
      </c>
      <c r="B25" s="779"/>
      <c r="C25" s="779"/>
      <c r="D25" s="779"/>
      <c r="E25" s="779"/>
      <c r="F25" s="779"/>
      <c r="G25" s="779"/>
      <c r="H25" s="779"/>
      <c r="I25" s="780"/>
    </row>
    <row r="26" spans="1:9" ht="33.75" customHeight="1" x14ac:dyDescent="0.3">
      <c r="A26" s="439" t="s">
        <v>2239</v>
      </c>
      <c r="B26" s="740" t="s">
        <v>1018</v>
      </c>
      <c r="C26" s="740"/>
      <c r="D26" s="740"/>
      <c r="E26" s="740"/>
      <c r="F26" s="740"/>
      <c r="G26" s="740"/>
      <c r="H26" s="440" t="s">
        <v>1019</v>
      </c>
      <c r="I26" s="433" t="s">
        <v>39</v>
      </c>
    </row>
    <row r="27" spans="1:9" ht="35.25" customHeight="1" x14ac:dyDescent="0.3">
      <c r="A27" s="439" t="s">
        <v>2240</v>
      </c>
      <c r="B27" s="835" t="s">
        <v>2245</v>
      </c>
      <c r="C27" s="850"/>
      <c r="D27" s="850"/>
      <c r="E27" s="850"/>
      <c r="F27" s="850"/>
      <c r="G27" s="838"/>
      <c r="H27" s="440" t="s">
        <v>1019</v>
      </c>
      <c r="I27" s="433" t="s">
        <v>39</v>
      </c>
    </row>
    <row r="28" spans="1:9" ht="38.25" customHeight="1" x14ac:dyDescent="0.3">
      <c r="A28" s="439" t="s">
        <v>2241</v>
      </c>
      <c r="B28" s="835" t="s">
        <v>2235</v>
      </c>
      <c r="C28" s="850"/>
      <c r="D28" s="850"/>
      <c r="E28" s="850"/>
      <c r="F28" s="850"/>
      <c r="G28" s="838"/>
      <c r="H28" s="440" t="s">
        <v>1019</v>
      </c>
      <c r="I28" s="433" t="s">
        <v>39</v>
      </c>
    </row>
    <row r="29" spans="1:9" s="8" customFormat="1" ht="17.7" customHeight="1" x14ac:dyDescent="0.3">
      <c r="A29" s="778" t="s">
        <v>352</v>
      </c>
      <c r="B29" s="779"/>
      <c r="C29" s="779"/>
      <c r="D29" s="779"/>
      <c r="E29" s="779"/>
      <c r="F29" s="779"/>
      <c r="G29" s="779"/>
      <c r="H29" s="779"/>
      <c r="I29" s="780"/>
    </row>
    <row r="30" spans="1:9" ht="45.75" customHeight="1" x14ac:dyDescent="0.3">
      <c r="A30" s="439" t="s">
        <v>2242</v>
      </c>
      <c r="B30" s="542" t="s">
        <v>2236</v>
      </c>
      <c r="C30" s="542"/>
      <c r="D30" s="542"/>
      <c r="E30" s="542"/>
      <c r="F30" s="542"/>
      <c r="G30" s="542"/>
      <c r="H30" s="434" t="s">
        <v>625</v>
      </c>
      <c r="I30" s="433" t="s">
        <v>39</v>
      </c>
    </row>
    <row r="31" spans="1:9" x14ac:dyDescent="0.3">
      <c r="A31" s="435"/>
      <c r="B31" s="435"/>
      <c r="C31" s="435"/>
      <c r="D31" s="435"/>
      <c r="E31" s="435"/>
      <c r="F31" s="435"/>
      <c r="G31" s="435"/>
      <c r="H31" s="435"/>
      <c r="I31" s="435"/>
    </row>
    <row r="32" spans="1:9" x14ac:dyDescent="0.3">
      <c r="A32" s="436" t="s">
        <v>355</v>
      </c>
      <c r="B32" s="435"/>
      <c r="C32" s="435"/>
      <c r="D32" s="435"/>
      <c r="E32" s="435"/>
      <c r="F32" s="435"/>
      <c r="G32" s="435"/>
      <c r="H32" s="435"/>
      <c r="I32" s="435"/>
    </row>
    <row r="33" spans="1:9" s="8" customFormat="1" ht="17.7" customHeight="1" x14ac:dyDescent="0.3">
      <c r="A33" s="840" t="s">
        <v>356</v>
      </c>
      <c r="B33" s="840"/>
      <c r="C33" s="840"/>
      <c r="D33" s="840"/>
      <c r="E33" s="840"/>
      <c r="F33" s="840"/>
      <c r="G33" s="840"/>
      <c r="H33" s="437">
        <v>18</v>
      </c>
      <c r="I33" s="438" t="s">
        <v>357</v>
      </c>
    </row>
    <row r="34" spans="1:9" ht="47.25" customHeight="1" x14ac:dyDescent="0.3">
      <c r="A34" s="841" t="s">
        <v>358</v>
      </c>
      <c r="B34" s="765" t="s">
        <v>1020</v>
      </c>
      <c r="C34" s="765"/>
      <c r="D34" s="765"/>
      <c r="E34" s="765"/>
      <c r="F34" s="765"/>
      <c r="G34" s="765"/>
      <c r="H34" s="765"/>
      <c r="I34" s="766"/>
    </row>
    <row r="35" spans="1:9" ht="20.100000000000001" customHeight="1" x14ac:dyDescent="0.3">
      <c r="A35" s="842"/>
      <c r="B35" s="790" t="s">
        <v>1021</v>
      </c>
      <c r="C35" s="846"/>
      <c r="D35" s="846"/>
      <c r="E35" s="846"/>
      <c r="F35" s="846"/>
      <c r="G35" s="846"/>
      <c r="H35" s="846"/>
      <c r="I35" s="846"/>
    </row>
    <row r="36" spans="1:9" ht="30.75" customHeight="1" x14ac:dyDescent="0.3">
      <c r="A36" s="842"/>
      <c r="B36" s="767" t="s">
        <v>1022</v>
      </c>
      <c r="C36" s="532"/>
      <c r="D36" s="532"/>
      <c r="E36" s="532"/>
      <c r="F36" s="532"/>
      <c r="G36" s="532"/>
      <c r="H36" s="532"/>
      <c r="I36" s="532"/>
    </row>
    <row r="37" spans="1:9" ht="20.100000000000001" customHeight="1" x14ac:dyDescent="0.3">
      <c r="A37" s="842"/>
      <c r="B37" s="790" t="s">
        <v>1023</v>
      </c>
      <c r="C37" s="846"/>
      <c r="D37" s="846"/>
      <c r="E37" s="846"/>
      <c r="F37" s="846"/>
      <c r="G37" s="846"/>
      <c r="H37" s="846"/>
      <c r="I37" s="846"/>
    </row>
    <row r="38" spans="1:9" ht="20.100000000000001" customHeight="1" x14ac:dyDescent="0.3">
      <c r="A38" s="842"/>
      <c r="B38" s="790" t="s">
        <v>2237</v>
      </c>
      <c r="C38" s="846"/>
      <c r="D38" s="846"/>
      <c r="E38" s="846"/>
      <c r="F38" s="846"/>
      <c r="G38" s="846"/>
      <c r="H38" s="846"/>
      <c r="I38" s="846"/>
    </row>
    <row r="39" spans="1:9" ht="20.100000000000001" customHeight="1" x14ac:dyDescent="0.3">
      <c r="A39" s="845"/>
      <c r="B39" s="847" t="s">
        <v>1024</v>
      </c>
      <c r="C39" s="848"/>
      <c r="D39" s="848"/>
      <c r="E39" s="848"/>
      <c r="F39" s="848"/>
      <c r="G39" s="848"/>
      <c r="H39" s="848"/>
      <c r="I39" s="848"/>
    </row>
    <row r="40" spans="1:9" ht="19.5" customHeight="1" x14ac:dyDescent="0.3">
      <c r="A40" s="839" t="s">
        <v>374</v>
      </c>
      <c r="B40" s="836"/>
      <c r="C40" s="836"/>
      <c r="D40" s="836" t="s">
        <v>2238</v>
      </c>
      <c r="E40" s="836"/>
      <c r="F40" s="836"/>
      <c r="G40" s="836"/>
      <c r="H40" s="836"/>
      <c r="I40" s="837"/>
    </row>
    <row r="41" spans="1:9" ht="40.950000000000003" customHeight="1" x14ac:dyDescent="0.3">
      <c r="A41" s="838" t="s">
        <v>376</v>
      </c>
      <c r="B41" s="740"/>
      <c r="C41" s="740"/>
      <c r="D41" s="783" t="s">
        <v>2246</v>
      </c>
      <c r="E41" s="783"/>
      <c r="F41" s="783"/>
      <c r="G41" s="783"/>
      <c r="H41" s="783"/>
      <c r="I41" s="784"/>
    </row>
    <row r="42" spans="1:9" s="8" customFormat="1" ht="17.7" customHeight="1" x14ac:dyDescent="0.3">
      <c r="A42" s="840" t="s">
        <v>485</v>
      </c>
      <c r="B42" s="840"/>
      <c r="C42" s="840"/>
      <c r="D42" s="840"/>
      <c r="E42" s="840"/>
      <c r="F42" s="840"/>
      <c r="G42" s="840"/>
      <c r="H42" s="437">
        <v>18</v>
      </c>
      <c r="I42" s="438" t="s">
        <v>357</v>
      </c>
    </row>
    <row r="43" spans="1:9" ht="20.100000000000001" customHeight="1" x14ac:dyDescent="0.3">
      <c r="A43" s="841" t="s">
        <v>358</v>
      </c>
      <c r="B43" s="765" t="s">
        <v>1025</v>
      </c>
      <c r="C43" s="765"/>
      <c r="D43" s="765"/>
      <c r="E43" s="765"/>
      <c r="F43" s="765"/>
      <c r="G43" s="765"/>
      <c r="H43" s="765"/>
      <c r="I43" s="766"/>
    </row>
    <row r="44" spans="1:9" ht="20.100000000000001" customHeight="1" x14ac:dyDescent="0.3">
      <c r="A44" s="842"/>
      <c r="B44" s="767" t="s">
        <v>1026</v>
      </c>
      <c r="C44" s="532"/>
      <c r="D44" s="532"/>
      <c r="E44" s="532"/>
      <c r="F44" s="532"/>
      <c r="G44" s="532"/>
      <c r="H44" s="532"/>
      <c r="I44" s="532"/>
    </row>
    <row r="45" spans="1:9" ht="20.100000000000001" customHeight="1" x14ac:dyDescent="0.3">
      <c r="A45" s="842"/>
      <c r="B45" s="767" t="s">
        <v>1027</v>
      </c>
      <c r="C45" s="532"/>
      <c r="D45" s="532"/>
      <c r="E45" s="532"/>
      <c r="F45" s="532"/>
      <c r="G45" s="532"/>
      <c r="H45" s="532"/>
      <c r="I45" s="532"/>
    </row>
    <row r="46" spans="1:9" ht="20.100000000000001" customHeight="1" x14ac:dyDescent="0.3">
      <c r="A46" s="842"/>
      <c r="B46" s="767" t="s">
        <v>1028</v>
      </c>
      <c r="C46" s="532"/>
      <c r="D46" s="532"/>
      <c r="E46" s="532"/>
      <c r="F46" s="532"/>
      <c r="G46" s="532"/>
      <c r="H46" s="532"/>
      <c r="I46" s="532"/>
    </row>
    <row r="47" spans="1:9" ht="20.100000000000001" customHeight="1" x14ac:dyDescent="0.3">
      <c r="A47" s="842"/>
      <c r="B47" s="767" t="s">
        <v>1029</v>
      </c>
      <c r="C47" s="532"/>
      <c r="D47" s="532"/>
      <c r="E47" s="532"/>
      <c r="F47" s="532"/>
      <c r="G47" s="532"/>
      <c r="H47" s="532"/>
      <c r="I47" s="532"/>
    </row>
    <row r="48" spans="1:9" ht="20.100000000000001" customHeight="1" x14ac:dyDescent="0.3">
      <c r="A48" s="843"/>
      <c r="B48" s="769" t="s">
        <v>1030</v>
      </c>
      <c r="C48" s="534"/>
      <c r="D48" s="534"/>
      <c r="E48" s="534"/>
      <c r="F48" s="534"/>
      <c r="G48" s="534"/>
      <c r="H48" s="534"/>
      <c r="I48" s="534"/>
    </row>
    <row r="49" spans="1:9" ht="18.75" customHeight="1" x14ac:dyDescent="0.3">
      <c r="A49" s="839" t="s">
        <v>374</v>
      </c>
      <c r="B49" s="836"/>
      <c r="C49" s="836"/>
      <c r="D49" s="836" t="s">
        <v>2243</v>
      </c>
      <c r="E49" s="836"/>
      <c r="F49" s="836"/>
      <c r="G49" s="836"/>
      <c r="H49" s="836"/>
      <c r="I49" s="837"/>
    </row>
    <row r="50" spans="1:9" ht="35.549999999999997" customHeight="1" x14ac:dyDescent="0.3">
      <c r="A50" s="838" t="s">
        <v>376</v>
      </c>
      <c r="B50" s="740"/>
      <c r="C50" s="740"/>
      <c r="D50" s="740" t="s">
        <v>2247</v>
      </c>
      <c r="E50" s="740"/>
      <c r="F50" s="740"/>
      <c r="G50" s="740"/>
      <c r="H50" s="740"/>
      <c r="I50" s="835"/>
    </row>
    <row r="51" spans="1:9" x14ac:dyDescent="0.3">
      <c r="A51" s="435"/>
      <c r="B51" s="435"/>
      <c r="C51" s="435"/>
      <c r="D51" s="435"/>
      <c r="E51" s="435"/>
      <c r="F51" s="435"/>
      <c r="G51" s="435"/>
      <c r="H51" s="435"/>
      <c r="I51" s="435"/>
    </row>
    <row r="52" spans="1:9" x14ac:dyDescent="0.3">
      <c r="A52" s="436" t="s">
        <v>395</v>
      </c>
      <c r="B52" s="435"/>
      <c r="C52" s="435"/>
      <c r="D52" s="435"/>
      <c r="E52" s="435"/>
      <c r="F52" s="435"/>
      <c r="G52" s="435"/>
      <c r="H52" s="435"/>
      <c r="I52" s="435"/>
    </row>
    <row r="53" spans="1:9" ht="39.75" customHeight="1" x14ac:dyDescent="0.3">
      <c r="A53" s="844" t="s">
        <v>396</v>
      </c>
      <c r="B53" s="783"/>
      <c r="C53" s="542" t="s">
        <v>2386</v>
      </c>
      <c r="D53" s="542"/>
      <c r="E53" s="542"/>
      <c r="F53" s="542"/>
      <c r="G53" s="542"/>
      <c r="H53" s="542"/>
      <c r="I53" s="786"/>
    </row>
    <row r="54" spans="1:9" ht="45" customHeight="1" x14ac:dyDescent="0.3">
      <c r="A54" s="844" t="s">
        <v>398</v>
      </c>
      <c r="B54" s="783"/>
      <c r="C54" s="542" t="s">
        <v>2248</v>
      </c>
      <c r="D54" s="542"/>
      <c r="E54" s="542"/>
      <c r="F54" s="542"/>
      <c r="G54" s="542"/>
      <c r="H54" s="542"/>
      <c r="I54" s="786"/>
    </row>
    <row r="56" spans="1:9" x14ac:dyDescent="0.3">
      <c r="A56" s="8" t="s">
        <v>400</v>
      </c>
      <c r="B56" s="240"/>
      <c r="C56" s="240"/>
      <c r="D56" s="240"/>
      <c r="E56" s="240"/>
      <c r="F56" s="240"/>
      <c r="G56" s="240"/>
    </row>
    <row r="57" spans="1:9" ht="15.6" x14ac:dyDescent="0.3">
      <c r="A57" s="730" t="s">
        <v>401</v>
      </c>
      <c r="B57" s="730"/>
      <c r="C57" s="730"/>
      <c r="D57" s="730"/>
      <c r="E57" s="730"/>
      <c r="F57" s="730"/>
      <c r="G57" s="730"/>
      <c r="H57" s="9">
        <v>4</v>
      </c>
      <c r="I57" s="10" t="s">
        <v>402</v>
      </c>
    </row>
    <row r="58" spans="1:9" ht="28.5" customHeight="1" x14ac:dyDescent="0.3">
      <c r="A58" s="731" t="s">
        <v>463</v>
      </c>
      <c r="B58" s="731"/>
      <c r="C58" s="731"/>
      <c r="D58" s="731"/>
      <c r="E58" s="731"/>
      <c r="F58" s="731"/>
      <c r="G58" s="731"/>
      <c r="H58" s="9" t="s">
        <v>182</v>
      </c>
      <c r="I58" s="10" t="s">
        <v>402</v>
      </c>
    </row>
    <row r="59" spans="1:9" ht="15.6" x14ac:dyDescent="0.3">
      <c r="A59" s="730" t="s">
        <v>464</v>
      </c>
      <c r="B59" s="730"/>
      <c r="C59" s="730"/>
      <c r="D59" s="730"/>
      <c r="E59" s="730"/>
      <c r="F59" s="730"/>
      <c r="G59" s="730"/>
      <c r="H59" s="9" t="s">
        <v>182</v>
      </c>
      <c r="I59" s="10" t="s">
        <v>402</v>
      </c>
    </row>
    <row r="60" spans="1:9" x14ac:dyDescent="0.3">
      <c r="A60" s="732" t="s">
        <v>406</v>
      </c>
      <c r="B60" s="732"/>
      <c r="C60" s="732"/>
      <c r="D60" s="732"/>
      <c r="E60" s="732"/>
      <c r="F60" s="732"/>
      <c r="G60" s="732"/>
      <c r="H60" s="220"/>
      <c r="I60" s="28"/>
    </row>
    <row r="61" spans="1:9" ht="17.7" customHeight="1" x14ac:dyDescent="0.3">
      <c r="A61" s="700" t="s">
        <v>407</v>
      </c>
      <c r="B61" s="700"/>
      <c r="C61" s="700"/>
      <c r="D61" s="700"/>
      <c r="E61" s="700"/>
      <c r="F61" s="15">
        <f>SUM(F62:F67)</f>
        <v>45</v>
      </c>
      <c r="G61" s="15" t="s">
        <v>357</v>
      </c>
      <c r="H61" s="16">
        <f>F61/25</f>
        <v>1.8</v>
      </c>
      <c r="I61" s="10" t="s">
        <v>402</v>
      </c>
    </row>
    <row r="62" spans="1:9" ht="17.7" customHeight="1" x14ac:dyDescent="0.3">
      <c r="A62" s="17" t="s">
        <v>156</v>
      </c>
      <c r="B62" s="727" t="s">
        <v>158</v>
      </c>
      <c r="C62" s="727"/>
      <c r="D62" s="727"/>
      <c r="E62" s="727"/>
      <c r="F62" s="15">
        <v>18</v>
      </c>
      <c r="G62" s="15" t="s">
        <v>357</v>
      </c>
      <c r="H62" s="18"/>
      <c r="I62" s="19"/>
    </row>
    <row r="63" spans="1:9" ht="17.7" customHeight="1" x14ac:dyDescent="0.3">
      <c r="A63" s="2"/>
      <c r="B63" s="727" t="s">
        <v>408</v>
      </c>
      <c r="C63" s="727"/>
      <c r="D63" s="727"/>
      <c r="E63" s="727"/>
      <c r="F63" s="15">
        <v>18</v>
      </c>
      <c r="G63" s="15" t="s">
        <v>357</v>
      </c>
      <c r="H63" s="20"/>
      <c r="I63" s="21"/>
    </row>
    <row r="64" spans="1:9" ht="17.7" customHeight="1" x14ac:dyDescent="0.3">
      <c r="A64" s="2"/>
      <c r="B64" s="727" t="s">
        <v>409</v>
      </c>
      <c r="C64" s="727"/>
      <c r="D64" s="727"/>
      <c r="E64" s="727"/>
      <c r="F64" s="15">
        <v>6</v>
      </c>
      <c r="G64" s="15" t="s">
        <v>357</v>
      </c>
      <c r="H64" s="20"/>
      <c r="I64" s="21"/>
    </row>
    <row r="65" spans="1:9" ht="17.7" customHeight="1" x14ac:dyDescent="0.3">
      <c r="A65" s="2"/>
      <c r="B65" s="727" t="s">
        <v>410</v>
      </c>
      <c r="C65" s="727"/>
      <c r="D65" s="727"/>
      <c r="E65" s="727"/>
      <c r="F65" s="15" t="s">
        <v>404</v>
      </c>
      <c r="G65" s="15" t="s">
        <v>357</v>
      </c>
      <c r="H65" s="20"/>
      <c r="I65" s="21"/>
    </row>
    <row r="66" spans="1:9" ht="17.7" customHeight="1" x14ac:dyDescent="0.3">
      <c r="A66" s="2"/>
      <c r="B66" s="727" t="s">
        <v>411</v>
      </c>
      <c r="C66" s="727"/>
      <c r="D66" s="727"/>
      <c r="E66" s="727"/>
      <c r="F66" s="15" t="s">
        <v>404</v>
      </c>
      <c r="G66" s="15" t="s">
        <v>357</v>
      </c>
      <c r="H66" s="20"/>
      <c r="I66" s="21"/>
    </row>
    <row r="67" spans="1:9" ht="17.7" customHeight="1" x14ac:dyDescent="0.3">
      <c r="A67" s="2"/>
      <c r="B67" s="727" t="s">
        <v>412</v>
      </c>
      <c r="C67" s="727"/>
      <c r="D67" s="727"/>
      <c r="E67" s="727"/>
      <c r="F67" s="15">
        <v>3</v>
      </c>
      <c r="G67" s="15" t="s">
        <v>357</v>
      </c>
      <c r="H67" s="334"/>
      <c r="I67" s="339"/>
    </row>
    <row r="68" spans="1:9" ht="31.2" customHeight="1" x14ac:dyDescent="0.3">
      <c r="A68" s="700" t="s">
        <v>413</v>
      </c>
      <c r="B68" s="700"/>
      <c r="C68" s="700"/>
      <c r="D68" s="700"/>
      <c r="E68" s="700"/>
      <c r="F68" s="15" t="s">
        <v>182</v>
      </c>
      <c r="G68" s="15" t="s">
        <v>357</v>
      </c>
      <c r="H68" s="16" t="s">
        <v>182</v>
      </c>
      <c r="I68" s="10" t="s">
        <v>402</v>
      </c>
    </row>
    <row r="69" spans="1:9" ht="17.7" customHeight="1" x14ac:dyDescent="0.3">
      <c r="A69" s="727" t="s">
        <v>414</v>
      </c>
      <c r="B69" s="727"/>
      <c r="C69" s="727"/>
      <c r="D69" s="727"/>
      <c r="E69" s="727"/>
      <c r="F69" s="15">
        <v>54</v>
      </c>
      <c r="G69" s="15" t="s">
        <v>357</v>
      </c>
      <c r="H69" s="16">
        <f>F69/25</f>
        <v>2.16</v>
      </c>
      <c r="I69" s="10" t="s">
        <v>402</v>
      </c>
    </row>
  </sheetData>
  <mergeCells count="76">
    <mergeCell ref="A5:C5"/>
    <mergeCell ref="D5:I5"/>
    <mergeCell ref="A2:I2"/>
    <mergeCell ref="A3:C3"/>
    <mergeCell ref="D3:I3"/>
    <mergeCell ref="A4:C4"/>
    <mergeCell ref="D4:I4"/>
    <mergeCell ref="A16:B16"/>
    <mergeCell ref="C16:I16"/>
    <mergeCell ref="A6:C6"/>
    <mergeCell ref="D6:I6"/>
    <mergeCell ref="A8:I8"/>
    <mergeCell ref="A10:E10"/>
    <mergeCell ref="F10:I10"/>
    <mergeCell ref="A11:E11"/>
    <mergeCell ref="F11:I11"/>
    <mergeCell ref="A12:E12"/>
    <mergeCell ref="F12:I12"/>
    <mergeCell ref="A13:E13"/>
    <mergeCell ref="F13:I13"/>
    <mergeCell ref="A15:I15"/>
    <mergeCell ref="A29:I29"/>
    <mergeCell ref="A18:D18"/>
    <mergeCell ref="A19:A20"/>
    <mergeCell ref="B19:G20"/>
    <mergeCell ref="H19:I19"/>
    <mergeCell ref="A21:I21"/>
    <mergeCell ref="A25:I25"/>
    <mergeCell ref="B26:G26"/>
    <mergeCell ref="B22:G22"/>
    <mergeCell ref="B23:G23"/>
    <mergeCell ref="B24:G24"/>
    <mergeCell ref="B27:G27"/>
    <mergeCell ref="B28:G28"/>
    <mergeCell ref="B48:I48"/>
    <mergeCell ref="A33:G33"/>
    <mergeCell ref="A34:A39"/>
    <mergeCell ref="B34:I34"/>
    <mergeCell ref="B35:I35"/>
    <mergeCell ref="B36:I36"/>
    <mergeCell ref="B37:I37"/>
    <mergeCell ref="B38:I38"/>
    <mergeCell ref="B39:I39"/>
    <mergeCell ref="B64:E64"/>
    <mergeCell ref="A53:B53"/>
    <mergeCell ref="A54:B54"/>
    <mergeCell ref="A57:G57"/>
    <mergeCell ref="A58:G58"/>
    <mergeCell ref="A59:G59"/>
    <mergeCell ref="A60:G60"/>
    <mergeCell ref="A61:E61"/>
    <mergeCell ref="B62:E62"/>
    <mergeCell ref="B63:E63"/>
    <mergeCell ref="C53:I53"/>
    <mergeCell ref="C54:I54"/>
    <mergeCell ref="B65:E65"/>
    <mergeCell ref="B66:E66"/>
    <mergeCell ref="B67:E67"/>
    <mergeCell ref="A68:E68"/>
    <mergeCell ref="A69:E69"/>
    <mergeCell ref="B30:G30"/>
    <mergeCell ref="D41:I41"/>
    <mergeCell ref="D50:I50"/>
    <mergeCell ref="D49:I49"/>
    <mergeCell ref="A50:C50"/>
    <mergeCell ref="A49:C49"/>
    <mergeCell ref="A40:C40"/>
    <mergeCell ref="D40:I40"/>
    <mergeCell ref="A41:C41"/>
    <mergeCell ref="A42:G42"/>
    <mergeCell ref="A43:A48"/>
    <mergeCell ref="B43:I43"/>
    <mergeCell ref="B44:I44"/>
    <mergeCell ref="B45:I45"/>
    <mergeCell ref="B46:I46"/>
    <mergeCell ref="B47:I47"/>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zoomScaleNormal="100" workbookViewId="0"/>
  </sheetViews>
  <sheetFormatPr defaultColWidth="8.77734375" defaultRowHeight="13.8" x14ac:dyDescent="0.3"/>
  <cols>
    <col min="1" max="1" width="10.77734375" style="25" customWidth="1"/>
    <col min="2" max="2" width="9.77734375" style="25" customWidth="1"/>
    <col min="3" max="3" width="9" style="25" customWidth="1"/>
    <col min="4" max="5" width="9.77734375" style="25" customWidth="1"/>
    <col min="6" max="6" width="9.21875" style="25" customWidth="1"/>
    <col min="7" max="7" width="8.77734375" style="25" customWidth="1"/>
    <col min="8" max="8" width="11.5546875" style="25" customWidth="1"/>
    <col min="9" max="9" width="8.77734375" style="25" customWidth="1"/>
    <col min="10" max="10" width="2.77734375" style="25" customWidth="1"/>
    <col min="11" max="16384" width="8.77734375" style="25"/>
  </cols>
  <sheetData>
    <row r="1" spans="1:9" x14ac:dyDescent="0.3">
      <c r="A1" s="1" t="s">
        <v>328</v>
      </c>
    </row>
    <row r="2" spans="1:9" x14ac:dyDescent="0.3">
      <c r="A2" s="747" t="s">
        <v>1263</v>
      </c>
      <c r="B2" s="747"/>
      <c r="C2" s="747"/>
      <c r="D2" s="747"/>
      <c r="E2" s="747"/>
      <c r="F2" s="747"/>
      <c r="G2" s="747"/>
      <c r="H2" s="747"/>
      <c r="I2" s="747"/>
    </row>
    <row r="3" spans="1:9" x14ac:dyDescent="0.3">
      <c r="A3" s="742" t="s">
        <v>154</v>
      </c>
      <c r="B3" s="743"/>
      <c r="C3" s="743"/>
      <c r="D3" s="743">
        <v>4</v>
      </c>
      <c r="E3" s="743"/>
      <c r="F3" s="743"/>
      <c r="G3" s="743"/>
      <c r="H3" s="743"/>
      <c r="I3" s="744"/>
    </row>
    <row r="4" spans="1:9" x14ac:dyDescent="0.3">
      <c r="A4" s="742" t="s">
        <v>153</v>
      </c>
      <c r="B4" s="743"/>
      <c r="C4" s="743"/>
      <c r="D4" s="743" t="s">
        <v>1264</v>
      </c>
      <c r="E4" s="743"/>
      <c r="F4" s="743"/>
      <c r="G4" s="743"/>
      <c r="H4" s="743"/>
      <c r="I4" s="744"/>
    </row>
    <row r="5" spans="1:9" x14ac:dyDescent="0.3">
      <c r="A5" s="742" t="s">
        <v>157</v>
      </c>
      <c r="B5" s="743"/>
      <c r="C5" s="743"/>
      <c r="D5" s="743" t="s">
        <v>466</v>
      </c>
      <c r="E5" s="743"/>
      <c r="F5" s="743"/>
      <c r="G5" s="743"/>
      <c r="H5" s="743"/>
      <c r="I5" s="744"/>
    </row>
    <row r="6" spans="1:9" x14ac:dyDescent="0.3">
      <c r="A6" s="742" t="s">
        <v>331</v>
      </c>
      <c r="B6" s="743"/>
      <c r="C6" s="743"/>
      <c r="D6" s="743" t="s">
        <v>1265</v>
      </c>
      <c r="E6" s="743"/>
      <c r="F6" s="743"/>
      <c r="G6" s="743"/>
      <c r="H6" s="743"/>
      <c r="I6" s="744"/>
    </row>
    <row r="8" spans="1:9" x14ac:dyDescent="0.3">
      <c r="A8" s="745" t="s">
        <v>333</v>
      </c>
      <c r="B8" s="745"/>
      <c r="C8" s="745"/>
      <c r="D8" s="745"/>
      <c r="E8" s="745"/>
      <c r="F8" s="745"/>
      <c r="G8" s="745"/>
      <c r="H8" s="745"/>
      <c r="I8" s="745"/>
    </row>
    <row r="9" spans="1:9" x14ac:dyDescent="0.3">
      <c r="A9" s="208" t="s">
        <v>2317</v>
      </c>
      <c r="B9" s="208"/>
      <c r="C9" s="208"/>
      <c r="D9" s="208"/>
      <c r="E9" s="208"/>
      <c r="F9" s="208"/>
      <c r="G9" s="208"/>
      <c r="H9" s="208"/>
      <c r="I9" s="208"/>
    </row>
    <row r="10" spans="1:9" x14ac:dyDescent="0.3">
      <c r="A10" s="742" t="s">
        <v>10</v>
      </c>
      <c r="B10" s="743"/>
      <c r="C10" s="743"/>
      <c r="D10" s="743"/>
      <c r="E10" s="743"/>
      <c r="F10" s="743" t="s">
        <v>11</v>
      </c>
      <c r="G10" s="743"/>
      <c r="H10" s="743"/>
      <c r="I10" s="744"/>
    </row>
    <row r="11" spans="1:9" x14ac:dyDescent="0.3">
      <c r="A11" s="742" t="s">
        <v>334</v>
      </c>
      <c r="B11" s="743"/>
      <c r="C11" s="743"/>
      <c r="D11" s="743"/>
      <c r="E11" s="743"/>
      <c r="F11" s="743" t="s">
        <v>2085</v>
      </c>
      <c r="G11" s="743"/>
      <c r="H11" s="743"/>
      <c r="I11" s="744"/>
    </row>
    <row r="12" spans="1:9" x14ac:dyDescent="0.3">
      <c r="A12" s="742" t="s">
        <v>335</v>
      </c>
      <c r="B12" s="743"/>
      <c r="C12" s="743"/>
      <c r="D12" s="743"/>
      <c r="E12" s="743"/>
      <c r="F12" s="859" t="s">
        <v>1266</v>
      </c>
      <c r="G12" s="859"/>
      <c r="H12" s="859"/>
      <c r="I12" s="860"/>
    </row>
    <row r="13" spans="1:9" x14ac:dyDescent="0.3">
      <c r="A13" s="742" t="s">
        <v>15</v>
      </c>
      <c r="B13" s="743"/>
      <c r="C13" s="743"/>
      <c r="D13" s="743"/>
      <c r="E13" s="743"/>
      <c r="F13" s="743" t="s">
        <v>16</v>
      </c>
      <c r="G13" s="743"/>
      <c r="H13" s="743"/>
      <c r="I13" s="744"/>
    </row>
    <row r="15" spans="1:9" x14ac:dyDescent="0.3">
      <c r="A15" s="746" t="s">
        <v>336</v>
      </c>
      <c r="B15" s="746"/>
      <c r="C15" s="746"/>
      <c r="D15" s="746"/>
      <c r="E15" s="746"/>
      <c r="F15" s="746"/>
      <c r="G15" s="746"/>
      <c r="H15" s="746"/>
      <c r="I15" s="746"/>
    </row>
    <row r="16" spans="1:9" ht="37.5" customHeight="1" x14ac:dyDescent="0.3">
      <c r="A16" s="700" t="s">
        <v>337</v>
      </c>
      <c r="B16" s="700"/>
      <c r="C16" s="729" t="s">
        <v>416</v>
      </c>
      <c r="D16" s="700"/>
      <c r="E16" s="700"/>
      <c r="F16" s="700"/>
      <c r="G16" s="700"/>
      <c r="H16" s="700"/>
      <c r="I16" s="700"/>
    </row>
    <row r="18" spans="1:9" x14ac:dyDescent="0.3">
      <c r="A18" s="735" t="s">
        <v>339</v>
      </c>
      <c r="B18" s="735"/>
      <c r="C18" s="735"/>
      <c r="D18" s="735"/>
    </row>
    <row r="19" spans="1:9" ht="19.5" customHeight="1" x14ac:dyDescent="0.3">
      <c r="A19" s="736" t="s">
        <v>30</v>
      </c>
      <c r="B19" s="737" t="s">
        <v>31</v>
      </c>
      <c r="C19" s="737"/>
      <c r="D19" s="737"/>
      <c r="E19" s="737"/>
      <c r="F19" s="737"/>
      <c r="G19" s="737"/>
      <c r="H19" s="737" t="s">
        <v>340</v>
      </c>
      <c r="I19" s="738"/>
    </row>
    <row r="20" spans="1:9" ht="33.75" customHeight="1" x14ac:dyDescent="0.3">
      <c r="A20" s="736"/>
      <c r="B20" s="737"/>
      <c r="C20" s="737"/>
      <c r="D20" s="737"/>
      <c r="E20" s="737"/>
      <c r="F20" s="737"/>
      <c r="G20" s="737"/>
      <c r="H20" s="210" t="s">
        <v>341</v>
      </c>
      <c r="I20" s="211" t="s">
        <v>34</v>
      </c>
    </row>
    <row r="21" spans="1:9" s="8" customFormat="1" ht="17.7" customHeight="1" x14ac:dyDescent="0.3">
      <c r="A21" s="547" t="s">
        <v>35</v>
      </c>
      <c r="B21" s="733"/>
      <c r="C21" s="733"/>
      <c r="D21" s="733"/>
      <c r="E21" s="733"/>
      <c r="F21" s="733"/>
      <c r="G21" s="733"/>
      <c r="H21" s="733"/>
      <c r="I21" s="734"/>
    </row>
    <row r="22" spans="1:9" ht="39" customHeight="1" x14ac:dyDescent="0.3">
      <c r="A22" s="209" t="s">
        <v>1267</v>
      </c>
      <c r="B22" s="752" t="s">
        <v>1268</v>
      </c>
      <c r="C22" s="752"/>
      <c r="D22" s="752"/>
      <c r="E22" s="752"/>
      <c r="F22" s="752"/>
      <c r="G22" s="752"/>
      <c r="H22" s="37" t="s">
        <v>40</v>
      </c>
      <c r="I22" s="5" t="s">
        <v>2052</v>
      </c>
    </row>
    <row r="23" spans="1:9" ht="45" customHeight="1" x14ac:dyDescent="0.3">
      <c r="A23" s="209" t="s">
        <v>1269</v>
      </c>
      <c r="B23" s="772" t="s">
        <v>1270</v>
      </c>
      <c r="C23" s="773"/>
      <c r="D23" s="773"/>
      <c r="E23" s="773"/>
      <c r="F23" s="773"/>
      <c r="G23" s="774"/>
      <c r="H23" s="36" t="s">
        <v>43</v>
      </c>
      <c r="I23" s="5" t="s">
        <v>2052</v>
      </c>
    </row>
    <row r="24" spans="1:9" ht="54" customHeight="1" x14ac:dyDescent="0.3">
      <c r="A24" s="209" t="s">
        <v>1271</v>
      </c>
      <c r="B24" s="772" t="s">
        <v>1272</v>
      </c>
      <c r="C24" s="773"/>
      <c r="D24" s="773"/>
      <c r="E24" s="773"/>
      <c r="F24" s="773"/>
      <c r="G24" s="774"/>
      <c r="H24" s="242" t="s">
        <v>54</v>
      </c>
      <c r="I24" s="5" t="s">
        <v>56</v>
      </c>
    </row>
    <row r="25" spans="1:9" ht="65.25" customHeight="1" x14ac:dyDescent="0.3">
      <c r="A25" s="209" t="s">
        <v>1273</v>
      </c>
      <c r="B25" s="772" t="s">
        <v>1274</v>
      </c>
      <c r="C25" s="773"/>
      <c r="D25" s="773"/>
      <c r="E25" s="773"/>
      <c r="F25" s="773"/>
      <c r="G25" s="774"/>
      <c r="H25" s="6" t="s">
        <v>65</v>
      </c>
      <c r="I25" s="5" t="s">
        <v>39</v>
      </c>
    </row>
    <row r="26" spans="1:9" s="8" customFormat="1" ht="17.7" customHeight="1" x14ac:dyDescent="0.3">
      <c r="A26" s="547" t="s">
        <v>136</v>
      </c>
      <c r="B26" s="733"/>
      <c r="C26" s="733"/>
      <c r="D26" s="733"/>
      <c r="E26" s="733"/>
      <c r="F26" s="733"/>
      <c r="G26" s="733"/>
      <c r="H26" s="733"/>
      <c r="I26" s="734"/>
    </row>
    <row r="27" spans="1:9" ht="43.5" customHeight="1" x14ac:dyDescent="0.3">
      <c r="A27" s="209" t="s">
        <v>1275</v>
      </c>
      <c r="B27" s="714" t="s">
        <v>1276</v>
      </c>
      <c r="C27" s="714"/>
      <c r="D27" s="714"/>
      <c r="E27" s="714"/>
      <c r="F27" s="714"/>
      <c r="G27" s="714"/>
      <c r="H27" s="6" t="s">
        <v>77</v>
      </c>
      <c r="I27" s="5" t="s">
        <v>56</v>
      </c>
    </row>
    <row r="28" spans="1:9" s="443" customFormat="1" ht="78" customHeight="1" x14ac:dyDescent="0.3">
      <c r="A28" s="457" t="s">
        <v>1277</v>
      </c>
      <c r="B28" s="759" t="s">
        <v>2307</v>
      </c>
      <c r="C28" s="781"/>
      <c r="D28" s="781"/>
      <c r="E28" s="781"/>
      <c r="F28" s="781"/>
      <c r="G28" s="713"/>
      <c r="H28" s="6" t="s">
        <v>90</v>
      </c>
      <c r="I28" s="5" t="s">
        <v>56</v>
      </c>
    </row>
    <row r="29" spans="1:9" ht="44.25" customHeight="1" x14ac:dyDescent="0.3">
      <c r="A29" s="209" t="s">
        <v>1279</v>
      </c>
      <c r="B29" s="759" t="s">
        <v>1280</v>
      </c>
      <c r="C29" s="781"/>
      <c r="D29" s="781"/>
      <c r="E29" s="781"/>
      <c r="F29" s="781"/>
      <c r="G29" s="713"/>
      <c r="H29" s="6" t="s">
        <v>112</v>
      </c>
      <c r="I29" s="5" t="s">
        <v>56</v>
      </c>
    </row>
    <row r="30" spans="1:9" s="8" customFormat="1" ht="17.7" customHeight="1" x14ac:dyDescent="0.3">
      <c r="A30" s="547" t="s">
        <v>352</v>
      </c>
      <c r="B30" s="733"/>
      <c r="C30" s="733"/>
      <c r="D30" s="733"/>
      <c r="E30" s="733"/>
      <c r="F30" s="733"/>
      <c r="G30" s="733"/>
      <c r="H30" s="733"/>
      <c r="I30" s="734"/>
    </row>
    <row r="31" spans="1:9" ht="25.5" customHeight="1" x14ac:dyDescent="0.3">
      <c r="A31" s="209" t="s">
        <v>1281</v>
      </c>
      <c r="B31" s="857" t="s">
        <v>126</v>
      </c>
      <c r="C31" s="731"/>
      <c r="D31" s="731"/>
      <c r="E31" s="731"/>
      <c r="F31" s="731"/>
      <c r="G31" s="858"/>
      <c r="H31" s="6" t="s">
        <v>125</v>
      </c>
      <c r="I31" s="5" t="s">
        <v>56</v>
      </c>
    </row>
    <row r="32" spans="1:9" ht="51" customHeight="1" x14ac:dyDescent="0.3">
      <c r="A32" s="209" t="s">
        <v>1282</v>
      </c>
      <c r="B32" s="857" t="s">
        <v>128</v>
      </c>
      <c r="C32" s="731"/>
      <c r="D32" s="731"/>
      <c r="E32" s="731"/>
      <c r="F32" s="731"/>
      <c r="G32" s="858"/>
      <c r="H32" s="6" t="s">
        <v>127</v>
      </c>
      <c r="I32" s="5" t="s">
        <v>56</v>
      </c>
    </row>
    <row r="34" spans="1:9" x14ac:dyDescent="0.3">
      <c r="A34" s="1" t="s">
        <v>355</v>
      </c>
    </row>
    <row r="35" spans="1:9" s="8" customFormat="1" ht="17.7" customHeight="1" x14ac:dyDescent="0.3">
      <c r="A35" s="715" t="s">
        <v>356</v>
      </c>
      <c r="B35" s="715"/>
      <c r="C35" s="715"/>
      <c r="D35" s="715"/>
      <c r="E35" s="715"/>
      <c r="F35" s="715"/>
      <c r="G35" s="715"/>
      <c r="H35" s="204">
        <v>12</v>
      </c>
      <c r="I35" s="239" t="s">
        <v>357</v>
      </c>
    </row>
    <row r="36" spans="1:9" ht="40.049999999999997" customHeight="1" x14ac:dyDescent="0.3">
      <c r="A36" s="701" t="s">
        <v>358</v>
      </c>
      <c r="B36" s="749" t="s">
        <v>1283</v>
      </c>
      <c r="C36" s="749"/>
      <c r="D36" s="749"/>
      <c r="E36" s="749"/>
      <c r="F36" s="749"/>
      <c r="G36" s="749"/>
      <c r="H36" s="749"/>
      <c r="I36" s="704"/>
    </row>
    <row r="37" spans="1:9" ht="40.049999999999997" customHeight="1" x14ac:dyDescent="0.3">
      <c r="A37" s="702"/>
      <c r="B37" s="706" t="s">
        <v>1284</v>
      </c>
      <c r="C37" s="721"/>
      <c r="D37" s="721"/>
      <c r="E37" s="721"/>
      <c r="F37" s="721"/>
      <c r="G37" s="721"/>
      <c r="H37" s="721"/>
      <c r="I37" s="721"/>
    </row>
    <row r="38" spans="1:9" ht="69.75" customHeight="1" x14ac:dyDescent="0.3">
      <c r="A38" s="702"/>
      <c r="B38" s="706" t="s">
        <v>1285</v>
      </c>
      <c r="C38" s="721"/>
      <c r="D38" s="721"/>
      <c r="E38" s="721"/>
      <c r="F38" s="721"/>
      <c r="G38" s="721"/>
      <c r="H38" s="721"/>
      <c r="I38" s="721"/>
    </row>
    <row r="39" spans="1:9" ht="67.5" customHeight="1" x14ac:dyDescent="0.3">
      <c r="A39" s="702"/>
      <c r="B39" s="706" t="s">
        <v>1286</v>
      </c>
      <c r="C39" s="721"/>
      <c r="D39" s="721"/>
      <c r="E39" s="721"/>
      <c r="F39" s="721"/>
      <c r="G39" s="721"/>
      <c r="H39" s="721"/>
      <c r="I39" s="721"/>
    </row>
    <row r="40" spans="1:9" ht="40.049999999999997" customHeight="1" x14ac:dyDescent="0.3">
      <c r="A40" s="702"/>
      <c r="B40" s="706" t="s">
        <v>1287</v>
      </c>
      <c r="C40" s="707"/>
      <c r="D40" s="707"/>
      <c r="E40" s="707"/>
      <c r="F40" s="707"/>
      <c r="G40" s="707"/>
      <c r="H40" s="707"/>
      <c r="I40" s="707"/>
    </row>
    <row r="41" spans="1:9" ht="40.049999999999997" customHeight="1" x14ac:dyDescent="0.3">
      <c r="A41" s="702"/>
      <c r="B41" s="706" t="s">
        <v>1288</v>
      </c>
      <c r="C41" s="707"/>
      <c r="D41" s="707"/>
      <c r="E41" s="707"/>
      <c r="F41" s="707"/>
      <c r="G41" s="707"/>
      <c r="H41" s="707"/>
      <c r="I41" s="707"/>
    </row>
    <row r="42" spans="1:9" ht="57" customHeight="1" x14ac:dyDescent="0.3">
      <c r="A42" s="702"/>
      <c r="B42" s="706" t="s">
        <v>1289</v>
      </c>
      <c r="C42" s="721"/>
      <c r="D42" s="721"/>
      <c r="E42" s="721"/>
      <c r="F42" s="721"/>
      <c r="G42" s="721"/>
      <c r="H42" s="721"/>
      <c r="I42" s="721"/>
    </row>
    <row r="43" spans="1:9" ht="40.049999999999997" customHeight="1" x14ac:dyDescent="0.3">
      <c r="A43" s="702"/>
      <c r="B43" s="706" t="s">
        <v>1290</v>
      </c>
      <c r="C43" s="707"/>
      <c r="D43" s="707"/>
      <c r="E43" s="707"/>
      <c r="F43" s="707"/>
      <c r="G43" s="707"/>
      <c r="H43" s="707"/>
      <c r="I43" s="707"/>
    </row>
    <row r="44" spans="1:9" ht="40.049999999999997" customHeight="1" x14ac:dyDescent="0.3">
      <c r="A44" s="717"/>
      <c r="B44" s="750" t="s">
        <v>1291</v>
      </c>
      <c r="C44" s="751"/>
      <c r="D44" s="751"/>
      <c r="E44" s="751"/>
      <c r="F44" s="751"/>
      <c r="G44" s="751"/>
      <c r="H44" s="751"/>
      <c r="I44" s="751"/>
    </row>
    <row r="45" spans="1:9" ht="18" customHeight="1" x14ac:dyDescent="0.3">
      <c r="A45" s="724" t="s">
        <v>374</v>
      </c>
      <c r="B45" s="725"/>
      <c r="C45" s="725"/>
      <c r="D45" s="725" t="s">
        <v>1292</v>
      </c>
      <c r="E45" s="725"/>
      <c r="F45" s="725"/>
      <c r="G45" s="725"/>
      <c r="H45" s="725"/>
      <c r="I45" s="726"/>
    </row>
    <row r="46" spans="1:9" ht="33" customHeight="1" x14ac:dyDescent="0.3">
      <c r="A46" s="713" t="s">
        <v>376</v>
      </c>
      <c r="B46" s="714"/>
      <c r="C46" s="714"/>
      <c r="D46" s="748" t="s">
        <v>1293</v>
      </c>
      <c r="E46" s="743"/>
      <c r="F46" s="743"/>
      <c r="G46" s="743"/>
      <c r="H46" s="743"/>
      <c r="I46" s="744"/>
    </row>
    <row r="47" spans="1:9" s="8" customFormat="1" ht="17.7" customHeight="1" x14ac:dyDescent="0.3">
      <c r="A47" s="715" t="s">
        <v>700</v>
      </c>
      <c r="B47" s="787"/>
      <c r="C47" s="787"/>
      <c r="D47" s="787"/>
      <c r="E47" s="787"/>
      <c r="F47" s="787"/>
      <c r="G47" s="787"/>
      <c r="H47" s="39">
        <v>12</v>
      </c>
      <c r="I47" s="40" t="s">
        <v>357</v>
      </c>
    </row>
    <row r="48" spans="1:9" ht="69.75" customHeight="1" x14ac:dyDescent="0.3">
      <c r="A48" s="214" t="s">
        <v>358</v>
      </c>
      <c r="B48" s="855" t="s">
        <v>1294</v>
      </c>
      <c r="C48" s="856"/>
      <c r="D48" s="856"/>
      <c r="E48" s="856"/>
      <c r="F48" s="856"/>
      <c r="G48" s="856"/>
      <c r="H48" s="856"/>
      <c r="I48" s="856"/>
    </row>
    <row r="49" spans="1:9" ht="33" customHeight="1" x14ac:dyDescent="0.3">
      <c r="A49" s="854" t="s">
        <v>374</v>
      </c>
      <c r="B49" s="725"/>
      <c r="C49" s="725"/>
      <c r="D49" s="758" t="s">
        <v>1295</v>
      </c>
      <c r="E49" s="758"/>
      <c r="F49" s="758"/>
      <c r="G49" s="758"/>
      <c r="H49" s="758"/>
      <c r="I49" s="853"/>
    </row>
    <row r="50" spans="1:9" ht="64.5" customHeight="1" x14ac:dyDescent="0.3">
      <c r="A50" s="713" t="s">
        <v>376</v>
      </c>
      <c r="B50" s="714"/>
      <c r="C50" s="714"/>
      <c r="D50" s="714" t="s">
        <v>1296</v>
      </c>
      <c r="E50" s="711"/>
      <c r="F50" s="711"/>
      <c r="G50" s="711"/>
      <c r="H50" s="711"/>
      <c r="I50" s="712"/>
    </row>
    <row r="51" spans="1:9" s="8" customFormat="1" ht="17.7" customHeight="1" x14ac:dyDescent="0.3">
      <c r="A51" s="715" t="s">
        <v>1297</v>
      </c>
      <c r="B51" s="787"/>
      <c r="C51" s="787"/>
      <c r="D51" s="787"/>
      <c r="E51" s="787"/>
      <c r="F51" s="787"/>
      <c r="G51" s="787"/>
      <c r="H51" s="39">
        <v>12</v>
      </c>
      <c r="I51" s="40" t="s">
        <v>357</v>
      </c>
    </row>
    <row r="52" spans="1:9" ht="20.25" customHeight="1" x14ac:dyDescent="0.3">
      <c r="A52" s="702" t="s">
        <v>358</v>
      </c>
      <c r="B52" s="851" t="s">
        <v>1298</v>
      </c>
      <c r="C52" s="852"/>
      <c r="D52" s="852"/>
      <c r="E52" s="852"/>
      <c r="F52" s="852"/>
      <c r="G52" s="852"/>
      <c r="H52" s="852"/>
      <c r="I52" s="852"/>
    </row>
    <row r="53" spans="1:9" ht="48.75" customHeight="1" x14ac:dyDescent="0.3">
      <c r="A53" s="702"/>
      <c r="B53" s="706" t="s">
        <v>1299</v>
      </c>
      <c r="C53" s="707"/>
      <c r="D53" s="707"/>
      <c r="E53" s="707"/>
      <c r="F53" s="707"/>
      <c r="G53" s="707"/>
      <c r="H53" s="707"/>
      <c r="I53" s="707"/>
    </row>
    <row r="54" spans="1:9" ht="29.25" customHeight="1" x14ac:dyDescent="0.3">
      <c r="A54" s="717"/>
      <c r="B54" s="750" t="s">
        <v>1300</v>
      </c>
      <c r="C54" s="751"/>
      <c r="D54" s="751"/>
      <c r="E54" s="751"/>
      <c r="F54" s="751"/>
      <c r="G54" s="751"/>
      <c r="H54" s="751"/>
      <c r="I54" s="751"/>
    </row>
    <row r="55" spans="1:9" ht="27" customHeight="1" x14ac:dyDescent="0.3">
      <c r="A55" s="724" t="s">
        <v>374</v>
      </c>
      <c r="B55" s="725"/>
      <c r="C55" s="725"/>
      <c r="D55" s="758" t="s">
        <v>1295</v>
      </c>
      <c r="E55" s="758"/>
      <c r="F55" s="758"/>
      <c r="G55" s="758"/>
      <c r="H55" s="758"/>
      <c r="I55" s="853"/>
    </row>
    <row r="56" spans="1:9" ht="55.5" customHeight="1" x14ac:dyDescent="0.3">
      <c r="A56" s="713" t="s">
        <v>376</v>
      </c>
      <c r="B56" s="714"/>
      <c r="C56" s="714"/>
      <c r="D56" s="714" t="s">
        <v>1301</v>
      </c>
      <c r="E56" s="711"/>
      <c r="F56" s="711"/>
      <c r="G56" s="711"/>
      <c r="H56" s="711"/>
      <c r="I56" s="712"/>
    </row>
    <row r="58" spans="1:9" x14ac:dyDescent="0.3">
      <c r="A58" s="1" t="s">
        <v>395</v>
      </c>
    </row>
    <row r="59" spans="1:9" ht="92.25" customHeight="1" x14ac:dyDescent="0.3">
      <c r="A59" s="710" t="s">
        <v>396</v>
      </c>
      <c r="B59" s="711"/>
      <c r="C59" s="748" t="s">
        <v>1302</v>
      </c>
      <c r="D59" s="748"/>
      <c r="E59" s="748"/>
      <c r="F59" s="748"/>
      <c r="G59" s="748"/>
      <c r="H59" s="748"/>
      <c r="I59" s="729"/>
    </row>
    <row r="60" spans="1:9" ht="101.25" customHeight="1" x14ac:dyDescent="0.3">
      <c r="A60" s="710" t="s">
        <v>398</v>
      </c>
      <c r="B60" s="711"/>
      <c r="C60" s="748" t="s">
        <v>2093</v>
      </c>
      <c r="D60" s="748"/>
      <c r="E60" s="748"/>
      <c r="F60" s="748"/>
      <c r="G60" s="748"/>
      <c r="H60" s="748"/>
      <c r="I60" s="729"/>
    </row>
    <row r="62" spans="1:9" x14ac:dyDescent="0.3">
      <c r="A62" s="8" t="s">
        <v>400</v>
      </c>
      <c r="B62" s="240"/>
      <c r="C62" s="240"/>
      <c r="D62" s="240"/>
      <c r="E62" s="240"/>
      <c r="F62" s="240"/>
      <c r="G62" s="240"/>
    </row>
    <row r="63" spans="1:9" ht="24" customHeight="1" x14ac:dyDescent="0.3">
      <c r="A63" s="730" t="s">
        <v>401</v>
      </c>
      <c r="B63" s="730"/>
      <c r="C63" s="730"/>
      <c r="D63" s="730"/>
      <c r="E63" s="730"/>
      <c r="F63" s="730"/>
      <c r="G63" s="730"/>
      <c r="H63" s="9">
        <v>1</v>
      </c>
      <c r="I63" s="10" t="s">
        <v>402</v>
      </c>
    </row>
    <row r="64" spans="1:9" ht="35.25" customHeight="1" x14ac:dyDescent="0.3">
      <c r="A64" s="731" t="s">
        <v>463</v>
      </c>
      <c r="B64" s="731"/>
      <c r="C64" s="731"/>
      <c r="D64" s="731"/>
      <c r="E64" s="731"/>
      <c r="F64" s="731"/>
      <c r="G64" s="731"/>
      <c r="H64" s="9">
        <v>2</v>
      </c>
      <c r="I64" s="10" t="s">
        <v>402</v>
      </c>
    </row>
    <row r="65" spans="1:9" ht="24.75" customHeight="1" x14ac:dyDescent="0.3">
      <c r="A65" s="730" t="s">
        <v>464</v>
      </c>
      <c r="B65" s="730"/>
      <c r="C65" s="730"/>
      <c r="D65" s="730"/>
      <c r="E65" s="730"/>
      <c r="F65" s="730"/>
      <c r="G65" s="730"/>
      <c r="H65" s="9">
        <v>1</v>
      </c>
      <c r="I65" s="10" t="s">
        <v>402</v>
      </c>
    </row>
    <row r="66" spans="1:9" x14ac:dyDescent="0.3">
      <c r="H66" s="27"/>
      <c r="I66" s="12"/>
    </row>
    <row r="67" spans="1:9" x14ac:dyDescent="0.3">
      <c r="A67" s="732" t="s">
        <v>406</v>
      </c>
      <c r="B67" s="732"/>
      <c r="C67" s="732"/>
      <c r="D67" s="732"/>
      <c r="E67" s="732"/>
      <c r="F67" s="732"/>
      <c r="G67" s="732"/>
      <c r="H67" s="220"/>
      <c r="I67" s="28"/>
    </row>
    <row r="68" spans="1:9" ht="17.7" customHeight="1" x14ac:dyDescent="0.3">
      <c r="A68" s="700" t="s">
        <v>407</v>
      </c>
      <c r="B68" s="700"/>
      <c r="C68" s="700"/>
      <c r="D68" s="700"/>
      <c r="E68" s="700"/>
      <c r="F68" s="15">
        <v>50</v>
      </c>
      <c r="G68" s="15" t="s">
        <v>357</v>
      </c>
      <c r="H68" s="16">
        <v>2</v>
      </c>
      <c r="I68" s="10" t="s">
        <v>402</v>
      </c>
    </row>
    <row r="69" spans="1:9" ht="17.7" customHeight="1" x14ac:dyDescent="0.3">
      <c r="A69" s="17" t="s">
        <v>156</v>
      </c>
      <c r="B69" s="727" t="s">
        <v>158</v>
      </c>
      <c r="C69" s="727"/>
      <c r="D69" s="727"/>
      <c r="E69" s="727"/>
      <c r="F69" s="15">
        <v>12</v>
      </c>
      <c r="G69" s="15" t="s">
        <v>357</v>
      </c>
      <c r="H69" s="18"/>
      <c r="I69" s="19"/>
    </row>
    <row r="70" spans="1:9" ht="17.7" customHeight="1" x14ac:dyDescent="0.3">
      <c r="B70" s="727" t="s">
        <v>408</v>
      </c>
      <c r="C70" s="727"/>
      <c r="D70" s="727"/>
      <c r="E70" s="727"/>
      <c r="F70" s="15">
        <v>24</v>
      </c>
      <c r="G70" s="15" t="s">
        <v>357</v>
      </c>
      <c r="H70" s="26"/>
      <c r="I70" s="29"/>
    </row>
    <row r="71" spans="1:9" ht="17.7" customHeight="1" x14ac:dyDescent="0.3">
      <c r="B71" s="727" t="s">
        <v>409</v>
      </c>
      <c r="C71" s="727"/>
      <c r="D71" s="727"/>
      <c r="E71" s="727"/>
      <c r="F71" s="15">
        <v>8</v>
      </c>
      <c r="G71" s="15" t="s">
        <v>357</v>
      </c>
      <c r="H71" s="26"/>
      <c r="I71" s="29"/>
    </row>
    <row r="72" spans="1:9" ht="17.7" customHeight="1" x14ac:dyDescent="0.3">
      <c r="B72" s="727" t="s">
        <v>410</v>
      </c>
      <c r="C72" s="727"/>
      <c r="D72" s="727"/>
      <c r="E72" s="727"/>
      <c r="F72" s="15" t="s">
        <v>182</v>
      </c>
      <c r="G72" s="15" t="s">
        <v>357</v>
      </c>
      <c r="H72" s="26"/>
      <c r="I72" s="29"/>
    </row>
    <row r="73" spans="1:9" ht="17.7" customHeight="1" x14ac:dyDescent="0.3">
      <c r="B73" s="727" t="s">
        <v>411</v>
      </c>
      <c r="C73" s="727"/>
      <c r="D73" s="727"/>
      <c r="E73" s="727"/>
      <c r="F73" s="15" t="s">
        <v>182</v>
      </c>
      <c r="G73" s="15" t="s">
        <v>357</v>
      </c>
      <c r="H73" s="26"/>
      <c r="I73" s="29"/>
    </row>
    <row r="74" spans="1:9" ht="17.7" customHeight="1" x14ac:dyDescent="0.3">
      <c r="B74" s="727" t="s">
        <v>412</v>
      </c>
      <c r="C74" s="727"/>
      <c r="D74" s="727"/>
      <c r="E74" s="727"/>
      <c r="F74" s="15">
        <v>6</v>
      </c>
      <c r="G74" s="15" t="s">
        <v>357</v>
      </c>
      <c r="H74" s="334"/>
      <c r="I74" s="339"/>
    </row>
    <row r="75" spans="1:9" ht="31.2" customHeight="1" x14ac:dyDescent="0.3">
      <c r="A75" s="700" t="s">
        <v>413</v>
      </c>
      <c r="B75" s="700"/>
      <c r="C75" s="700"/>
      <c r="D75" s="700"/>
      <c r="E75" s="700"/>
      <c r="F75" s="15" t="s">
        <v>182</v>
      </c>
      <c r="G75" s="15" t="s">
        <v>357</v>
      </c>
      <c r="H75" s="15" t="s">
        <v>182</v>
      </c>
      <c r="I75" s="10" t="s">
        <v>402</v>
      </c>
    </row>
    <row r="76" spans="1:9" ht="17.7" customHeight="1" x14ac:dyDescent="0.3">
      <c r="A76" s="727" t="s">
        <v>414</v>
      </c>
      <c r="B76" s="727"/>
      <c r="C76" s="727"/>
      <c r="D76" s="727"/>
      <c r="E76" s="727"/>
      <c r="F76" s="15">
        <v>50</v>
      </c>
      <c r="G76" s="15" t="s">
        <v>357</v>
      </c>
      <c r="H76" s="16">
        <v>2</v>
      </c>
      <c r="I76" s="10" t="s">
        <v>402</v>
      </c>
    </row>
  </sheetData>
  <mergeCells count="84">
    <mergeCell ref="A5:C5"/>
    <mergeCell ref="D5:I5"/>
    <mergeCell ref="A2:I2"/>
    <mergeCell ref="A3:C3"/>
    <mergeCell ref="D3:I3"/>
    <mergeCell ref="A4:C4"/>
    <mergeCell ref="D4:I4"/>
    <mergeCell ref="A16:B16"/>
    <mergeCell ref="C16:I16"/>
    <mergeCell ref="A6:C6"/>
    <mergeCell ref="D6:I6"/>
    <mergeCell ref="A8:I8"/>
    <mergeCell ref="A10:E10"/>
    <mergeCell ref="F10:I10"/>
    <mergeCell ref="A11:E11"/>
    <mergeCell ref="F11:I11"/>
    <mergeCell ref="A12:E12"/>
    <mergeCell ref="F12:I12"/>
    <mergeCell ref="A13:E13"/>
    <mergeCell ref="F13:I13"/>
    <mergeCell ref="A15:I15"/>
    <mergeCell ref="B28:G28"/>
    <mergeCell ref="A18:D18"/>
    <mergeCell ref="A19:A20"/>
    <mergeCell ref="B19:G20"/>
    <mergeCell ref="H19:I19"/>
    <mergeCell ref="A21:I21"/>
    <mergeCell ref="B22:G22"/>
    <mergeCell ref="B23:G23"/>
    <mergeCell ref="B24:G24"/>
    <mergeCell ref="B25:G25"/>
    <mergeCell ref="A26:I26"/>
    <mergeCell ref="B27:G27"/>
    <mergeCell ref="B29:G29"/>
    <mergeCell ref="A30:I30"/>
    <mergeCell ref="B31:G31"/>
    <mergeCell ref="B32:G32"/>
    <mergeCell ref="A35:G35"/>
    <mergeCell ref="B44:I44"/>
    <mergeCell ref="A46:C46"/>
    <mergeCell ref="D46:I46"/>
    <mergeCell ref="A47:G47"/>
    <mergeCell ref="B48:I48"/>
    <mergeCell ref="A45:C45"/>
    <mergeCell ref="D45:I45"/>
    <mergeCell ref="A36:A44"/>
    <mergeCell ref="B36:I36"/>
    <mergeCell ref="B37:I37"/>
    <mergeCell ref="B38:I38"/>
    <mergeCell ref="B39:I39"/>
    <mergeCell ref="B40:I40"/>
    <mergeCell ref="B41:I41"/>
    <mergeCell ref="B42:I42"/>
    <mergeCell ref="B43:I43"/>
    <mergeCell ref="A49:C49"/>
    <mergeCell ref="D49:I49"/>
    <mergeCell ref="A50:C50"/>
    <mergeCell ref="D50:I50"/>
    <mergeCell ref="A51:G51"/>
    <mergeCell ref="A52:A54"/>
    <mergeCell ref="B52:I52"/>
    <mergeCell ref="B53:I53"/>
    <mergeCell ref="B54:I54"/>
    <mergeCell ref="A67:G67"/>
    <mergeCell ref="A55:C55"/>
    <mergeCell ref="D55:I55"/>
    <mergeCell ref="A56:C56"/>
    <mergeCell ref="D56:I56"/>
    <mergeCell ref="A59:B59"/>
    <mergeCell ref="C59:I59"/>
    <mergeCell ref="A60:B60"/>
    <mergeCell ref="C60:I60"/>
    <mergeCell ref="A63:G63"/>
    <mergeCell ref="A64:G64"/>
    <mergeCell ref="A65:G65"/>
    <mergeCell ref="B74:E74"/>
    <mergeCell ref="A75:E75"/>
    <mergeCell ref="A76:E76"/>
    <mergeCell ref="A68:E68"/>
    <mergeCell ref="B69:E69"/>
    <mergeCell ref="B70:E70"/>
    <mergeCell ref="B71:E71"/>
    <mergeCell ref="B72:E72"/>
    <mergeCell ref="B73:E73"/>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zoomScaleNormal="100" workbookViewId="0"/>
  </sheetViews>
  <sheetFormatPr defaultColWidth="8.77734375" defaultRowHeight="14.4" x14ac:dyDescent="0.3"/>
  <cols>
    <col min="1" max="1" width="10.44140625" style="3" customWidth="1"/>
    <col min="2" max="2" width="9" style="3" customWidth="1"/>
    <col min="3" max="3" width="8.44140625" style="3" customWidth="1"/>
    <col min="4" max="4" width="8.77734375" style="3" customWidth="1"/>
    <col min="5" max="5" width="9" style="3" customWidth="1"/>
    <col min="6" max="6" width="9.21875" style="3" customWidth="1"/>
    <col min="7" max="7" width="8.77734375" style="3" customWidth="1"/>
    <col min="8" max="8" width="11.5546875" style="3" customWidth="1"/>
    <col min="9" max="9" width="11.44140625" style="3" customWidth="1"/>
    <col min="10" max="10" width="2.77734375" style="3" customWidth="1"/>
    <col min="11" max="16384" width="8.77734375" style="3"/>
  </cols>
  <sheetData>
    <row r="1" spans="1:9" x14ac:dyDescent="0.3">
      <c r="A1" s="1" t="s">
        <v>328</v>
      </c>
      <c r="B1" s="2"/>
      <c r="C1" s="2"/>
      <c r="D1" s="2"/>
      <c r="E1" s="2"/>
      <c r="F1" s="2"/>
      <c r="G1" s="2"/>
    </row>
    <row r="2" spans="1:9" x14ac:dyDescent="0.3">
      <c r="A2" s="869" t="s">
        <v>195</v>
      </c>
      <c r="B2" s="869"/>
      <c r="C2" s="869"/>
      <c r="D2" s="869"/>
      <c r="E2" s="869"/>
      <c r="F2" s="869"/>
      <c r="G2" s="869"/>
      <c r="H2" s="869"/>
      <c r="I2" s="869"/>
    </row>
    <row r="3" spans="1:9" x14ac:dyDescent="0.3">
      <c r="A3" s="742" t="s">
        <v>154</v>
      </c>
      <c r="B3" s="743"/>
      <c r="C3" s="743"/>
      <c r="D3" s="743">
        <v>4</v>
      </c>
      <c r="E3" s="743"/>
      <c r="F3" s="743"/>
      <c r="G3" s="743"/>
      <c r="H3" s="743"/>
      <c r="I3" s="744"/>
    </row>
    <row r="4" spans="1:9" x14ac:dyDescent="0.3">
      <c r="A4" s="742" t="s">
        <v>153</v>
      </c>
      <c r="B4" s="743"/>
      <c r="C4" s="743"/>
      <c r="D4" s="743" t="s">
        <v>329</v>
      </c>
      <c r="E4" s="743"/>
      <c r="F4" s="743"/>
      <c r="G4" s="743"/>
      <c r="H4" s="743"/>
      <c r="I4" s="744"/>
    </row>
    <row r="5" spans="1:9" x14ac:dyDescent="0.3">
      <c r="A5" s="742" t="s">
        <v>157</v>
      </c>
      <c r="B5" s="743"/>
      <c r="C5" s="743"/>
      <c r="D5" s="743" t="s">
        <v>330</v>
      </c>
      <c r="E5" s="743"/>
      <c r="F5" s="743"/>
      <c r="G5" s="743"/>
      <c r="H5" s="743"/>
      <c r="I5" s="744"/>
    </row>
    <row r="6" spans="1:9" x14ac:dyDescent="0.3">
      <c r="A6" s="742" t="s">
        <v>331</v>
      </c>
      <c r="B6" s="743"/>
      <c r="C6" s="743"/>
      <c r="D6" s="743" t="s">
        <v>332</v>
      </c>
      <c r="E6" s="743"/>
      <c r="F6" s="743"/>
      <c r="G6" s="743"/>
      <c r="H6" s="743"/>
      <c r="I6" s="744"/>
    </row>
    <row r="8" spans="1:9" x14ac:dyDescent="0.3">
      <c r="A8" s="745" t="s">
        <v>333</v>
      </c>
      <c r="B8" s="745"/>
      <c r="C8" s="745"/>
      <c r="D8" s="745"/>
      <c r="E8" s="745"/>
      <c r="F8" s="745"/>
      <c r="G8" s="745"/>
      <c r="H8" s="745"/>
      <c r="I8" s="745"/>
    </row>
    <row r="9" spans="1:9" x14ac:dyDescent="0.3">
      <c r="A9" s="746" t="s">
        <v>2317</v>
      </c>
      <c r="B9" s="746"/>
      <c r="C9" s="746"/>
      <c r="D9" s="746"/>
      <c r="E9" s="746"/>
      <c r="F9" s="746"/>
      <c r="G9" s="746"/>
      <c r="H9" s="746"/>
      <c r="I9" s="746"/>
    </row>
    <row r="10" spans="1:9" x14ac:dyDescent="0.3">
      <c r="A10" s="742" t="s">
        <v>10</v>
      </c>
      <c r="B10" s="743"/>
      <c r="C10" s="743"/>
      <c r="D10" s="743"/>
      <c r="E10" s="743"/>
      <c r="F10" s="743" t="s">
        <v>11</v>
      </c>
      <c r="G10" s="743"/>
      <c r="H10" s="743"/>
      <c r="I10" s="744"/>
    </row>
    <row r="11" spans="1:9" x14ac:dyDescent="0.3">
      <c r="A11" s="742" t="s">
        <v>334</v>
      </c>
      <c r="B11" s="743"/>
      <c r="C11" s="743"/>
      <c r="D11" s="743"/>
      <c r="E11" s="743"/>
      <c r="F11" s="743" t="s">
        <v>2085</v>
      </c>
      <c r="G11" s="743"/>
      <c r="H11" s="743"/>
      <c r="I11" s="744"/>
    </row>
    <row r="12" spans="1:9" x14ac:dyDescent="0.3">
      <c r="A12" s="742" t="s">
        <v>335</v>
      </c>
      <c r="B12" s="743"/>
      <c r="C12" s="743"/>
      <c r="D12" s="743"/>
      <c r="E12" s="743"/>
      <c r="F12" s="743">
        <v>3</v>
      </c>
      <c r="G12" s="743"/>
      <c r="H12" s="743"/>
      <c r="I12" s="744"/>
    </row>
    <row r="13" spans="1:9" x14ac:dyDescent="0.3">
      <c r="A13" s="742" t="s">
        <v>15</v>
      </c>
      <c r="B13" s="743"/>
      <c r="C13" s="743"/>
      <c r="D13" s="743"/>
      <c r="E13" s="743"/>
      <c r="F13" s="743" t="s">
        <v>16</v>
      </c>
      <c r="G13" s="743"/>
      <c r="H13" s="743"/>
      <c r="I13" s="744"/>
    </row>
    <row r="15" spans="1:9" x14ac:dyDescent="0.3">
      <c r="A15" s="746" t="s">
        <v>336</v>
      </c>
      <c r="B15" s="746"/>
      <c r="C15" s="746"/>
      <c r="D15" s="746"/>
      <c r="E15" s="746"/>
      <c r="F15" s="746"/>
      <c r="G15" s="746"/>
      <c r="H15" s="746"/>
      <c r="I15" s="746"/>
    </row>
    <row r="16" spans="1:9" ht="37.5" customHeight="1" x14ac:dyDescent="0.3">
      <c r="A16" s="700" t="s">
        <v>337</v>
      </c>
      <c r="B16" s="700"/>
      <c r="C16" s="729" t="s">
        <v>338</v>
      </c>
      <c r="D16" s="700"/>
      <c r="E16" s="700"/>
      <c r="F16" s="700"/>
      <c r="G16" s="700"/>
      <c r="H16" s="700"/>
      <c r="I16" s="700"/>
    </row>
    <row r="18" spans="1:9" x14ac:dyDescent="0.3">
      <c r="A18" s="735" t="s">
        <v>339</v>
      </c>
      <c r="B18" s="735"/>
      <c r="C18" s="735"/>
      <c r="D18" s="735"/>
    </row>
    <row r="19" spans="1:9" x14ac:dyDescent="0.3">
      <c r="A19" s="736" t="s">
        <v>30</v>
      </c>
      <c r="B19" s="737" t="s">
        <v>31</v>
      </c>
      <c r="C19" s="737"/>
      <c r="D19" s="737"/>
      <c r="E19" s="737"/>
      <c r="F19" s="737"/>
      <c r="G19" s="737"/>
      <c r="H19" s="737" t="s">
        <v>340</v>
      </c>
      <c r="I19" s="738"/>
    </row>
    <row r="20" spans="1:9" ht="38.25" customHeight="1" x14ac:dyDescent="0.3">
      <c r="A20" s="736"/>
      <c r="B20" s="737"/>
      <c r="C20" s="737"/>
      <c r="D20" s="737"/>
      <c r="E20" s="737"/>
      <c r="F20" s="737"/>
      <c r="G20" s="737"/>
      <c r="H20" s="210" t="s">
        <v>341</v>
      </c>
      <c r="I20" s="211" t="s">
        <v>34</v>
      </c>
    </row>
    <row r="21" spans="1:9" s="4" customFormat="1" ht="17.7" customHeight="1" x14ac:dyDescent="0.3">
      <c r="A21" s="547" t="s">
        <v>35</v>
      </c>
      <c r="B21" s="733"/>
      <c r="C21" s="733"/>
      <c r="D21" s="733"/>
      <c r="E21" s="733"/>
      <c r="F21" s="733"/>
      <c r="G21" s="733"/>
      <c r="H21" s="733"/>
      <c r="I21" s="734"/>
    </row>
    <row r="22" spans="1:9" ht="41.25" customHeight="1" x14ac:dyDescent="0.3">
      <c r="A22" s="209" t="s">
        <v>342</v>
      </c>
      <c r="B22" s="752" t="s">
        <v>343</v>
      </c>
      <c r="C22" s="752"/>
      <c r="D22" s="752"/>
      <c r="E22" s="752"/>
      <c r="F22" s="752"/>
      <c r="G22" s="752"/>
      <c r="H22" s="242" t="s">
        <v>344</v>
      </c>
      <c r="I22" s="5" t="s">
        <v>39</v>
      </c>
    </row>
    <row r="23" spans="1:9" ht="36" customHeight="1" x14ac:dyDescent="0.3">
      <c r="A23" s="209" t="s">
        <v>345</v>
      </c>
      <c r="B23" s="772" t="s">
        <v>346</v>
      </c>
      <c r="C23" s="773"/>
      <c r="D23" s="773"/>
      <c r="E23" s="773"/>
      <c r="F23" s="773"/>
      <c r="G23" s="774"/>
      <c r="H23" s="6" t="s">
        <v>47</v>
      </c>
      <c r="I23" s="5" t="s">
        <v>39</v>
      </c>
    </row>
    <row r="24" spans="1:9" s="4" customFormat="1" ht="17.7" customHeight="1" x14ac:dyDescent="0.3">
      <c r="A24" s="547" t="s">
        <v>136</v>
      </c>
      <c r="B24" s="733"/>
      <c r="C24" s="733"/>
      <c r="D24" s="733"/>
      <c r="E24" s="733"/>
      <c r="F24" s="733"/>
      <c r="G24" s="733"/>
      <c r="H24" s="733"/>
      <c r="I24" s="734"/>
    </row>
    <row r="25" spans="1:9" ht="48" customHeight="1" x14ac:dyDescent="0.3">
      <c r="A25" s="209" t="s">
        <v>347</v>
      </c>
      <c r="B25" s="714" t="s">
        <v>348</v>
      </c>
      <c r="C25" s="714"/>
      <c r="D25" s="714"/>
      <c r="E25" s="714"/>
      <c r="F25" s="714"/>
      <c r="G25" s="714"/>
      <c r="H25" s="242" t="s">
        <v>349</v>
      </c>
      <c r="I25" s="5" t="s">
        <v>39</v>
      </c>
    </row>
    <row r="26" spans="1:9" ht="48.75" customHeight="1" x14ac:dyDescent="0.3">
      <c r="A26" s="209" t="s">
        <v>350</v>
      </c>
      <c r="B26" s="759" t="s">
        <v>351</v>
      </c>
      <c r="C26" s="781"/>
      <c r="D26" s="781"/>
      <c r="E26" s="781"/>
      <c r="F26" s="781"/>
      <c r="G26" s="713"/>
      <c r="H26" s="242" t="s">
        <v>349</v>
      </c>
      <c r="I26" s="5" t="s">
        <v>39</v>
      </c>
    </row>
    <row r="27" spans="1:9" s="4" customFormat="1" ht="17.7" customHeight="1" x14ac:dyDescent="0.3">
      <c r="A27" s="547" t="s">
        <v>352</v>
      </c>
      <c r="B27" s="733"/>
      <c r="C27" s="733"/>
      <c r="D27" s="733"/>
      <c r="E27" s="733"/>
      <c r="F27" s="733"/>
      <c r="G27" s="733"/>
      <c r="H27" s="733"/>
      <c r="I27" s="734"/>
    </row>
    <row r="28" spans="1:9" ht="35.25" customHeight="1" x14ac:dyDescent="0.3">
      <c r="A28" s="209" t="s">
        <v>353</v>
      </c>
      <c r="B28" s="748" t="s">
        <v>354</v>
      </c>
      <c r="C28" s="748"/>
      <c r="D28" s="748"/>
      <c r="E28" s="748"/>
      <c r="F28" s="748"/>
      <c r="G28" s="748"/>
      <c r="H28" s="6" t="s">
        <v>118</v>
      </c>
      <c r="I28" s="5" t="s">
        <v>56</v>
      </c>
    </row>
    <row r="30" spans="1:9" x14ac:dyDescent="0.3">
      <c r="A30" s="1" t="s">
        <v>355</v>
      </c>
      <c r="B30" s="2"/>
      <c r="C30" s="2"/>
      <c r="D30" s="2"/>
      <c r="E30" s="2"/>
      <c r="F30" s="2"/>
      <c r="G30" s="2"/>
      <c r="H30" s="2"/>
      <c r="I30" s="2"/>
    </row>
    <row r="31" spans="1:9" s="4" customFormat="1" ht="17.7" customHeight="1" x14ac:dyDescent="0.3">
      <c r="A31" s="715" t="s">
        <v>356</v>
      </c>
      <c r="B31" s="715"/>
      <c r="C31" s="715"/>
      <c r="D31" s="715"/>
      <c r="E31" s="715"/>
      <c r="F31" s="715"/>
      <c r="G31" s="715"/>
      <c r="H31" s="204">
        <v>12</v>
      </c>
      <c r="I31" s="239" t="s">
        <v>357</v>
      </c>
    </row>
    <row r="32" spans="1:9" s="7" customFormat="1" ht="30" customHeight="1" x14ac:dyDescent="0.3">
      <c r="A32" s="701" t="s">
        <v>358</v>
      </c>
      <c r="B32" s="749" t="s">
        <v>359</v>
      </c>
      <c r="C32" s="749"/>
      <c r="D32" s="749"/>
      <c r="E32" s="749"/>
      <c r="F32" s="749"/>
      <c r="G32" s="749"/>
      <c r="H32" s="749"/>
      <c r="I32" s="704"/>
    </row>
    <row r="33" spans="1:9" s="7" customFormat="1" ht="30" customHeight="1" x14ac:dyDescent="0.3">
      <c r="A33" s="702"/>
      <c r="B33" s="720" t="s">
        <v>360</v>
      </c>
      <c r="C33" s="721"/>
      <c r="D33" s="721"/>
      <c r="E33" s="721"/>
      <c r="F33" s="721"/>
      <c r="G33" s="721"/>
      <c r="H33" s="721"/>
      <c r="I33" s="721"/>
    </row>
    <row r="34" spans="1:9" s="7" customFormat="1" ht="30" customHeight="1" x14ac:dyDescent="0.3">
      <c r="A34" s="702"/>
      <c r="B34" s="720" t="s">
        <v>361</v>
      </c>
      <c r="C34" s="721"/>
      <c r="D34" s="721"/>
      <c r="E34" s="721"/>
      <c r="F34" s="721"/>
      <c r="G34" s="721"/>
      <c r="H34" s="721"/>
      <c r="I34" s="721"/>
    </row>
    <row r="35" spans="1:9" s="7" customFormat="1" ht="30" customHeight="1" x14ac:dyDescent="0.3">
      <c r="A35" s="702"/>
      <c r="B35" s="720" t="s">
        <v>362</v>
      </c>
      <c r="C35" s="721"/>
      <c r="D35" s="721"/>
      <c r="E35" s="721"/>
      <c r="F35" s="721"/>
      <c r="G35" s="721"/>
      <c r="H35" s="721"/>
      <c r="I35" s="721"/>
    </row>
    <row r="36" spans="1:9" s="7" customFormat="1" ht="30" customHeight="1" x14ac:dyDescent="0.3">
      <c r="A36" s="702"/>
      <c r="B36" s="706" t="s">
        <v>363</v>
      </c>
      <c r="C36" s="707"/>
      <c r="D36" s="707"/>
      <c r="E36" s="707"/>
      <c r="F36" s="707"/>
      <c r="G36" s="707"/>
      <c r="H36" s="707"/>
      <c r="I36" s="707"/>
    </row>
    <row r="37" spans="1:9" s="7" customFormat="1" ht="30" customHeight="1" x14ac:dyDescent="0.3">
      <c r="A37" s="702"/>
      <c r="B37" s="706" t="s">
        <v>364</v>
      </c>
      <c r="C37" s="707"/>
      <c r="D37" s="707"/>
      <c r="E37" s="707"/>
      <c r="F37" s="707"/>
      <c r="G37" s="707"/>
      <c r="H37" s="707"/>
      <c r="I37" s="707"/>
    </row>
    <row r="38" spans="1:9" s="7" customFormat="1" ht="30" customHeight="1" x14ac:dyDescent="0.3">
      <c r="A38" s="702"/>
      <c r="B38" s="867" t="s">
        <v>365</v>
      </c>
      <c r="C38" s="867"/>
      <c r="D38" s="867"/>
      <c r="E38" s="867"/>
      <c r="F38" s="867"/>
      <c r="G38" s="867"/>
      <c r="H38" s="867"/>
      <c r="I38" s="720"/>
    </row>
    <row r="39" spans="1:9" s="7" customFormat="1" ht="30" customHeight="1" x14ac:dyDescent="0.3">
      <c r="A39" s="702"/>
      <c r="B39" s="720" t="s">
        <v>366</v>
      </c>
      <c r="C39" s="866"/>
      <c r="D39" s="866"/>
      <c r="E39" s="866"/>
      <c r="F39" s="866"/>
      <c r="G39" s="866"/>
      <c r="H39" s="866"/>
      <c r="I39" s="866"/>
    </row>
    <row r="40" spans="1:9" s="7" customFormat="1" ht="30" customHeight="1" x14ac:dyDescent="0.3">
      <c r="A40" s="702"/>
      <c r="B40" s="706" t="s">
        <v>367</v>
      </c>
      <c r="C40" s="865"/>
      <c r="D40" s="865"/>
      <c r="E40" s="865"/>
      <c r="F40" s="865"/>
      <c r="G40" s="865"/>
      <c r="H40" s="865"/>
      <c r="I40" s="865"/>
    </row>
    <row r="41" spans="1:9" s="7" customFormat="1" ht="30" customHeight="1" x14ac:dyDescent="0.3">
      <c r="A41" s="702"/>
      <c r="B41" s="706" t="s">
        <v>368</v>
      </c>
      <c r="C41" s="865"/>
      <c r="D41" s="865"/>
      <c r="E41" s="865"/>
      <c r="F41" s="865"/>
      <c r="G41" s="865"/>
      <c r="H41" s="865"/>
      <c r="I41" s="865"/>
    </row>
    <row r="42" spans="1:9" s="7" customFormat="1" ht="30" customHeight="1" x14ac:dyDescent="0.3">
      <c r="A42" s="702"/>
      <c r="B42" s="720" t="s">
        <v>369</v>
      </c>
      <c r="C42" s="866"/>
      <c r="D42" s="866"/>
      <c r="E42" s="866"/>
      <c r="F42" s="866"/>
      <c r="G42" s="866"/>
      <c r="H42" s="866"/>
      <c r="I42" s="866"/>
    </row>
    <row r="43" spans="1:9" s="7" customFormat="1" ht="30" customHeight="1" x14ac:dyDescent="0.3">
      <c r="A43" s="702"/>
      <c r="B43" s="706" t="s">
        <v>370</v>
      </c>
      <c r="C43" s="865"/>
      <c r="D43" s="865"/>
      <c r="E43" s="865"/>
      <c r="F43" s="865"/>
      <c r="G43" s="865"/>
      <c r="H43" s="865"/>
      <c r="I43" s="865"/>
    </row>
    <row r="44" spans="1:9" s="7" customFormat="1" ht="30" customHeight="1" x14ac:dyDescent="0.3">
      <c r="A44" s="702"/>
      <c r="B44" s="706" t="s">
        <v>371</v>
      </c>
      <c r="C44" s="865"/>
      <c r="D44" s="865"/>
      <c r="E44" s="865"/>
      <c r="F44" s="865"/>
      <c r="G44" s="865"/>
      <c r="H44" s="865"/>
      <c r="I44" s="865"/>
    </row>
    <row r="45" spans="1:9" s="7" customFormat="1" ht="30" customHeight="1" x14ac:dyDescent="0.3">
      <c r="A45" s="702"/>
      <c r="B45" s="720" t="s">
        <v>372</v>
      </c>
      <c r="C45" s="866"/>
      <c r="D45" s="866"/>
      <c r="E45" s="866"/>
      <c r="F45" s="866"/>
      <c r="G45" s="866"/>
      <c r="H45" s="866"/>
      <c r="I45" s="866"/>
    </row>
    <row r="46" spans="1:9" s="7" customFormat="1" ht="30" customHeight="1" x14ac:dyDescent="0.3">
      <c r="A46" s="717"/>
      <c r="B46" s="750" t="s">
        <v>373</v>
      </c>
      <c r="C46" s="861"/>
      <c r="D46" s="861"/>
      <c r="E46" s="861"/>
      <c r="F46" s="861"/>
      <c r="G46" s="861"/>
      <c r="H46" s="861"/>
      <c r="I46" s="861"/>
    </row>
    <row r="47" spans="1:9" x14ac:dyDescent="0.3">
      <c r="A47" s="868" t="s">
        <v>374</v>
      </c>
      <c r="B47" s="868"/>
      <c r="C47" s="724"/>
      <c r="D47" s="725" t="s">
        <v>375</v>
      </c>
      <c r="E47" s="725"/>
      <c r="F47" s="725"/>
      <c r="G47" s="725"/>
      <c r="H47" s="725"/>
      <c r="I47" s="726"/>
    </row>
    <row r="48" spans="1:9" ht="30.75" customHeight="1" x14ac:dyDescent="0.3">
      <c r="A48" s="781" t="s">
        <v>376</v>
      </c>
      <c r="B48" s="781"/>
      <c r="C48" s="713"/>
      <c r="D48" s="711" t="s">
        <v>377</v>
      </c>
      <c r="E48" s="711"/>
      <c r="F48" s="711"/>
      <c r="G48" s="711"/>
      <c r="H48" s="711"/>
      <c r="I48" s="712"/>
    </row>
    <row r="49" spans="1:10" s="4" customFormat="1" ht="17.7" customHeight="1" x14ac:dyDescent="0.3">
      <c r="A49" s="715" t="s">
        <v>378</v>
      </c>
      <c r="B49" s="715"/>
      <c r="C49" s="715"/>
      <c r="D49" s="715"/>
      <c r="E49" s="715"/>
      <c r="F49" s="715"/>
      <c r="G49" s="715"/>
      <c r="H49" s="204">
        <v>15</v>
      </c>
      <c r="I49" s="239" t="s">
        <v>357</v>
      </c>
    </row>
    <row r="50" spans="1:10" ht="42.75" customHeight="1" x14ac:dyDescent="0.3">
      <c r="A50" s="701" t="s">
        <v>358</v>
      </c>
      <c r="B50" s="863" t="s">
        <v>379</v>
      </c>
      <c r="C50" s="749"/>
      <c r="D50" s="749"/>
      <c r="E50" s="749"/>
      <c r="F50" s="749"/>
      <c r="G50" s="749"/>
      <c r="H50" s="749"/>
      <c r="I50" s="704"/>
    </row>
    <row r="51" spans="1:10" ht="20.100000000000001" customHeight="1" x14ac:dyDescent="0.3">
      <c r="A51" s="702"/>
      <c r="B51" s="707" t="s">
        <v>380</v>
      </c>
      <c r="C51" s="707"/>
      <c r="D51" s="707"/>
      <c r="E51" s="707"/>
      <c r="F51" s="707"/>
      <c r="G51" s="707"/>
      <c r="H51" s="707"/>
      <c r="I51" s="707"/>
    </row>
    <row r="52" spans="1:10" ht="20.100000000000001" customHeight="1" x14ac:dyDescent="0.3">
      <c r="A52" s="702"/>
      <c r="B52" s="707" t="s">
        <v>381</v>
      </c>
      <c r="C52" s="707"/>
      <c r="D52" s="707"/>
      <c r="E52" s="707"/>
      <c r="F52" s="707"/>
      <c r="G52" s="707"/>
      <c r="H52" s="707"/>
      <c r="I52" s="707"/>
    </row>
    <row r="53" spans="1:10" ht="20.100000000000001" customHeight="1" x14ac:dyDescent="0.3">
      <c r="A53" s="702"/>
      <c r="B53" s="707" t="s">
        <v>382</v>
      </c>
      <c r="C53" s="707"/>
      <c r="D53" s="707"/>
      <c r="E53" s="707"/>
      <c r="F53" s="707"/>
      <c r="G53" s="707"/>
      <c r="H53" s="707"/>
      <c r="I53" s="707"/>
    </row>
    <row r="54" spans="1:10" ht="23.25" customHeight="1" x14ac:dyDescent="0.3">
      <c r="A54" s="702"/>
      <c r="B54" s="707" t="s">
        <v>383</v>
      </c>
      <c r="C54" s="707"/>
      <c r="D54" s="707"/>
      <c r="E54" s="707"/>
      <c r="F54" s="707"/>
      <c r="G54" s="707"/>
      <c r="H54" s="707"/>
      <c r="I54" s="707"/>
    </row>
    <row r="55" spans="1:10" ht="20.100000000000001" customHeight="1" x14ac:dyDescent="0.3">
      <c r="A55" s="702"/>
      <c r="B55" s="864" t="s">
        <v>384</v>
      </c>
      <c r="C55" s="793"/>
      <c r="D55" s="793"/>
      <c r="E55" s="793"/>
      <c r="F55" s="793"/>
      <c r="G55" s="793"/>
      <c r="H55" s="793"/>
      <c r="I55" s="706"/>
    </row>
    <row r="56" spans="1:10" ht="20.100000000000001" customHeight="1" x14ac:dyDescent="0.3">
      <c r="A56" s="702"/>
      <c r="B56" s="707" t="s">
        <v>385</v>
      </c>
      <c r="C56" s="865"/>
      <c r="D56" s="865"/>
      <c r="E56" s="865"/>
      <c r="F56" s="865"/>
      <c r="G56" s="865"/>
      <c r="H56" s="865"/>
      <c r="I56" s="865"/>
    </row>
    <row r="57" spans="1:10" ht="20.100000000000001" customHeight="1" x14ac:dyDescent="0.3">
      <c r="A57" s="702"/>
      <c r="B57" s="707" t="s">
        <v>386</v>
      </c>
      <c r="C57" s="865"/>
      <c r="D57" s="865"/>
      <c r="E57" s="865"/>
      <c r="F57" s="865"/>
      <c r="G57" s="865"/>
      <c r="H57" s="865"/>
      <c r="I57" s="865"/>
    </row>
    <row r="58" spans="1:10" ht="20.100000000000001" customHeight="1" x14ac:dyDescent="0.3">
      <c r="A58" s="702"/>
      <c r="B58" s="721" t="s">
        <v>387</v>
      </c>
      <c r="C58" s="866"/>
      <c r="D58" s="866"/>
      <c r="E58" s="866"/>
      <c r="F58" s="866"/>
      <c r="G58" s="866"/>
      <c r="H58" s="866"/>
      <c r="I58" s="866"/>
    </row>
    <row r="59" spans="1:10" ht="20.100000000000001" customHeight="1" x14ac:dyDescent="0.3">
      <c r="A59" s="702"/>
      <c r="B59" s="721" t="s">
        <v>388</v>
      </c>
      <c r="C59" s="866"/>
      <c r="D59" s="866"/>
      <c r="E59" s="866"/>
      <c r="F59" s="866"/>
      <c r="G59" s="866"/>
      <c r="H59" s="866"/>
      <c r="I59" s="866"/>
    </row>
    <row r="60" spans="1:10" ht="20.100000000000001" customHeight="1" x14ac:dyDescent="0.3">
      <c r="A60" s="702"/>
      <c r="B60" s="707" t="s">
        <v>389</v>
      </c>
      <c r="C60" s="865"/>
      <c r="D60" s="865"/>
      <c r="E60" s="865"/>
      <c r="F60" s="865"/>
      <c r="G60" s="865"/>
      <c r="H60" s="865"/>
      <c r="I60" s="865"/>
    </row>
    <row r="61" spans="1:10" ht="20.100000000000001" customHeight="1" x14ac:dyDescent="0.3">
      <c r="A61" s="702"/>
      <c r="B61" s="707" t="s">
        <v>390</v>
      </c>
      <c r="C61" s="865"/>
      <c r="D61" s="865"/>
      <c r="E61" s="865"/>
      <c r="F61" s="865"/>
      <c r="G61" s="865"/>
      <c r="H61" s="865"/>
      <c r="I61" s="865"/>
    </row>
    <row r="62" spans="1:10" ht="20.100000000000001" customHeight="1" x14ac:dyDescent="0.3">
      <c r="A62" s="702"/>
      <c r="B62" s="864" t="s">
        <v>391</v>
      </c>
      <c r="C62" s="793"/>
      <c r="D62" s="793"/>
      <c r="E62" s="793"/>
      <c r="F62" s="793"/>
      <c r="G62" s="793"/>
      <c r="H62" s="793"/>
      <c r="I62" s="706"/>
    </row>
    <row r="63" spans="1:10" ht="40.5" customHeight="1" x14ac:dyDescent="0.3">
      <c r="A63" s="862"/>
      <c r="B63" s="750" t="s">
        <v>392</v>
      </c>
      <c r="C63" s="861"/>
      <c r="D63" s="861"/>
      <c r="E63" s="861"/>
      <c r="F63" s="861"/>
      <c r="G63" s="861"/>
      <c r="H63" s="861"/>
      <c r="I63" s="861"/>
    </row>
    <row r="64" spans="1:10" x14ac:dyDescent="0.3">
      <c r="A64" s="725" t="s">
        <v>374</v>
      </c>
      <c r="B64" s="725"/>
      <c r="C64" s="725"/>
      <c r="D64" s="725" t="s">
        <v>393</v>
      </c>
      <c r="E64" s="725"/>
      <c r="F64" s="725"/>
      <c r="G64" s="725"/>
      <c r="H64" s="725"/>
      <c r="I64" s="726"/>
      <c r="J64" s="44"/>
    </row>
    <row r="65" spans="1:10" ht="32.25" customHeight="1" x14ac:dyDescent="0.3">
      <c r="A65" s="781" t="s">
        <v>376</v>
      </c>
      <c r="B65" s="781"/>
      <c r="C65" s="713"/>
      <c r="D65" s="748" t="s">
        <v>394</v>
      </c>
      <c r="E65" s="748"/>
      <c r="F65" s="748"/>
      <c r="G65" s="748"/>
      <c r="H65" s="748"/>
      <c r="I65" s="729"/>
    </row>
    <row r="67" spans="1:10" x14ac:dyDescent="0.3">
      <c r="A67" s="1" t="s">
        <v>395</v>
      </c>
      <c r="B67" s="2"/>
      <c r="C67" s="2"/>
      <c r="D67" s="2"/>
      <c r="E67" s="2"/>
      <c r="F67" s="2"/>
      <c r="G67" s="2"/>
      <c r="H67" s="2"/>
      <c r="I67" s="2"/>
      <c r="J67" s="2"/>
    </row>
    <row r="68" spans="1:10" ht="53.25" customHeight="1" x14ac:dyDescent="0.3">
      <c r="A68" s="728" t="s">
        <v>396</v>
      </c>
      <c r="B68" s="710"/>
      <c r="C68" s="748" t="s">
        <v>397</v>
      </c>
      <c r="D68" s="748"/>
      <c r="E68" s="748"/>
      <c r="F68" s="748"/>
      <c r="G68" s="748"/>
      <c r="H68" s="748"/>
      <c r="I68" s="729"/>
    </row>
    <row r="69" spans="1:10" ht="56.25" customHeight="1" x14ac:dyDescent="0.3">
      <c r="A69" s="728" t="s">
        <v>398</v>
      </c>
      <c r="B69" s="710"/>
      <c r="C69" s="748" t="s">
        <v>399</v>
      </c>
      <c r="D69" s="748"/>
      <c r="E69" s="748"/>
      <c r="F69" s="748"/>
      <c r="G69" s="748"/>
      <c r="H69" s="748"/>
      <c r="I69" s="729"/>
    </row>
    <row r="71" spans="1:10" x14ac:dyDescent="0.3">
      <c r="A71" s="8" t="s">
        <v>400</v>
      </c>
      <c r="B71" s="240"/>
      <c r="C71" s="240"/>
      <c r="D71" s="240"/>
      <c r="E71" s="240"/>
      <c r="F71" s="240"/>
      <c r="G71" s="240"/>
    </row>
    <row r="72" spans="1:10" ht="15.6" x14ac:dyDescent="0.3">
      <c r="A72" s="730" t="s">
        <v>401</v>
      </c>
      <c r="B72" s="730"/>
      <c r="C72" s="730"/>
      <c r="D72" s="730"/>
      <c r="E72" s="730"/>
      <c r="F72" s="730"/>
      <c r="G72" s="730"/>
      <c r="H72" s="9">
        <v>4</v>
      </c>
      <c r="I72" s="10" t="s">
        <v>402</v>
      </c>
    </row>
    <row r="73" spans="1:10" ht="26.25" customHeight="1" x14ac:dyDescent="0.3">
      <c r="A73" s="731" t="s">
        <v>403</v>
      </c>
      <c r="B73" s="731"/>
      <c r="C73" s="731"/>
      <c r="D73" s="731"/>
      <c r="E73" s="731"/>
      <c r="F73" s="731"/>
      <c r="G73" s="731"/>
      <c r="H73" s="11" t="s">
        <v>404</v>
      </c>
      <c r="I73" s="10" t="s">
        <v>402</v>
      </c>
    </row>
    <row r="74" spans="1:10" ht="15.6" x14ac:dyDescent="0.3">
      <c r="A74" s="730" t="s">
        <v>405</v>
      </c>
      <c r="B74" s="730"/>
      <c r="C74" s="730"/>
      <c r="D74" s="730"/>
      <c r="E74" s="730"/>
      <c r="F74" s="730"/>
      <c r="G74" s="730"/>
      <c r="H74" s="11" t="s">
        <v>404</v>
      </c>
      <c r="I74" s="10" t="s">
        <v>402</v>
      </c>
    </row>
    <row r="75" spans="1:10" x14ac:dyDescent="0.3">
      <c r="A75" s="222"/>
      <c r="B75" s="222"/>
      <c r="C75" s="222"/>
      <c r="D75" s="222"/>
      <c r="E75" s="222"/>
      <c r="F75" s="222"/>
      <c r="G75" s="222"/>
      <c r="H75" s="11"/>
      <c r="I75" s="12"/>
    </row>
    <row r="76" spans="1:10" x14ac:dyDescent="0.3">
      <c r="A76" s="732" t="s">
        <v>406</v>
      </c>
      <c r="B76" s="732"/>
      <c r="C76" s="732"/>
      <c r="D76" s="732"/>
      <c r="E76" s="732"/>
      <c r="F76" s="732"/>
      <c r="G76" s="732"/>
      <c r="H76" s="13"/>
      <c r="I76" s="14"/>
    </row>
    <row r="77" spans="1:10" ht="17.7" customHeight="1" x14ac:dyDescent="0.3">
      <c r="A77" s="700" t="s">
        <v>407</v>
      </c>
      <c r="B77" s="700"/>
      <c r="C77" s="700"/>
      <c r="D77" s="700"/>
      <c r="E77" s="700"/>
      <c r="F77" s="15">
        <f>SUM(F78:F83)</f>
        <v>35</v>
      </c>
      <c r="G77" s="15" t="s">
        <v>357</v>
      </c>
      <c r="H77" s="16">
        <f>F77/25</f>
        <v>1.4</v>
      </c>
      <c r="I77" s="10" t="s">
        <v>402</v>
      </c>
    </row>
    <row r="78" spans="1:10" ht="17.7" customHeight="1" x14ac:dyDescent="0.3">
      <c r="A78" s="17" t="s">
        <v>156</v>
      </c>
      <c r="B78" s="727" t="s">
        <v>158</v>
      </c>
      <c r="C78" s="727"/>
      <c r="D78" s="727"/>
      <c r="E78" s="727"/>
      <c r="F78" s="15">
        <v>12</v>
      </c>
      <c r="G78" s="15" t="s">
        <v>357</v>
      </c>
      <c r="H78" s="18"/>
      <c r="I78" s="19"/>
    </row>
    <row r="79" spans="1:10" ht="17.7" customHeight="1" x14ac:dyDescent="0.3">
      <c r="A79" s="2"/>
      <c r="B79" s="727" t="s">
        <v>408</v>
      </c>
      <c r="C79" s="727"/>
      <c r="D79" s="727"/>
      <c r="E79" s="727"/>
      <c r="F79" s="15">
        <v>15</v>
      </c>
      <c r="G79" s="15" t="s">
        <v>357</v>
      </c>
      <c r="H79" s="20"/>
      <c r="I79" s="21"/>
    </row>
    <row r="80" spans="1:10" ht="17.7" customHeight="1" x14ac:dyDescent="0.3">
      <c r="A80" s="2"/>
      <c r="B80" s="727" t="s">
        <v>409</v>
      </c>
      <c r="C80" s="727"/>
      <c r="D80" s="727"/>
      <c r="E80" s="727"/>
      <c r="F80" s="15">
        <v>5</v>
      </c>
      <c r="G80" s="15" t="s">
        <v>357</v>
      </c>
      <c r="H80" s="20"/>
      <c r="I80" s="21"/>
    </row>
    <row r="81" spans="1:9" ht="17.7" customHeight="1" x14ac:dyDescent="0.3">
      <c r="A81" s="2"/>
      <c r="B81" s="727" t="s">
        <v>410</v>
      </c>
      <c r="C81" s="727"/>
      <c r="D81" s="727"/>
      <c r="E81" s="727"/>
      <c r="F81" s="15" t="s">
        <v>404</v>
      </c>
      <c r="G81" s="15" t="s">
        <v>357</v>
      </c>
      <c r="H81" s="20"/>
      <c r="I81" s="21"/>
    </row>
    <row r="82" spans="1:9" ht="17.7" customHeight="1" x14ac:dyDescent="0.3">
      <c r="A82" s="2"/>
      <c r="B82" s="727" t="s">
        <v>411</v>
      </c>
      <c r="C82" s="727"/>
      <c r="D82" s="727"/>
      <c r="E82" s="727"/>
      <c r="F82" s="15" t="s">
        <v>404</v>
      </c>
      <c r="G82" s="15" t="s">
        <v>357</v>
      </c>
      <c r="H82" s="20"/>
      <c r="I82" s="21"/>
    </row>
    <row r="83" spans="1:9" ht="17.7" customHeight="1" x14ac:dyDescent="0.3">
      <c r="A83" s="2"/>
      <c r="B83" s="727" t="s">
        <v>412</v>
      </c>
      <c r="C83" s="727"/>
      <c r="D83" s="727"/>
      <c r="E83" s="727"/>
      <c r="F83" s="15">
        <v>3</v>
      </c>
      <c r="G83" s="15" t="s">
        <v>357</v>
      </c>
      <c r="H83" s="234"/>
      <c r="I83" s="244"/>
    </row>
    <row r="84" spans="1:9" ht="31.2" customHeight="1" x14ac:dyDescent="0.3">
      <c r="A84" s="700" t="s">
        <v>413</v>
      </c>
      <c r="B84" s="700"/>
      <c r="C84" s="700"/>
      <c r="D84" s="700"/>
      <c r="E84" s="700"/>
      <c r="F84" s="15" t="s">
        <v>404</v>
      </c>
      <c r="G84" s="15" t="s">
        <v>357</v>
      </c>
      <c r="H84" s="15" t="s">
        <v>182</v>
      </c>
      <c r="I84" s="10" t="s">
        <v>402</v>
      </c>
    </row>
    <row r="85" spans="1:9" ht="17.7" customHeight="1" x14ac:dyDescent="0.3">
      <c r="A85" s="727" t="s">
        <v>414</v>
      </c>
      <c r="B85" s="727"/>
      <c r="C85" s="727"/>
      <c r="D85" s="727"/>
      <c r="E85" s="727"/>
      <c r="F85" s="15">
        <v>65</v>
      </c>
      <c r="G85" s="15" t="s">
        <v>357</v>
      </c>
      <c r="H85" s="16">
        <f>F85/25</f>
        <v>2.6</v>
      </c>
      <c r="I85" s="10" t="s">
        <v>402</v>
      </c>
    </row>
    <row r="86" spans="1:9" x14ac:dyDescent="0.3">
      <c r="A86" s="22"/>
    </row>
    <row r="87" spans="1:9" x14ac:dyDescent="0.3">
      <c r="A87" s="23"/>
    </row>
    <row r="88" spans="1:9" x14ac:dyDescent="0.3">
      <c r="A88" s="24"/>
    </row>
  </sheetData>
  <mergeCells count="92">
    <mergeCell ref="A5:C5"/>
    <mergeCell ref="D5:I5"/>
    <mergeCell ref="A2:I2"/>
    <mergeCell ref="A3:C3"/>
    <mergeCell ref="D3:I3"/>
    <mergeCell ref="A4:C4"/>
    <mergeCell ref="D4:I4"/>
    <mergeCell ref="A6:C6"/>
    <mergeCell ref="D6:I6"/>
    <mergeCell ref="A8:I8"/>
    <mergeCell ref="A9:I9"/>
    <mergeCell ref="A10:E10"/>
    <mergeCell ref="F10:I10"/>
    <mergeCell ref="A11:E11"/>
    <mergeCell ref="F11:I11"/>
    <mergeCell ref="A12:E12"/>
    <mergeCell ref="F12:I12"/>
    <mergeCell ref="A13:E13"/>
    <mergeCell ref="F13:I13"/>
    <mergeCell ref="B26:G26"/>
    <mergeCell ref="A15:I15"/>
    <mergeCell ref="A16:B16"/>
    <mergeCell ref="C16:I16"/>
    <mergeCell ref="A18:D18"/>
    <mergeCell ref="A19:A20"/>
    <mergeCell ref="B19:G20"/>
    <mergeCell ref="H19:I19"/>
    <mergeCell ref="A21:I21"/>
    <mergeCell ref="B22:G22"/>
    <mergeCell ref="B23:G23"/>
    <mergeCell ref="A24:I24"/>
    <mergeCell ref="B25:G25"/>
    <mergeCell ref="A27:I27"/>
    <mergeCell ref="B28:G28"/>
    <mergeCell ref="A31:G31"/>
    <mergeCell ref="A32:A46"/>
    <mergeCell ref="B32:I32"/>
    <mergeCell ref="B33:I33"/>
    <mergeCell ref="B34:I34"/>
    <mergeCell ref="B35:I35"/>
    <mergeCell ref="B36:I36"/>
    <mergeCell ref="B37:I37"/>
    <mergeCell ref="A48:C48"/>
    <mergeCell ref="D48:I48"/>
    <mergeCell ref="B38:I38"/>
    <mergeCell ref="B39:I39"/>
    <mergeCell ref="B40:I40"/>
    <mergeCell ref="B41:I41"/>
    <mergeCell ref="B42:I42"/>
    <mergeCell ref="B43:I43"/>
    <mergeCell ref="B44:I44"/>
    <mergeCell ref="B45:I45"/>
    <mergeCell ref="B46:I46"/>
    <mergeCell ref="A47:C47"/>
    <mergeCell ref="D47:I47"/>
    <mergeCell ref="B63:I63"/>
    <mergeCell ref="A49:G49"/>
    <mergeCell ref="A50:A63"/>
    <mergeCell ref="B50:I50"/>
    <mergeCell ref="B51:I51"/>
    <mergeCell ref="B52:I52"/>
    <mergeCell ref="B53:I53"/>
    <mergeCell ref="B54:I54"/>
    <mergeCell ref="B55:I55"/>
    <mergeCell ref="B56:I56"/>
    <mergeCell ref="B57:I57"/>
    <mergeCell ref="B58:I58"/>
    <mergeCell ref="B59:I59"/>
    <mergeCell ref="B60:I60"/>
    <mergeCell ref="B61:I61"/>
    <mergeCell ref="B62:I62"/>
    <mergeCell ref="A76:G76"/>
    <mergeCell ref="A64:C64"/>
    <mergeCell ref="D64:I64"/>
    <mergeCell ref="A65:C65"/>
    <mergeCell ref="D65:I65"/>
    <mergeCell ref="A68:B68"/>
    <mergeCell ref="C68:I68"/>
    <mergeCell ref="A69:B69"/>
    <mergeCell ref="C69:I69"/>
    <mergeCell ref="A72:G72"/>
    <mergeCell ref="A73:G73"/>
    <mergeCell ref="A74:G74"/>
    <mergeCell ref="B83:E83"/>
    <mergeCell ref="A84:E84"/>
    <mergeCell ref="A85:E85"/>
    <mergeCell ref="A77:E77"/>
    <mergeCell ref="B78:E78"/>
    <mergeCell ref="B79:E79"/>
    <mergeCell ref="B80:E80"/>
    <mergeCell ref="B81:E81"/>
    <mergeCell ref="B82:E82"/>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3"/>
  <sheetViews>
    <sheetView zoomScaleNormal="100" workbookViewId="0"/>
  </sheetViews>
  <sheetFormatPr defaultColWidth="8.77734375" defaultRowHeight="13.8" x14ac:dyDescent="0.3"/>
  <cols>
    <col min="1" max="1" width="10.77734375" style="25" customWidth="1"/>
    <col min="2" max="2" width="9" style="25" customWidth="1"/>
    <col min="3" max="3" width="7.77734375" style="25" customWidth="1"/>
    <col min="4" max="4" width="9" style="25" customWidth="1"/>
    <col min="5" max="5" width="9.77734375" style="25" customWidth="1"/>
    <col min="6" max="6" width="9.21875" style="25" customWidth="1"/>
    <col min="7" max="7" width="8.77734375" style="25" customWidth="1"/>
    <col min="8" max="8" width="13.77734375" style="25" customWidth="1"/>
    <col min="9" max="9" width="8.77734375" style="25" customWidth="1"/>
    <col min="10" max="10" width="2.77734375" style="25" customWidth="1"/>
    <col min="11" max="16384" width="8.77734375" style="25"/>
  </cols>
  <sheetData>
    <row r="1" spans="1:9" x14ac:dyDescent="0.3">
      <c r="A1" s="1" t="s">
        <v>328</v>
      </c>
    </row>
    <row r="2" spans="1:9" x14ac:dyDescent="0.3">
      <c r="A2" s="747" t="s">
        <v>2199</v>
      </c>
      <c r="B2" s="747"/>
      <c r="C2" s="747"/>
      <c r="D2" s="747"/>
      <c r="E2" s="747"/>
      <c r="F2" s="747"/>
      <c r="G2" s="747"/>
      <c r="H2" s="747"/>
      <c r="I2" s="747"/>
    </row>
    <row r="3" spans="1:9" x14ac:dyDescent="0.3">
      <c r="A3" s="742" t="s">
        <v>154</v>
      </c>
      <c r="B3" s="743"/>
      <c r="C3" s="743"/>
      <c r="D3" s="743">
        <v>2</v>
      </c>
      <c r="E3" s="743"/>
      <c r="F3" s="743"/>
      <c r="G3" s="743"/>
      <c r="H3" s="743"/>
      <c r="I3" s="744"/>
    </row>
    <row r="4" spans="1:9" x14ac:dyDescent="0.3">
      <c r="A4" s="742" t="s">
        <v>153</v>
      </c>
      <c r="B4" s="743"/>
      <c r="C4" s="743"/>
      <c r="D4" s="743" t="s">
        <v>329</v>
      </c>
      <c r="E4" s="743"/>
      <c r="F4" s="743"/>
      <c r="G4" s="743"/>
      <c r="H4" s="743"/>
      <c r="I4" s="744"/>
    </row>
    <row r="5" spans="1:9" x14ac:dyDescent="0.3">
      <c r="A5" s="742" t="s">
        <v>157</v>
      </c>
      <c r="B5" s="743"/>
      <c r="C5" s="743"/>
      <c r="D5" s="743" t="s">
        <v>330</v>
      </c>
      <c r="E5" s="743"/>
      <c r="F5" s="743"/>
      <c r="G5" s="743"/>
      <c r="H5" s="743"/>
      <c r="I5" s="744"/>
    </row>
    <row r="6" spans="1:9" x14ac:dyDescent="0.3">
      <c r="A6" s="742" t="s">
        <v>331</v>
      </c>
      <c r="B6" s="743"/>
      <c r="C6" s="743"/>
      <c r="D6" s="743" t="s">
        <v>2249</v>
      </c>
      <c r="E6" s="743"/>
      <c r="F6" s="743"/>
      <c r="G6" s="743"/>
      <c r="H6" s="743"/>
      <c r="I6" s="744"/>
    </row>
    <row r="8" spans="1:9" x14ac:dyDescent="0.3">
      <c r="A8" s="745" t="s">
        <v>333</v>
      </c>
      <c r="B8" s="745"/>
      <c r="C8" s="745"/>
      <c r="D8" s="745"/>
      <c r="E8" s="745"/>
      <c r="F8" s="745"/>
      <c r="G8" s="745"/>
      <c r="H8" s="745"/>
      <c r="I8" s="745"/>
    </row>
    <row r="9" spans="1:9" x14ac:dyDescent="0.3">
      <c r="A9" s="208" t="s">
        <v>2317</v>
      </c>
      <c r="B9" s="208"/>
      <c r="C9" s="208"/>
      <c r="D9" s="208"/>
      <c r="E9" s="208"/>
      <c r="F9" s="208"/>
      <c r="G9" s="208"/>
      <c r="H9" s="208"/>
      <c r="I9" s="208"/>
    </row>
    <row r="10" spans="1:9" x14ac:dyDescent="0.3">
      <c r="A10" s="742" t="s">
        <v>10</v>
      </c>
      <c r="B10" s="743"/>
      <c r="C10" s="743"/>
      <c r="D10" s="743"/>
      <c r="E10" s="743"/>
      <c r="F10" s="743" t="s">
        <v>11</v>
      </c>
      <c r="G10" s="743"/>
      <c r="H10" s="743"/>
      <c r="I10" s="744"/>
    </row>
    <row r="11" spans="1:9" x14ac:dyDescent="0.3">
      <c r="A11" s="742" t="s">
        <v>334</v>
      </c>
      <c r="B11" s="743"/>
      <c r="C11" s="743"/>
      <c r="D11" s="743"/>
      <c r="E11" s="743"/>
      <c r="F11" s="743" t="s">
        <v>2085</v>
      </c>
      <c r="G11" s="743"/>
      <c r="H11" s="743"/>
      <c r="I11" s="744"/>
    </row>
    <row r="12" spans="1:9" x14ac:dyDescent="0.3">
      <c r="A12" s="742" t="s">
        <v>335</v>
      </c>
      <c r="B12" s="743"/>
      <c r="C12" s="743"/>
      <c r="D12" s="743"/>
      <c r="E12" s="743"/>
      <c r="F12" s="743">
        <v>3</v>
      </c>
      <c r="G12" s="743"/>
      <c r="H12" s="743"/>
      <c r="I12" s="744"/>
    </row>
    <row r="13" spans="1:9" x14ac:dyDescent="0.3">
      <c r="A13" s="742" t="s">
        <v>15</v>
      </c>
      <c r="B13" s="743"/>
      <c r="C13" s="743"/>
      <c r="D13" s="743"/>
      <c r="E13" s="743"/>
      <c r="F13" s="743" t="s">
        <v>16</v>
      </c>
      <c r="G13" s="743"/>
      <c r="H13" s="743"/>
      <c r="I13" s="744"/>
    </row>
    <row r="15" spans="1:9" x14ac:dyDescent="0.3">
      <c r="A15" s="746" t="s">
        <v>336</v>
      </c>
      <c r="B15" s="746"/>
      <c r="C15" s="746"/>
      <c r="D15" s="746"/>
      <c r="E15" s="746"/>
      <c r="F15" s="746"/>
      <c r="G15" s="746"/>
      <c r="H15" s="746"/>
      <c r="I15" s="746"/>
    </row>
    <row r="16" spans="1:9" ht="37.5" customHeight="1" x14ac:dyDescent="0.3">
      <c r="A16" s="700" t="s">
        <v>337</v>
      </c>
      <c r="B16" s="700"/>
      <c r="C16" s="729" t="s">
        <v>1031</v>
      </c>
      <c r="D16" s="700"/>
      <c r="E16" s="700"/>
      <c r="F16" s="700"/>
      <c r="G16" s="700"/>
      <c r="H16" s="700"/>
      <c r="I16" s="700"/>
    </row>
    <row r="18" spans="1:9" x14ac:dyDescent="0.3">
      <c r="A18" s="873" t="s">
        <v>339</v>
      </c>
      <c r="B18" s="873"/>
      <c r="C18" s="873"/>
      <c r="D18" s="873"/>
      <c r="E18" s="435"/>
      <c r="F18" s="435"/>
      <c r="G18" s="435"/>
      <c r="H18" s="435"/>
      <c r="I18" s="435"/>
    </row>
    <row r="19" spans="1:9" x14ac:dyDescent="0.3">
      <c r="A19" s="874" t="s">
        <v>30</v>
      </c>
      <c r="B19" s="875" t="s">
        <v>31</v>
      </c>
      <c r="C19" s="875"/>
      <c r="D19" s="875"/>
      <c r="E19" s="875"/>
      <c r="F19" s="875"/>
      <c r="G19" s="875"/>
      <c r="H19" s="875" t="s">
        <v>340</v>
      </c>
      <c r="I19" s="876"/>
    </row>
    <row r="20" spans="1:9" ht="27.6" x14ac:dyDescent="0.3">
      <c r="A20" s="874"/>
      <c r="B20" s="875"/>
      <c r="C20" s="875"/>
      <c r="D20" s="875"/>
      <c r="E20" s="875"/>
      <c r="F20" s="875"/>
      <c r="G20" s="875"/>
      <c r="H20" s="440" t="s">
        <v>341</v>
      </c>
      <c r="I20" s="441" t="s">
        <v>34</v>
      </c>
    </row>
    <row r="21" spans="1:9" s="8" customFormat="1" ht="17.7" customHeight="1" x14ac:dyDescent="0.3">
      <c r="A21" s="778" t="s">
        <v>35</v>
      </c>
      <c r="B21" s="779"/>
      <c r="C21" s="779"/>
      <c r="D21" s="779"/>
      <c r="E21" s="779"/>
      <c r="F21" s="779"/>
      <c r="G21" s="779"/>
      <c r="H21" s="779"/>
      <c r="I21" s="780"/>
    </row>
    <row r="22" spans="1:9" ht="40.049999999999997" customHeight="1" x14ac:dyDescent="0.3">
      <c r="A22" s="439" t="s">
        <v>2250</v>
      </c>
      <c r="B22" s="827" t="s">
        <v>2251</v>
      </c>
      <c r="C22" s="827"/>
      <c r="D22" s="827"/>
      <c r="E22" s="827"/>
      <c r="F22" s="827"/>
      <c r="G22" s="827"/>
      <c r="H22" s="440" t="s">
        <v>43</v>
      </c>
      <c r="I22" s="441" t="s">
        <v>39</v>
      </c>
    </row>
    <row r="23" spans="1:9" ht="40.049999999999997" customHeight="1" x14ac:dyDescent="0.3">
      <c r="A23" s="439" t="s">
        <v>2252</v>
      </c>
      <c r="B23" s="775" t="s">
        <v>2253</v>
      </c>
      <c r="C23" s="776"/>
      <c r="D23" s="776"/>
      <c r="E23" s="776"/>
      <c r="F23" s="776"/>
      <c r="G23" s="777"/>
      <c r="H23" s="440" t="s">
        <v>43</v>
      </c>
      <c r="I23" s="441" t="s">
        <v>39</v>
      </c>
    </row>
    <row r="24" spans="1:9" ht="15" customHeight="1" x14ac:dyDescent="0.3">
      <c r="A24" s="778" t="s">
        <v>136</v>
      </c>
      <c r="B24" s="779"/>
      <c r="C24" s="779"/>
      <c r="D24" s="779"/>
      <c r="E24" s="779"/>
      <c r="F24" s="779"/>
      <c r="G24" s="779"/>
      <c r="H24" s="779"/>
      <c r="I24" s="780"/>
    </row>
    <row r="25" spans="1:9" ht="40.049999999999997" customHeight="1" x14ac:dyDescent="0.3">
      <c r="A25" s="439" t="s">
        <v>2255</v>
      </c>
      <c r="B25" s="740" t="s">
        <v>2256</v>
      </c>
      <c r="C25" s="740"/>
      <c r="D25" s="740"/>
      <c r="E25" s="740"/>
      <c r="F25" s="740"/>
      <c r="G25" s="740"/>
      <c r="H25" s="440" t="s">
        <v>1019</v>
      </c>
      <c r="I25" s="433" t="s">
        <v>39</v>
      </c>
    </row>
    <row r="26" spans="1:9" ht="40.049999999999997" customHeight="1" x14ac:dyDescent="0.3">
      <c r="A26" s="439" t="s">
        <v>2257</v>
      </c>
      <c r="B26" s="835" t="s">
        <v>2258</v>
      </c>
      <c r="C26" s="850"/>
      <c r="D26" s="850"/>
      <c r="E26" s="850"/>
      <c r="F26" s="850"/>
      <c r="G26" s="838"/>
      <c r="H26" s="440" t="s">
        <v>1019</v>
      </c>
      <c r="I26" s="433" t="s">
        <v>39</v>
      </c>
    </row>
    <row r="27" spans="1:9" s="442" customFormat="1" ht="40.049999999999997" customHeight="1" x14ac:dyDescent="0.3">
      <c r="A27" s="439" t="s">
        <v>2259</v>
      </c>
      <c r="B27" s="835" t="s">
        <v>2270</v>
      </c>
      <c r="C27" s="850"/>
      <c r="D27" s="850"/>
      <c r="E27" s="850"/>
      <c r="F27" s="850"/>
      <c r="G27" s="838"/>
      <c r="H27" s="440" t="s">
        <v>2254</v>
      </c>
      <c r="I27" s="433" t="s">
        <v>39</v>
      </c>
    </row>
    <row r="28" spans="1:9" ht="40.049999999999997" customHeight="1" x14ac:dyDescent="0.3">
      <c r="A28" s="439" t="s">
        <v>2260</v>
      </c>
      <c r="B28" s="519" t="s">
        <v>2261</v>
      </c>
      <c r="C28" s="519"/>
      <c r="D28" s="519"/>
      <c r="E28" s="519"/>
      <c r="F28" s="519"/>
      <c r="G28" s="519"/>
      <c r="H28" s="440" t="s">
        <v>1019</v>
      </c>
      <c r="I28" s="433" t="s">
        <v>39</v>
      </c>
    </row>
    <row r="29" spans="1:9" s="8" customFormat="1" ht="17.7" customHeight="1" x14ac:dyDescent="0.3">
      <c r="A29" s="778" t="s">
        <v>352</v>
      </c>
      <c r="B29" s="779"/>
      <c r="C29" s="779"/>
      <c r="D29" s="779"/>
      <c r="E29" s="779"/>
      <c r="F29" s="779"/>
      <c r="G29" s="779"/>
      <c r="H29" s="779"/>
      <c r="I29" s="780"/>
    </row>
    <row r="30" spans="1:9" ht="46.5" customHeight="1" x14ac:dyDescent="0.3">
      <c r="A30" s="439" t="s">
        <v>2262</v>
      </c>
      <c r="B30" s="542" t="s">
        <v>2263</v>
      </c>
      <c r="C30" s="542"/>
      <c r="D30" s="542"/>
      <c r="E30" s="542"/>
      <c r="F30" s="542"/>
      <c r="G30" s="542"/>
      <c r="H30" s="434" t="s">
        <v>625</v>
      </c>
      <c r="I30" s="433" t="s">
        <v>39</v>
      </c>
    </row>
    <row r="31" spans="1:9" x14ac:dyDescent="0.3">
      <c r="A31" s="435"/>
      <c r="B31" s="435"/>
      <c r="C31" s="435"/>
      <c r="D31" s="435"/>
      <c r="E31" s="435"/>
      <c r="F31" s="435"/>
      <c r="G31" s="435"/>
      <c r="H31" s="435"/>
      <c r="I31" s="435"/>
    </row>
    <row r="32" spans="1:9" x14ac:dyDescent="0.3">
      <c r="A32" s="436" t="s">
        <v>355</v>
      </c>
      <c r="B32" s="435"/>
      <c r="C32" s="435"/>
      <c r="D32" s="435"/>
      <c r="E32" s="435"/>
      <c r="F32" s="435"/>
      <c r="G32" s="435"/>
      <c r="H32" s="435"/>
      <c r="I32" s="435"/>
    </row>
    <row r="33" spans="1:9" s="8" customFormat="1" ht="17.7" customHeight="1" x14ac:dyDescent="0.3">
      <c r="A33" s="840" t="s">
        <v>356</v>
      </c>
      <c r="B33" s="840"/>
      <c r="C33" s="840"/>
      <c r="D33" s="840"/>
      <c r="E33" s="840"/>
      <c r="F33" s="840"/>
      <c r="G33" s="840"/>
      <c r="H33" s="437">
        <v>12</v>
      </c>
      <c r="I33" s="438" t="s">
        <v>357</v>
      </c>
    </row>
    <row r="34" spans="1:9" ht="20.100000000000001" customHeight="1" x14ac:dyDescent="0.3">
      <c r="A34" s="841" t="s">
        <v>358</v>
      </c>
      <c r="B34" s="870" t="s">
        <v>1032</v>
      </c>
      <c r="C34" s="870"/>
      <c r="D34" s="870"/>
      <c r="E34" s="870"/>
      <c r="F34" s="870"/>
      <c r="G34" s="870"/>
      <c r="H34" s="870"/>
      <c r="I34" s="871"/>
    </row>
    <row r="35" spans="1:9" ht="20.100000000000001" customHeight="1" x14ac:dyDescent="0.3">
      <c r="A35" s="842"/>
      <c r="B35" s="790" t="s">
        <v>1033</v>
      </c>
      <c r="C35" s="846"/>
      <c r="D35" s="846"/>
      <c r="E35" s="846"/>
      <c r="F35" s="846"/>
      <c r="G35" s="846"/>
      <c r="H35" s="846"/>
      <c r="I35" s="846"/>
    </row>
    <row r="36" spans="1:9" ht="20.100000000000001" customHeight="1" x14ac:dyDescent="0.3">
      <c r="A36" s="842"/>
      <c r="B36" s="790" t="s">
        <v>1034</v>
      </c>
      <c r="C36" s="846"/>
      <c r="D36" s="846"/>
      <c r="E36" s="846"/>
      <c r="F36" s="846"/>
      <c r="G36" s="846"/>
      <c r="H36" s="846"/>
      <c r="I36" s="846"/>
    </row>
    <row r="37" spans="1:9" ht="20.100000000000001" customHeight="1" x14ac:dyDescent="0.3">
      <c r="A37" s="842"/>
      <c r="B37" s="790" t="s">
        <v>1035</v>
      </c>
      <c r="C37" s="846"/>
      <c r="D37" s="846"/>
      <c r="E37" s="846"/>
      <c r="F37" s="846"/>
      <c r="G37" s="846"/>
      <c r="H37" s="846"/>
      <c r="I37" s="846"/>
    </row>
    <row r="38" spans="1:9" ht="20.100000000000001" customHeight="1" x14ac:dyDescent="0.3">
      <c r="A38" s="842"/>
      <c r="B38" s="790" t="s">
        <v>1036</v>
      </c>
      <c r="C38" s="846"/>
      <c r="D38" s="846"/>
      <c r="E38" s="846"/>
      <c r="F38" s="846"/>
      <c r="G38" s="846"/>
      <c r="H38" s="846"/>
      <c r="I38" s="846"/>
    </row>
    <row r="39" spans="1:9" ht="20.100000000000001" customHeight="1" x14ac:dyDescent="0.3">
      <c r="A39" s="842"/>
      <c r="B39" s="790" t="s">
        <v>1037</v>
      </c>
      <c r="C39" s="846"/>
      <c r="D39" s="846"/>
      <c r="E39" s="846"/>
      <c r="F39" s="846"/>
      <c r="G39" s="846"/>
      <c r="H39" s="846"/>
      <c r="I39" s="846"/>
    </row>
    <row r="40" spans="1:9" ht="20.100000000000001" customHeight="1" x14ac:dyDescent="0.3">
      <c r="A40" s="842"/>
      <c r="B40" s="790" t="s">
        <v>1038</v>
      </c>
      <c r="C40" s="846"/>
      <c r="D40" s="846"/>
      <c r="E40" s="846"/>
      <c r="F40" s="846"/>
      <c r="G40" s="846"/>
      <c r="H40" s="846"/>
      <c r="I40" s="846"/>
    </row>
    <row r="41" spans="1:9" ht="20.100000000000001" customHeight="1" x14ac:dyDescent="0.3">
      <c r="A41" s="842"/>
      <c r="B41" s="790" t="s">
        <v>1039</v>
      </c>
      <c r="C41" s="846"/>
      <c r="D41" s="846"/>
      <c r="E41" s="846"/>
      <c r="F41" s="846"/>
      <c r="G41" s="846"/>
      <c r="H41" s="846"/>
      <c r="I41" s="846"/>
    </row>
    <row r="42" spans="1:9" ht="20.100000000000001" customHeight="1" x14ac:dyDescent="0.3">
      <c r="A42" s="842"/>
      <c r="B42" s="790" t="s">
        <v>1040</v>
      </c>
      <c r="C42" s="846"/>
      <c r="D42" s="846"/>
      <c r="E42" s="846"/>
      <c r="F42" s="846"/>
      <c r="G42" s="846"/>
      <c r="H42" s="846"/>
      <c r="I42" s="846"/>
    </row>
    <row r="43" spans="1:9" s="8" customFormat="1" ht="20.100000000000001" customHeight="1" x14ac:dyDescent="0.3">
      <c r="A43" s="845"/>
      <c r="B43" s="872" t="s">
        <v>1041</v>
      </c>
      <c r="C43" s="872"/>
      <c r="D43" s="872"/>
      <c r="E43" s="872"/>
      <c r="F43" s="872"/>
      <c r="G43" s="872"/>
      <c r="H43" s="872"/>
      <c r="I43" s="847"/>
    </row>
    <row r="44" spans="1:9" x14ac:dyDescent="0.3">
      <c r="A44" s="839" t="s">
        <v>374</v>
      </c>
      <c r="B44" s="836"/>
      <c r="C44" s="836"/>
      <c r="D44" s="836" t="s">
        <v>2269</v>
      </c>
      <c r="E44" s="836"/>
      <c r="F44" s="836"/>
      <c r="G44" s="836"/>
      <c r="H44" s="836"/>
      <c r="I44" s="837"/>
    </row>
    <row r="45" spans="1:9" ht="24.75" customHeight="1" x14ac:dyDescent="0.3">
      <c r="A45" s="838" t="s">
        <v>376</v>
      </c>
      <c r="B45" s="740"/>
      <c r="C45" s="740"/>
      <c r="D45" s="783" t="s">
        <v>1042</v>
      </c>
      <c r="E45" s="783"/>
      <c r="F45" s="783"/>
      <c r="G45" s="783"/>
      <c r="H45" s="783"/>
      <c r="I45" s="784"/>
    </row>
    <row r="46" spans="1:9" ht="21" customHeight="1" x14ac:dyDescent="0.3">
      <c r="A46" s="840" t="s">
        <v>485</v>
      </c>
      <c r="B46" s="840"/>
      <c r="C46" s="840"/>
      <c r="D46" s="840"/>
      <c r="E46" s="840"/>
      <c r="F46" s="840"/>
      <c r="G46" s="840"/>
      <c r="H46" s="437">
        <v>15</v>
      </c>
      <c r="I46" s="438" t="s">
        <v>357</v>
      </c>
    </row>
    <row r="47" spans="1:9" ht="20.100000000000001" customHeight="1" x14ac:dyDescent="0.3">
      <c r="A47" s="841" t="s">
        <v>358</v>
      </c>
      <c r="B47" s="765" t="s">
        <v>2271</v>
      </c>
      <c r="C47" s="765"/>
      <c r="D47" s="765"/>
      <c r="E47" s="765"/>
      <c r="F47" s="765"/>
      <c r="G47" s="765"/>
      <c r="H47" s="765"/>
      <c r="I47" s="766"/>
    </row>
    <row r="48" spans="1:9" ht="20.100000000000001" customHeight="1" x14ac:dyDescent="0.3">
      <c r="A48" s="842"/>
      <c r="B48" s="767" t="s">
        <v>2264</v>
      </c>
      <c r="C48" s="768"/>
      <c r="D48" s="768"/>
      <c r="E48" s="768"/>
      <c r="F48" s="768"/>
      <c r="G48" s="768"/>
      <c r="H48" s="768"/>
      <c r="I48" s="768"/>
    </row>
    <row r="49" spans="1:9" s="443" customFormat="1" ht="20.100000000000001" customHeight="1" x14ac:dyDescent="0.3">
      <c r="A49" s="842"/>
      <c r="B49" s="767" t="s">
        <v>2265</v>
      </c>
      <c r="C49" s="532"/>
      <c r="D49" s="532"/>
      <c r="E49" s="532"/>
      <c r="F49" s="532"/>
      <c r="G49" s="532"/>
      <c r="H49" s="532"/>
      <c r="I49" s="532"/>
    </row>
    <row r="50" spans="1:9" s="443" customFormat="1" ht="20.100000000000001" customHeight="1" x14ac:dyDescent="0.3">
      <c r="A50" s="842"/>
      <c r="B50" s="790" t="s">
        <v>2266</v>
      </c>
      <c r="C50" s="846"/>
      <c r="D50" s="846"/>
      <c r="E50" s="846"/>
      <c r="F50" s="846"/>
      <c r="G50" s="846"/>
      <c r="H50" s="846"/>
      <c r="I50" s="846"/>
    </row>
    <row r="51" spans="1:9" ht="20.100000000000001" customHeight="1" x14ac:dyDescent="0.3">
      <c r="A51" s="842"/>
      <c r="B51" s="767" t="s">
        <v>2267</v>
      </c>
      <c r="C51" s="768"/>
      <c r="D51" s="768"/>
      <c r="E51" s="768"/>
      <c r="F51" s="768"/>
      <c r="G51" s="768"/>
      <c r="H51" s="768"/>
      <c r="I51" s="768"/>
    </row>
    <row r="52" spans="1:9" ht="20.100000000000001" customHeight="1" x14ac:dyDescent="0.3">
      <c r="A52" s="845"/>
      <c r="B52" s="832" t="s">
        <v>2268</v>
      </c>
      <c r="C52" s="833"/>
      <c r="D52" s="833"/>
      <c r="E52" s="833"/>
      <c r="F52" s="833"/>
      <c r="G52" s="833"/>
      <c r="H52" s="833"/>
      <c r="I52" s="833"/>
    </row>
    <row r="53" spans="1:9" x14ac:dyDescent="0.3">
      <c r="A53" s="868" t="s">
        <v>374</v>
      </c>
      <c r="B53" s="868"/>
      <c r="C53" s="724"/>
      <c r="D53" s="725" t="s">
        <v>2272</v>
      </c>
      <c r="E53" s="725"/>
      <c r="F53" s="725"/>
      <c r="G53" s="725"/>
      <c r="H53" s="725"/>
      <c r="I53" s="726"/>
    </row>
    <row r="54" spans="1:9" ht="25.5" customHeight="1" x14ac:dyDescent="0.3">
      <c r="A54" s="781" t="s">
        <v>376</v>
      </c>
      <c r="B54" s="781"/>
      <c r="C54" s="713"/>
      <c r="D54" s="711" t="s">
        <v>1016</v>
      </c>
      <c r="E54" s="711"/>
      <c r="F54" s="711"/>
      <c r="G54" s="711"/>
      <c r="H54" s="711"/>
      <c r="I54" s="712"/>
    </row>
    <row r="56" spans="1:9" x14ac:dyDescent="0.3">
      <c r="A56" s="1" t="s">
        <v>395</v>
      </c>
    </row>
    <row r="57" spans="1:9" ht="40.049999999999997" customHeight="1" x14ac:dyDescent="0.3">
      <c r="A57" s="728" t="s">
        <v>396</v>
      </c>
      <c r="B57" s="710"/>
      <c r="C57" s="542" t="s">
        <v>2387</v>
      </c>
      <c r="D57" s="542"/>
      <c r="E57" s="542"/>
      <c r="F57" s="542"/>
      <c r="G57" s="542"/>
      <c r="H57" s="542"/>
      <c r="I57" s="786"/>
    </row>
    <row r="58" spans="1:9" ht="40.049999999999997" customHeight="1" x14ac:dyDescent="0.3">
      <c r="A58" s="728" t="s">
        <v>398</v>
      </c>
      <c r="B58" s="710"/>
      <c r="C58" s="542" t="s">
        <v>2248</v>
      </c>
      <c r="D58" s="542"/>
      <c r="E58" s="542"/>
      <c r="F58" s="542"/>
      <c r="G58" s="542"/>
      <c r="H58" s="542"/>
      <c r="I58" s="786"/>
    </row>
    <row r="60" spans="1:9" ht="23.25" customHeight="1" x14ac:dyDescent="0.3">
      <c r="A60" s="8" t="s">
        <v>400</v>
      </c>
      <c r="B60" s="240"/>
      <c r="C60" s="240"/>
      <c r="D60" s="240"/>
      <c r="E60" s="240"/>
      <c r="F60" s="240"/>
      <c r="G60" s="240"/>
    </row>
    <row r="61" spans="1:9" ht="16.5" customHeight="1" x14ac:dyDescent="0.3">
      <c r="A61" s="730" t="s">
        <v>401</v>
      </c>
      <c r="B61" s="730"/>
      <c r="C61" s="730"/>
      <c r="D61" s="730"/>
      <c r="E61" s="730"/>
      <c r="F61" s="730"/>
      <c r="G61" s="730"/>
      <c r="H61" s="9">
        <v>2</v>
      </c>
      <c r="I61" s="10" t="s">
        <v>402</v>
      </c>
    </row>
    <row r="62" spans="1:9" ht="33.75" customHeight="1" x14ac:dyDescent="0.3">
      <c r="A62" s="731" t="s">
        <v>463</v>
      </c>
      <c r="B62" s="731"/>
      <c r="C62" s="731"/>
      <c r="D62" s="731"/>
      <c r="E62" s="731"/>
      <c r="F62" s="731"/>
      <c r="G62" s="731"/>
      <c r="H62" s="9" t="s">
        <v>182</v>
      </c>
      <c r="I62" s="10" t="s">
        <v>402</v>
      </c>
    </row>
    <row r="63" spans="1:9" s="8" customFormat="1" ht="17.7" customHeight="1" x14ac:dyDescent="0.3">
      <c r="A63" s="730" t="s">
        <v>464</v>
      </c>
      <c r="B63" s="730"/>
      <c r="C63" s="730"/>
      <c r="D63" s="730"/>
      <c r="E63" s="730"/>
      <c r="F63" s="730"/>
      <c r="G63" s="730"/>
      <c r="H63" s="9" t="s">
        <v>182</v>
      </c>
      <c r="I63" s="10" t="s">
        <v>402</v>
      </c>
    </row>
    <row r="64" spans="1:9" s="8" customFormat="1" ht="17.7" customHeight="1" x14ac:dyDescent="0.3">
      <c r="H64" s="27"/>
      <c r="I64" s="12"/>
    </row>
    <row r="65" spans="1:9" x14ac:dyDescent="0.3">
      <c r="A65" s="732" t="s">
        <v>406</v>
      </c>
      <c r="B65" s="732"/>
      <c r="C65" s="732"/>
      <c r="D65" s="732"/>
      <c r="E65" s="732"/>
      <c r="F65" s="732"/>
      <c r="G65" s="732"/>
      <c r="H65" s="220"/>
      <c r="I65" s="28"/>
    </row>
    <row r="66" spans="1:9" ht="15.6" customHeight="1" x14ac:dyDescent="0.3">
      <c r="A66" s="700" t="s">
        <v>407</v>
      </c>
      <c r="B66" s="700"/>
      <c r="C66" s="700"/>
      <c r="D66" s="700"/>
      <c r="E66" s="700"/>
      <c r="F66" s="15">
        <f>SUM(F67:F72)</f>
        <v>34</v>
      </c>
      <c r="G66" s="15" t="s">
        <v>357</v>
      </c>
      <c r="H66" s="16">
        <f>F66/25</f>
        <v>1.36</v>
      </c>
      <c r="I66" s="10" t="s">
        <v>402</v>
      </c>
    </row>
    <row r="67" spans="1:9" x14ac:dyDescent="0.3">
      <c r="A67" s="17" t="s">
        <v>156</v>
      </c>
      <c r="B67" s="727" t="s">
        <v>158</v>
      </c>
      <c r="C67" s="727"/>
      <c r="D67" s="727"/>
      <c r="E67" s="727"/>
      <c r="F67" s="15">
        <v>12</v>
      </c>
      <c r="G67" s="15" t="s">
        <v>357</v>
      </c>
      <c r="H67" s="18"/>
      <c r="I67" s="19"/>
    </row>
    <row r="68" spans="1:9" x14ac:dyDescent="0.3">
      <c r="A68" s="2"/>
      <c r="B68" s="727" t="s">
        <v>408</v>
      </c>
      <c r="C68" s="727"/>
      <c r="D68" s="727"/>
      <c r="E68" s="727"/>
      <c r="F68" s="15">
        <v>15</v>
      </c>
      <c r="G68" s="15" t="s">
        <v>357</v>
      </c>
      <c r="H68" s="20"/>
      <c r="I68" s="21"/>
    </row>
    <row r="69" spans="1:9" x14ac:dyDescent="0.3">
      <c r="A69" s="2"/>
      <c r="B69" s="727" t="s">
        <v>409</v>
      </c>
      <c r="C69" s="727"/>
      <c r="D69" s="727"/>
      <c r="E69" s="727"/>
      <c r="F69" s="15">
        <v>5</v>
      </c>
      <c r="G69" s="15" t="s">
        <v>357</v>
      </c>
      <c r="H69" s="20"/>
      <c r="I69" s="21"/>
    </row>
    <row r="70" spans="1:9" x14ac:dyDescent="0.3">
      <c r="A70" s="2"/>
      <c r="B70" s="727" t="s">
        <v>410</v>
      </c>
      <c r="C70" s="727"/>
      <c r="D70" s="727"/>
      <c r="E70" s="727"/>
      <c r="F70" s="71" t="s">
        <v>404</v>
      </c>
      <c r="G70" s="15" t="s">
        <v>357</v>
      </c>
      <c r="H70" s="20"/>
      <c r="I70" s="21"/>
    </row>
    <row r="71" spans="1:9" x14ac:dyDescent="0.3">
      <c r="A71" s="2"/>
      <c r="B71" s="727" t="s">
        <v>411</v>
      </c>
      <c r="C71" s="727"/>
      <c r="D71" s="727"/>
      <c r="E71" s="727"/>
      <c r="F71" s="15" t="s">
        <v>404</v>
      </c>
      <c r="G71" s="15" t="s">
        <v>357</v>
      </c>
      <c r="H71" s="20"/>
      <c r="I71" s="21"/>
    </row>
    <row r="72" spans="1:9" x14ac:dyDescent="0.3">
      <c r="A72" s="2"/>
      <c r="B72" s="727" t="s">
        <v>412</v>
      </c>
      <c r="C72" s="727"/>
      <c r="D72" s="727"/>
      <c r="E72" s="727"/>
      <c r="F72" s="15">
        <v>2</v>
      </c>
      <c r="G72" s="15" t="s">
        <v>357</v>
      </c>
      <c r="H72" s="334"/>
      <c r="I72" s="339"/>
    </row>
    <row r="73" spans="1:9" ht="24" customHeight="1" x14ac:dyDescent="0.3">
      <c r="A73" s="700" t="s">
        <v>413</v>
      </c>
      <c r="B73" s="700"/>
      <c r="C73" s="700"/>
      <c r="D73" s="700"/>
      <c r="E73" s="700"/>
      <c r="F73" s="15" t="s">
        <v>404</v>
      </c>
      <c r="G73" s="15" t="s">
        <v>357</v>
      </c>
      <c r="H73" s="15" t="s">
        <v>182</v>
      </c>
      <c r="I73" s="10" t="s">
        <v>402</v>
      </c>
    </row>
    <row r="74" spans="1:9" ht="15.6" x14ac:dyDescent="0.3">
      <c r="A74" s="727" t="s">
        <v>414</v>
      </c>
      <c r="B74" s="727"/>
      <c r="C74" s="727"/>
      <c r="D74" s="727"/>
      <c r="E74" s="727"/>
      <c r="F74" s="15">
        <v>16</v>
      </c>
      <c r="G74" s="15" t="s">
        <v>357</v>
      </c>
      <c r="H74" s="16">
        <f>F74/25</f>
        <v>0.64</v>
      </c>
      <c r="I74" s="10" t="s">
        <v>402</v>
      </c>
    </row>
    <row r="75" spans="1:9" x14ac:dyDescent="0.3">
      <c r="A75" s="25" t="s">
        <v>529</v>
      </c>
    </row>
    <row r="76" spans="1:9" ht="35.549999999999997" customHeight="1" x14ac:dyDescent="0.3"/>
    <row r="79" spans="1:9" ht="29.55" customHeight="1" x14ac:dyDescent="0.3"/>
    <row r="80" spans="1:9" ht="32.549999999999997" customHeight="1" x14ac:dyDescent="0.3"/>
    <row r="85" ht="17.7" customHeight="1" x14ac:dyDescent="0.3"/>
    <row r="86" ht="17.7" customHeight="1" x14ac:dyDescent="0.3"/>
    <row r="87" ht="17.7" customHeight="1" x14ac:dyDescent="0.3"/>
    <row r="88" ht="17.7" customHeight="1" x14ac:dyDescent="0.3"/>
    <row r="89" ht="17.7" customHeight="1" x14ac:dyDescent="0.3"/>
    <row r="90" ht="17.7" customHeight="1" x14ac:dyDescent="0.3"/>
    <row r="91" ht="17.7" customHeight="1" x14ac:dyDescent="0.3"/>
    <row r="92" ht="31.2" customHeight="1" x14ac:dyDescent="0.3"/>
    <row r="93" ht="17.7" customHeight="1" x14ac:dyDescent="0.3"/>
  </sheetData>
  <mergeCells count="80">
    <mergeCell ref="A5:C5"/>
    <mergeCell ref="D5:I5"/>
    <mergeCell ref="A2:I2"/>
    <mergeCell ref="A3:C3"/>
    <mergeCell ref="D3:I3"/>
    <mergeCell ref="A4:C4"/>
    <mergeCell ref="D4:I4"/>
    <mergeCell ref="B30:G30"/>
    <mergeCell ref="A16:B16"/>
    <mergeCell ref="C16:I16"/>
    <mergeCell ref="A6:C6"/>
    <mergeCell ref="D6:I6"/>
    <mergeCell ref="A8:I8"/>
    <mergeCell ref="A10:E10"/>
    <mergeCell ref="F10:I10"/>
    <mergeCell ref="A11:E11"/>
    <mergeCell ref="F11:I11"/>
    <mergeCell ref="A12:E12"/>
    <mergeCell ref="F12:I12"/>
    <mergeCell ref="A13:E13"/>
    <mergeCell ref="F13:I13"/>
    <mergeCell ref="A15:I15"/>
    <mergeCell ref="A29:I29"/>
    <mergeCell ref="A18:D18"/>
    <mergeCell ref="A19:A20"/>
    <mergeCell ref="B19:G20"/>
    <mergeCell ref="H19:I19"/>
    <mergeCell ref="A21:I21"/>
    <mergeCell ref="A24:I24"/>
    <mergeCell ref="B22:G22"/>
    <mergeCell ref="B23:G23"/>
    <mergeCell ref="B25:G25"/>
    <mergeCell ref="B26:G26"/>
    <mergeCell ref="B27:G27"/>
    <mergeCell ref="B28:G28"/>
    <mergeCell ref="A62:G62"/>
    <mergeCell ref="A63:G63"/>
    <mergeCell ref="D44:I44"/>
    <mergeCell ref="A46:G46"/>
    <mergeCell ref="A47:A52"/>
    <mergeCell ref="A45:C45"/>
    <mergeCell ref="D45:I45"/>
    <mergeCell ref="A44:C44"/>
    <mergeCell ref="B51:I51"/>
    <mergeCell ref="B50:I50"/>
    <mergeCell ref="B52:I52"/>
    <mergeCell ref="A57:B57"/>
    <mergeCell ref="C57:I57"/>
    <mergeCell ref="A58:B58"/>
    <mergeCell ref="C58:I58"/>
    <mergeCell ref="A61:G61"/>
    <mergeCell ref="B49:I49"/>
    <mergeCell ref="B47:I47"/>
    <mergeCell ref="B72:E72"/>
    <mergeCell ref="A65:G65"/>
    <mergeCell ref="A53:C53"/>
    <mergeCell ref="D53:I53"/>
    <mergeCell ref="A54:C54"/>
    <mergeCell ref="D54:I54"/>
    <mergeCell ref="B48:I48"/>
    <mergeCell ref="A73:E73"/>
    <mergeCell ref="A74:E74"/>
    <mergeCell ref="A66:E66"/>
    <mergeCell ref="B67:E67"/>
    <mergeCell ref="B68:E68"/>
    <mergeCell ref="B69:E69"/>
    <mergeCell ref="B70:E70"/>
    <mergeCell ref="B71:E71"/>
    <mergeCell ref="A33:G33"/>
    <mergeCell ref="A34:A43"/>
    <mergeCell ref="B34:I34"/>
    <mergeCell ref="B35:I35"/>
    <mergeCell ref="B36:I36"/>
    <mergeCell ref="B37:I37"/>
    <mergeCell ref="B38:I38"/>
    <mergeCell ref="B39:I39"/>
    <mergeCell ref="B40:I40"/>
    <mergeCell ref="B41:I41"/>
    <mergeCell ref="B42:I42"/>
    <mergeCell ref="B43:I43"/>
  </mergeCells>
  <phoneticPr fontId="39" type="noConversion"/>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zoomScaleNormal="100" workbookViewId="0"/>
  </sheetViews>
  <sheetFormatPr defaultColWidth="8.77734375" defaultRowHeight="13.8" x14ac:dyDescent="0.3"/>
  <cols>
    <col min="1" max="1" width="10.77734375" style="25" customWidth="1"/>
    <col min="2" max="2" width="9.77734375" style="25" customWidth="1"/>
    <col min="3" max="3" width="8.44140625" style="25" customWidth="1"/>
    <col min="4" max="5" width="9.77734375" style="25" customWidth="1"/>
    <col min="6" max="6" width="9.21875" style="25" customWidth="1"/>
    <col min="7" max="7" width="8.77734375" style="25" customWidth="1"/>
    <col min="8" max="8" width="11.5546875" style="25" customWidth="1"/>
    <col min="9" max="9" width="8.77734375" style="25" customWidth="1"/>
    <col min="10" max="16384" width="8.77734375" style="25"/>
  </cols>
  <sheetData>
    <row r="1" spans="1:9" x14ac:dyDescent="0.3">
      <c r="A1" s="1" t="s">
        <v>328</v>
      </c>
    </row>
    <row r="2" spans="1:9" x14ac:dyDescent="0.3">
      <c r="A2" s="747" t="s">
        <v>1795</v>
      </c>
      <c r="B2" s="747"/>
      <c r="C2" s="747"/>
      <c r="D2" s="747"/>
      <c r="E2" s="747"/>
      <c r="F2" s="747"/>
      <c r="G2" s="747"/>
      <c r="H2" s="747"/>
      <c r="I2" s="747"/>
    </row>
    <row r="3" spans="1:9" x14ac:dyDescent="0.3">
      <c r="A3" s="742" t="s">
        <v>154</v>
      </c>
      <c r="B3" s="743"/>
      <c r="C3" s="743"/>
      <c r="D3" s="743">
        <v>6</v>
      </c>
      <c r="E3" s="743"/>
      <c r="F3" s="743"/>
      <c r="G3" s="743"/>
      <c r="H3" s="743"/>
      <c r="I3" s="744"/>
    </row>
    <row r="4" spans="1:9" x14ac:dyDescent="0.3">
      <c r="A4" s="742" t="s">
        <v>153</v>
      </c>
      <c r="B4" s="743"/>
      <c r="C4" s="743"/>
      <c r="D4" s="743" t="s">
        <v>1796</v>
      </c>
      <c r="E4" s="743"/>
      <c r="F4" s="743"/>
      <c r="G4" s="743"/>
      <c r="H4" s="743"/>
      <c r="I4" s="744"/>
    </row>
    <row r="5" spans="1:9" x14ac:dyDescent="0.3">
      <c r="A5" s="742" t="s">
        <v>157</v>
      </c>
      <c r="B5" s="743"/>
      <c r="C5" s="743"/>
      <c r="D5" s="743" t="s">
        <v>330</v>
      </c>
      <c r="E5" s="743"/>
      <c r="F5" s="743"/>
      <c r="G5" s="743"/>
      <c r="H5" s="743"/>
      <c r="I5" s="744"/>
    </row>
    <row r="6" spans="1:9" x14ac:dyDescent="0.3">
      <c r="A6" s="742" t="s">
        <v>331</v>
      </c>
      <c r="B6" s="743"/>
      <c r="C6" s="743"/>
      <c r="D6" s="743" t="s">
        <v>1797</v>
      </c>
      <c r="E6" s="743"/>
      <c r="F6" s="743"/>
      <c r="G6" s="743"/>
      <c r="H6" s="743"/>
      <c r="I6" s="744"/>
    </row>
    <row r="8" spans="1:9" x14ac:dyDescent="0.3">
      <c r="A8" s="745" t="s">
        <v>333</v>
      </c>
      <c r="B8" s="745"/>
      <c r="C8" s="745"/>
      <c r="D8" s="745"/>
      <c r="E8" s="745"/>
      <c r="F8" s="745"/>
      <c r="G8" s="745"/>
      <c r="H8" s="745"/>
      <c r="I8" s="745"/>
    </row>
    <row r="9" spans="1:9" x14ac:dyDescent="0.3">
      <c r="A9" s="208" t="s">
        <v>2317</v>
      </c>
      <c r="B9" s="208"/>
      <c r="C9" s="208"/>
      <c r="D9" s="208"/>
      <c r="E9" s="208"/>
      <c r="F9" s="208"/>
      <c r="G9" s="208"/>
      <c r="H9" s="208"/>
      <c r="I9" s="208"/>
    </row>
    <row r="10" spans="1:9" x14ac:dyDescent="0.3">
      <c r="A10" s="742" t="s">
        <v>10</v>
      </c>
      <c r="B10" s="743"/>
      <c r="C10" s="743"/>
      <c r="D10" s="743"/>
      <c r="E10" s="743"/>
      <c r="F10" s="743" t="s">
        <v>11</v>
      </c>
      <c r="G10" s="743"/>
      <c r="H10" s="743"/>
      <c r="I10" s="744"/>
    </row>
    <row r="11" spans="1:9" x14ac:dyDescent="0.3">
      <c r="A11" s="742" t="s">
        <v>334</v>
      </c>
      <c r="B11" s="743"/>
      <c r="C11" s="743"/>
      <c r="D11" s="743"/>
      <c r="E11" s="743"/>
      <c r="F11" s="743" t="s">
        <v>2085</v>
      </c>
      <c r="G11" s="743"/>
      <c r="H11" s="743"/>
      <c r="I11" s="744"/>
    </row>
    <row r="12" spans="1:9" x14ac:dyDescent="0.3">
      <c r="A12" s="742" t="s">
        <v>335</v>
      </c>
      <c r="B12" s="743"/>
      <c r="C12" s="743"/>
      <c r="D12" s="743"/>
      <c r="E12" s="743"/>
      <c r="F12" s="743">
        <v>3</v>
      </c>
      <c r="G12" s="743"/>
      <c r="H12" s="743"/>
      <c r="I12" s="744"/>
    </row>
    <row r="13" spans="1:9" x14ac:dyDescent="0.3">
      <c r="A13" s="742" t="s">
        <v>15</v>
      </c>
      <c r="B13" s="743"/>
      <c r="C13" s="743"/>
      <c r="D13" s="743"/>
      <c r="E13" s="743"/>
      <c r="F13" s="743" t="s">
        <v>16</v>
      </c>
      <c r="G13" s="743"/>
      <c r="H13" s="743"/>
      <c r="I13" s="744"/>
    </row>
    <row r="15" spans="1:9" x14ac:dyDescent="0.3">
      <c r="A15" s="746" t="s">
        <v>336</v>
      </c>
      <c r="B15" s="746"/>
      <c r="C15" s="746"/>
      <c r="D15" s="746"/>
      <c r="E15" s="746"/>
      <c r="F15" s="746"/>
      <c r="G15" s="746"/>
      <c r="H15" s="746"/>
      <c r="I15" s="746"/>
    </row>
    <row r="16" spans="1:9" ht="37.5" customHeight="1" x14ac:dyDescent="0.3">
      <c r="A16" s="700" t="s">
        <v>337</v>
      </c>
      <c r="B16" s="700"/>
      <c r="C16" s="729" t="s">
        <v>1798</v>
      </c>
      <c r="D16" s="700"/>
      <c r="E16" s="700"/>
      <c r="F16" s="700"/>
      <c r="G16" s="700"/>
      <c r="H16" s="700"/>
      <c r="I16" s="700"/>
    </row>
    <row r="18" spans="1:9" x14ac:dyDescent="0.3">
      <c r="A18" s="735" t="s">
        <v>339</v>
      </c>
      <c r="B18" s="735"/>
      <c r="C18" s="735"/>
      <c r="D18" s="735"/>
    </row>
    <row r="19" spans="1:9" ht="18" customHeight="1" x14ac:dyDescent="0.3">
      <c r="A19" s="736" t="s">
        <v>30</v>
      </c>
      <c r="B19" s="737" t="s">
        <v>31</v>
      </c>
      <c r="C19" s="737"/>
      <c r="D19" s="737"/>
      <c r="E19" s="737"/>
      <c r="F19" s="737"/>
      <c r="G19" s="737"/>
      <c r="H19" s="737" t="s">
        <v>340</v>
      </c>
      <c r="I19" s="738"/>
    </row>
    <row r="20" spans="1:9" ht="30" customHeight="1" x14ac:dyDescent="0.3">
      <c r="A20" s="736"/>
      <c r="B20" s="737"/>
      <c r="C20" s="737"/>
      <c r="D20" s="737"/>
      <c r="E20" s="737"/>
      <c r="F20" s="737"/>
      <c r="G20" s="737"/>
      <c r="H20" s="210" t="s">
        <v>341</v>
      </c>
      <c r="I20" s="211" t="s">
        <v>34</v>
      </c>
    </row>
    <row r="21" spans="1:9" s="8" customFormat="1" ht="17.7" customHeight="1" x14ac:dyDescent="0.3">
      <c r="A21" s="547" t="s">
        <v>35</v>
      </c>
      <c r="B21" s="733"/>
      <c r="C21" s="733"/>
      <c r="D21" s="733"/>
      <c r="E21" s="733"/>
      <c r="F21" s="733"/>
      <c r="G21" s="733"/>
      <c r="H21" s="733"/>
      <c r="I21" s="734"/>
    </row>
    <row r="22" spans="1:9" ht="48" customHeight="1" x14ac:dyDescent="0.3">
      <c r="A22" s="209" t="s">
        <v>1799</v>
      </c>
      <c r="B22" s="752" t="s">
        <v>1800</v>
      </c>
      <c r="C22" s="752"/>
      <c r="D22" s="752"/>
      <c r="E22" s="752"/>
      <c r="F22" s="752"/>
      <c r="G22" s="752"/>
      <c r="H22" s="242" t="s">
        <v>1801</v>
      </c>
      <c r="I22" s="5" t="s">
        <v>56</v>
      </c>
    </row>
    <row r="23" spans="1:9" s="8" customFormat="1" ht="17.7" customHeight="1" x14ac:dyDescent="0.3">
      <c r="A23" s="547" t="s">
        <v>136</v>
      </c>
      <c r="B23" s="733"/>
      <c r="C23" s="733"/>
      <c r="D23" s="733"/>
      <c r="E23" s="733"/>
      <c r="F23" s="733"/>
      <c r="G23" s="733"/>
      <c r="H23" s="733"/>
      <c r="I23" s="734"/>
    </row>
    <row r="24" spans="1:9" ht="71.25" customHeight="1" x14ac:dyDescent="0.3">
      <c r="A24" s="209" t="s">
        <v>1802</v>
      </c>
      <c r="B24" s="714" t="s">
        <v>1803</v>
      </c>
      <c r="C24" s="714"/>
      <c r="D24" s="714"/>
      <c r="E24" s="714"/>
      <c r="F24" s="714"/>
      <c r="G24" s="714"/>
      <c r="H24" s="6" t="s">
        <v>88</v>
      </c>
      <c r="I24" s="5" t="s">
        <v>56</v>
      </c>
    </row>
    <row r="25" spans="1:9" ht="35.25" customHeight="1" x14ac:dyDescent="0.3">
      <c r="A25" s="209" t="s">
        <v>1804</v>
      </c>
      <c r="B25" s="759" t="s">
        <v>1805</v>
      </c>
      <c r="C25" s="781"/>
      <c r="D25" s="781"/>
      <c r="E25" s="781"/>
      <c r="F25" s="781"/>
      <c r="G25" s="713"/>
      <c r="H25" s="242" t="s">
        <v>1806</v>
      </c>
      <c r="I25" s="5" t="s">
        <v>56</v>
      </c>
    </row>
    <row r="26" spans="1:9" s="8" customFormat="1" ht="17.7" customHeight="1" x14ac:dyDescent="0.3">
      <c r="A26" s="547" t="s">
        <v>352</v>
      </c>
      <c r="B26" s="733"/>
      <c r="C26" s="733"/>
      <c r="D26" s="733"/>
      <c r="E26" s="733"/>
      <c r="F26" s="733"/>
      <c r="G26" s="733"/>
      <c r="H26" s="733"/>
      <c r="I26" s="734"/>
    </row>
    <row r="27" spans="1:9" ht="45.75" customHeight="1" x14ac:dyDescent="0.3">
      <c r="A27" s="209" t="s">
        <v>1807</v>
      </c>
      <c r="B27" s="748" t="s">
        <v>1808</v>
      </c>
      <c r="C27" s="748"/>
      <c r="D27" s="748"/>
      <c r="E27" s="748"/>
      <c r="F27" s="748"/>
      <c r="G27" s="748"/>
      <c r="H27" s="6" t="s">
        <v>115</v>
      </c>
      <c r="I27" s="5" t="s">
        <v>56</v>
      </c>
    </row>
    <row r="29" spans="1:9" x14ac:dyDescent="0.3">
      <c r="A29" s="1" t="s">
        <v>355</v>
      </c>
    </row>
    <row r="30" spans="1:9" s="8" customFormat="1" ht="17.7" customHeight="1" x14ac:dyDescent="0.3">
      <c r="A30" s="715" t="s">
        <v>356</v>
      </c>
      <c r="B30" s="715"/>
      <c r="C30" s="715"/>
      <c r="D30" s="715"/>
      <c r="E30" s="715"/>
      <c r="F30" s="715"/>
      <c r="G30" s="715"/>
      <c r="H30" s="204">
        <v>15</v>
      </c>
      <c r="I30" s="239" t="s">
        <v>357</v>
      </c>
    </row>
    <row r="31" spans="1:9" ht="20.100000000000001" customHeight="1" x14ac:dyDescent="0.3">
      <c r="A31" s="879" t="s">
        <v>358</v>
      </c>
      <c r="B31" s="719" t="s">
        <v>1809</v>
      </c>
      <c r="C31" s="762"/>
      <c r="D31" s="762"/>
      <c r="E31" s="762"/>
      <c r="F31" s="762"/>
      <c r="G31" s="762"/>
      <c r="H31" s="762"/>
      <c r="I31" s="762"/>
    </row>
    <row r="32" spans="1:9" ht="20.100000000000001" customHeight="1" x14ac:dyDescent="0.3">
      <c r="A32" s="880"/>
      <c r="B32" s="720" t="s">
        <v>1810</v>
      </c>
      <c r="C32" s="721"/>
      <c r="D32" s="721"/>
      <c r="E32" s="721"/>
      <c r="F32" s="721"/>
      <c r="G32" s="721"/>
      <c r="H32" s="721"/>
      <c r="I32" s="721"/>
    </row>
    <row r="33" spans="1:9" ht="20.100000000000001" customHeight="1" x14ac:dyDescent="0.3">
      <c r="A33" s="880"/>
      <c r="B33" s="720" t="s">
        <v>1811</v>
      </c>
      <c r="C33" s="721"/>
      <c r="D33" s="721"/>
      <c r="E33" s="721"/>
      <c r="F33" s="721"/>
      <c r="G33" s="721"/>
      <c r="H33" s="721"/>
      <c r="I33" s="721"/>
    </row>
    <row r="34" spans="1:9" ht="20.100000000000001" customHeight="1" x14ac:dyDescent="0.3">
      <c r="A34" s="880"/>
      <c r="B34" s="720" t="s">
        <v>1812</v>
      </c>
      <c r="C34" s="721"/>
      <c r="D34" s="721"/>
      <c r="E34" s="721"/>
      <c r="F34" s="721"/>
      <c r="G34" s="721"/>
      <c r="H34" s="721"/>
      <c r="I34" s="721"/>
    </row>
    <row r="35" spans="1:9" ht="20.100000000000001" customHeight="1" x14ac:dyDescent="0.3">
      <c r="A35" s="880"/>
      <c r="B35" s="720" t="s">
        <v>1813</v>
      </c>
      <c r="C35" s="721"/>
      <c r="D35" s="721"/>
      <c r="E35" s="721"/>
      <c r="F35" s="721"/>
      <c r="G35" s="721"/>
      <c r="H35" s="721"/>
      <c r="I35" s="721"/>
    </row>
    <row r="36" spans="1:9" ht="20.100000000000001" customHeight="1" x14ac:dyDescent="0.3">
      <c r="A36" s="880"/>
      <c r="B36" s="720" t="s">
        <v>1814</v>
      </c>
      <c r="C36" s="721"/>
      <c r="D36" s="721"/>
      <c r="E36" s="721"/>
      <c r="F36" s="721"/>
      <c r="G36" s="721"/>
      <c r="H36" s="721"/>
      <c r="I36" s="721"/>
    </row>
    <row r="37" spans="1:9" ht="20.100000000000001" customHeight="1" x14ac:dyDescent="0.3">
      <c r="A37" s="880"/>
      <c r="B37" s="720" t="s">
        <v>1815</v>
      </c>
      <c r="C37" s="721"/>
      <c r="D37" s="721"/>
      <c r="E37" s="721"/>
      <c r="F37" s="721"/>
      <c r="G37" s="721"/>
      <c r="H37" s="721"/>
      <c r="I37" s="721"/>
    </row>
    <row r="38" spans="1:9" ht="20.100000000000001" customHeight="1" x14ac:dyDescent="0.3">
      <c r="A38" s="880"/>
      <c r="B38" s="720" t="s">
        <v>1816</v>
      </c>
      <c r="C38" s="721"/>
      <c r="D38" s="721"/>
      <c r="E38" s="721"/>
      <c r="F38" s="721"/>
      <c r="G38" s="721"/>
      <c r="H38" s="721"/>
      <c r="I38" s="721"/>
    </row>
    <row r="39" spans="1:9" ht="20.100000000000001" customHeight="1" x14ac:dyDescent="0.3">
      <c r="A39" s="880"/>
      <c r="B39" s="720" t="s">
        <v>1817</v>
      </c>
      <c r="C39" s="721"/>
      <c r="D39" s="721"/>
      <c r="E39" s="721"/>
      <c r="F39" s="721"/>
      <c r="G39" s="721"/>
      <c r="H39" s="721"/>
      <c r="I39" s="721"/>
    </row>
    <row r="40" spans="1:9" ht="20.100000000000001" customHeight="1" x14ac:dyDescent="0.3">
      <c r="A40" s="880"/>
      <c r="B40" s="720" t="s">
        <v>1818</v>
      </c>
      <c r="C40" s="721"/>
      <c r="D40" s="721"/>
      <c r="E40" s="721"/>
      <c r="F40" s="721"/>
      <c r="G40" s="721"/>
      <c r="H40" s="721"/>
      <c r="I40" s="721"/>
    </row>
    <row r="41" spans="1:9" ht="20.100000000000001" customHeight="1" x14ac:dyDescent="0.3">
      <c r="A41" s="880"/>
      <c r="B41" s="720" t="s">
        <v>1819</v>
      </c>
      <c r="C41" s="721"/>
      <c r="D41" s="721"/>
      <c r="E41" s="721"/>
      <c r="F41" s="721"/>
      <c r="G41" s="721"/>
      <c r="H41" s="721"/>
      <c r="I41" s="721"/>
    </row>
    <row r="42" spans="1:9" ht="20.100000000000001" customHeight="1" x14ac:dyDescent="0.3">
      <c r="A42" s="881"/>
      <c r="B42" s="763" t="s">
        <v>1820</v>
      </c>
      <c r="C42" s="764"/>
      <c r="D42" s="764"/>
      <c r="E42" s="764"/>
      <c r="F42" s="764"/>
      <c r="G42" s="764"/>
      <c r="H42" s="764"/>
      <c r="I42" s="764"/>
    </row>
    <row r="43" spans="1:9" ht="15" customHeight="1" x14ac:dyDescent="0.3">
      <c r="A43" s="710" t="s">
        <v>374</v>
      </c>
      <c r="B43" s="711"/>
      <c r="C43" s="711"/>
      <c r="D43" s="714" t="s">
        <v>1821</v>
      </c>
      <c r="E43" s="711"/>
      <c r="F43" s="711"/>
      <c r="G43" s="711"/>
      <c r="H43" s="711"/>
      <c r="I43" s="712"/>
    </row>
    <row r="44" spans="1:9" ht="33" customHeight="1" x14ac:dyDescent="0.3">
      <c r="A44" s="781" t="s">
        <v>376</v>
      </c>
      <c r="B44" s="781"/>
      <c r="C44" s="713"/>
      <c r="D44" s="714" t="s">
        <v>1822</v>
      </c>
      <c r="E44" s="711"/>
      <c r="F44" s="711"/>
      <c r="G44" s="711"/>
      <c r="H44" s="711"/>
      <c r="I44" s="712"/>
    </row>
    <row r="45" spans="1:9" s="8" customFormat="1" ht="25.2" customHeight="1" x14ac:dyDescent="0.3">
      <c r="A45" s="715" t="s">
        <v>1823</v>
      </c>
      <c r="B45" s="715"/>
      <c r="C45" s="715"/>
      <c r="D45" s="715"/>
      <c r="E45" s="715"/>
      <c r="F45" s="715"/>
      <c r="G45" s="715"/>
      <c r="H45" s="204">
        <v>15</v>
      </c>
      <c r="I45" s="239" t="s">
        <v>357</v>
      </c>
    </row>
    <row r="46" spans="1:9" ht="20.100000000000001" customHeight="1" x14ac:dyDescent="0.3">
      <c r="A46" s="701" t="s">
        <v>358</v>
      </c>
      <c r="B46" s="749" t="s">
        <v>485</v>
      </c>
      <c r="C46" s="749"/>
      <c r="D46" s="749"/>
      <c r="E46" s="749"/>
      <c r="F46" s="749"/>
      <c r="G46" s="749"/>
      <c r="H46" s="749"/>
      <c r="I46" s="704"/>
    </row>
    <row r="47" spans="1:9" ht="20.100000000000001" customHeight="1" x14ac:dyDescent="0.3">
      <c r="A47" s="702"/>
      <c r="B47" s="706" t="s">
        <v>1824</v>
      </c>
      <c r="C47" s="707"/>
      <c r="D47" s="707"/>
      <c r="E47" s="707"/>
      <c r="F47" s="707"/>
      <c r="G47" s="707"/>
      <c r="H47" s="707"/>
      <c r="I47" s="707"/>
    </row>
    <row r="48" spans="1:9" ht="20.100000000000001" customHeight="1" x14ac:dyDescent="0.3">
      <c r="A48" s="702"/>
      <c r="B48" s="706" t="s">
        <v>1825</v>
      </c>
      <c r="C48" s="707"/>
      <c r="D48" s="707"/>
      <c r="E48" s="707"/>
      <c r="F48" s="707"/>
      <c r="G48" s="707"/>
      <c r="H48" s="707"/>
      <c r="I48" s="707"/>
    </row>
    <row r="49" spans="1:9" ht="20.100000000000001" customHeight="1" x14ac:dyDescent="0.3">
      <c r="A49" s="702"/>
      <c r="B49" s="706" t="s">
        <v>1826</v>
      </c>
      <c r="C49" s="707"/>
      <c r="D49" s="707"/>
      <c r="E49" s="707"/>
      <c r="F49" s="707"/>
      <c r="G49" s="707"/>
      <c r="H49" s="707"/>
      <c r="I49" s="707"/>
    </row>
    <row r="50" spans="1:9" ht="30" customHeight="1" x14ac:dyDescent="0.3">
      <c r="A50" s="702"/>
      <c r="B50" s="706" t="s">
        <v>1827</v>
      </c>
      <c r="C50" s="707"/>
      <c r="D50" s="707"/>
      <c r="E50" s="707"/>
      <c r="F50" s="707"/>
      <c r="G50" s="707"/>
      <c r="H50" s="707"/>
      <c r="I50" s="707"/>
    </row>
    <row r="51" spans="1:9" ht="33" customHeight="1" x14ac:dyDescent="0.3">
      <c r="A51" s="702"/>
      <c r="B51" s="706" t="s">
        <v>1828</v>
      </c>
      <c r="C51" s="707"/>
      <c r="D51" s="707"/>
      <c r="E51" s="707"/>
      <c r="F51" s="707"/>
      <c r="G51" s="707"/>
      <c r="H51" s="707"/>
      <c r="I51" s="707"/>
    </row>
    <row r="52" spans="1:9" ht="31.5" customHeight="1" x14ac:dyDescent="0.3">
      <c r="A52" s="717"/>
      <c r="B52" s="750" t="s">
        <v>1829</v>
      </c>
      <c r="C52" s="751"/>
      <c r="D52" s="751"/>
      <c r="E52" s="751"/>
      <c r="F52" s="751"/>
      <c r="G52" s="751"/>
      <c r="H52" s="751"/>
      <c r="I52" s="751"/>
    </row>
    <row r="53" spans="1:9" ht="21" customHeight="1" x14ac:dyDescent="0.3">
      <c r="A53" s="724" t="s">
        <v>374</v>
      </c>
      <c r="B53" s="725"/>
      <c r="C53" s="725"/>
      <c r="D53" s="758" t="s">
        <v>1830</v>
      </c>
      <c r="E53" s="725"/>
      <c r="F53" s="725"/>
      <c r="G53" s="725"/>
      <c r="H53" s="725"/>
      <c r="I53" s="726"/>
    </row>
    <row r="54" spans="1:9" ht="30.75" customHeight="1" x14ac:dyDescent="0.3">
      <c r="A54" s="713" t="s">
        <v>376</v>
      </c>
      <c r="B54" s="714"/>
      <c r="C54" s="714"/>
      <c r="D54" s="714" t="s">
        <v>2156</v>
      </c>
      <c r="E54" s="711"/>
      <c r="F54" s="711"/>
      <c r="G54" s="711"/>
      <c r="H54" s="711"/>
      <c r="I54" s="712"/>
    </row>
    <row r="55" spans="1:9" x14ac:dyDescent="0.3">
      <c r="A55" s="877" t="s">
        <v>378</v>
      </c>
      <c r="B55" s="787"/>
      <c r="C55" s="787"/>
      <c r="D55" s="787"/>
      <c r="E55" s="787"/>
      <c r="F55" s="787"/>
      <c r="G55" s="787"/>
      <c r="H55" s="39">
        <v>12</v>
      </c>
      <c r="I55" s="40" t="s">
        <v>357</v>
      </c>
    </row>
    <row r="56" spans="1:9" ht="28.5" customHeight="1" x14ac:dyDescent="0.3">
      <c r="A56" s="702" t="s">
        <v>358</v>
      </c>
      <c r="B56" s="851" t="s">
        <v>2154</v>
      </c>
      <c r="C56" s="878"/>
      <c r="D56" s="878"/>
      <c r="E56" s="878"/>
      <c r="F56" s="878"/>
      <c r="G56" s="878"/>
      <c r="H56" s="878"/>
      <c r="I56" s="878"/>
    </row>
    <row r="57" spans="1:9" ht="31.5" customHeight="1" x14ac:dyDescent="0.3">
      <c r="A57" s="702"/>
      <c r="B57" s="706" t="s">
        <v>2155</v>
      </c>
      <c r="C57" s="707"/>
      <c r="D57" s="707"/>
      <c r="E57" s="707"/>
      <c r="F57" s="707"/>
      <c r="G57" s="707"/>
      <c r="H57" s="707"/>
      <c r="I57" s="707"/>
    </row>
    <row r="58" spans="1:9" ht="19.5" customHeight="1" x14ac:dyDescent="0.3">
      <c r="A58" s="702"/>
      <c r="B58" s="706" t="s">
        <v>1831</v>
      </c>
      <c r="C58" s="707"/>
      <c r="D58" s="707"/>
      <c r="E58" s="707"/>
      <c r="F58" s="707"/>
      <c r="G58" s="707"/>
      <c r="H58" s="707"/>
      <c r="I58" s="707"/>
    </row>
    <row r="59" spans="1:9" ht="28.5" customHeight="1" x14ac:dyDescent="0.3">
      <c r="A59" s="717"/>
      <c r="B59" s="750" t="s">
        <v>1832</v>
      </c>
      <c r="C59" s="751"/>
      <c r="D59" s="751"/>
      <c r="E59" s="751"/>
      <c r="F59" s="751"/>
      <c r="G59" s="751"/>
      <c r="H59" s="751"/>
      <c r="I59" s="751"/>
    </row>
    <row r="60" spans="1:9" ht="17.7" customHeight="1" x14ac:dyDescent="0.3">
      <c r="A60" s="724" t="s">
        <v>374</v>
      </c>
      <c r="B60" s="725"/>
      <c r="C60" s="725"/>
      <c r="D60" s="758" t="s">
        <v>1833</v>
      </c>
      <c r="E60" s="725"/>
      <c r="F60" s="725"/>
      <c r="G60" s="725"/>
      <c r="H60" s="725"/>
      <c r="I60" s="726"/>
    </row>
    <row r="61" spans="1:9" ht="31.2" customHeight="1" x14ac:dyDescent="0.3">
      <c r="A61" s="713" t="s">
        <v>376</v>
      </c>
      <c r="B61" s="714"/>
      <c r="C61" s="714"/>
      <c r="D61" s="714" t="s">
        <v>1834</v>
      </c>
      <c r="E61" s="711"/>
      <c r="F61" s="711"/>
      <c r="G61" s="711"/>
      <c r="H61" s="711"/>
      <c r="I61" s="712"/>
    </row>
    <row r="62" spans="1:9" ht="17.7" customHeight="1" x14ac:dyDescent="0.3"/>
    <row r="63" spans="1:9" x14ac:dyDescent="0.3">
      <c r="A63" s="1" t="s">
        <v>395</v>
      </c>
    </row>
    <row r="64" spans="1:9" ht="60" customHeight="1" x14ac:dyDescent="0.3">
      <c r="A64" s="710" t="s">
        <v>396</v>
      </c>
      <c r="B64" s="711"/>
      <c r="C64" s="748" t="s">
        <v>1835</v>
      </c>
      <c r="D64" s="748"/>
      <c r="E64" s="748"/>
      <c r="F64" s="748"/>
      <c r="G64" s="748"/>
      <c r="H64" s="748"/>
      <c r="I64" s="729"/>
    </row>
    <row r="65" spans="1:9" ht="67.5" customHeight="1" x14ac:dyDescent="0.3">
      <c r="A65" s="710" t="s">
        <v>398</v>
      </c>
      <c r="B65" s="711"/>
      <c r="C65" s="542" t="s">
        <v>2388</v>
      </c>
      <c r="D65" s="542"/>
      <c r="E65" s="542"/>
      <c r="F65" s="542"/>
      <c r="G65" s="542"/>
      <c r="H65" s="542"/>
      <c r="I65" s="786"/>
    </row>
    <row r="67" spans="1:9" x14ac:dyDescent="0.3">
      <c r="A67" s="8" t="s">
        <v>400</v>
      </c>
      <c r="B67" s="240"/>
      <c r="C67" s="240"/>
      <c r="D67" s="240"/>
      <c r="E67" s="240"/>
      <c r="F67" s="240"/>
      <c r="G67" s="240"/>
    </row>
    <row r="68" spans="1:9" ht="15.6" x14ac:dyDescent="0.3">
      <c r="A68" s="730" t="s">
        <v>401</v>
      </c>
      <c r="B68" s="730"/>
      <c r="C68" s="730"/>
      <c r="D68" s="730"/>
      <c r="E68" s="730"/>
      <c r="F68" s="730"/>
      <c r="G68" s="730"/>
      <c r="H68" s="9">
        <v>3</v>
      </c>
      <c r="I68" s="10" t="s">
        <v>402</v>
      </c>
    </row>
    <row r="69" spans="1:9" ht="26.25" customHeight="1" x14ac:dyDescent="0.3">
      <c r="A69" s="731" t="s">
        <v>463</v>
      </c>
      <c r="B69" s="731"/>
      <c r="C69" s="731"/>
      <c r="D69" s="731"/>
      <c r="E69" s="731"/>
      <c r="F69" s="731"/>
      <c r="G69" s="731"/>
      <c r="H69" s="9">
        <v>3</v>
      </c>
      <c r="I69" s="10" t="s">
        <v>402</v>
      </c>
    </row>
    <row r="70" spans="1:9" ht="15.6" x14ac:dyDescent="0.3">
      <c r="A70" s="730" t="s">
        <v>405</v>
      </c>
      <c r="B70" s="730"/>
      <c r="C70" s="730"/>
      <c r="D70" s="730"/>
      <c r="E70" s="730"/>
      <c r="F70" s="730"/>
      <c r="G70" s="730"/>
      <c r="H70" s="11" t="s">
        <v>182</v>
      </c>
      <c r="I70" s="10" t="s">
        <v>402</v>
      </c>
    </row>
    <row r="71" spans="1:9" x14ac:dyDescent="0.3">
      <c r="A71" s="222"/>
      <c r="B71" s="222"/>
      <c r="C71" s="222"/>
      <c r="D71" s="222"/>
      <c r="E71" s="222"/>
      <c r="F71" s="222"/>
      <c r="G71" s="222"/>
      <c r="H71" s="11"/>
      <c r="I71" s="12"/>
    </row>
    <row r="72" spans="1:9" x14ac:dyDescent="0.3">
      <c r="A72" s="732" t="s">
        <v>406</v>
      </c>
      <c r="B72" s="732"/>
      <c r="C72" s="732"/>
      <c r="D72" s="732"/>
      <c r="E72" s="732"/>
      <c r="F72" s="732"/>
      <c r="G72" s="732"/>
      <c r="H72" s="31"/>
      <c r="I72" s="28"/>
    </row>
    <row r="73" spans="1:9" ht="18" customHeight="1" x14ac:dyDescent="0.3">
      <c r="A73" s="700" t="s">
        <v>407</v>
      </c>
      <c r="B73" s="700"/>
      <c r="C73" s="700"/>
      <c r="D73" s="700"/>
      <c r="E73" s="700"/>
      <c r="F73" s="15">
        <f>SUM(F74:F79)</f>
        <v>50</v>
      </c>
      <c r="G73" s="15" t="s">
        <v>357</v>
      </c>
      <c r="H73" s="16">
        <v>2</v>
      </c>
      <c r="I73" s="10" t="s">
        <v>402</v>
      </c>
    </row>
    <row r="74" spans="1:9" ht="18" customHeight="1" x14ac:dyDescent="0.3">
      <c r="A74" s="17" t="s">
        <v>156</v>
      </c>
      <c r="B74" s="727" t="s">
        <v>158</v>
      </c>
      <c r="C74" s="727"/>
      <c r="D74" s="727"/>
      <c r="E74" s="727"/>
      <c r="F74" s="15">
        <v>15</v>
      </c>
      <c r="G74" s="15" t="s">
        <v>357</v>
      </c>
      <c r="H74" s="32"/>
      <c r="I74" s="19"/>
    </row>
    <row r="75" spans="1:9" ht="18" customHeight="1" x14ac:dyDescent="0.3">
      <c r="B75" s="727" t="s">
        <v>408</v>
      </c>
      <c r="C75" s="727"/>
      <c r="D75" s="727"/>
      <c r="E75" s="727"/>
      <c r="F75" s="15">
        <v>27</v>
      </c>
      <c r="G75" s="15" t="s">
        <v>357</v>
      </c>
      <c r="H75" s="33"/>
      <c r="I75" s="29"/>
    </row>
    <row r="76" spans="1:9" ht="18" customHeight="1" x14ac:dyDescent="0.3">
      <c r="B76" s="727" t="s">
        <v>409</v>
      </c>
      <c r="C76" s="727"/>
      <c r="D76" s="727"/>
      <c r="E76" s="727"/>
      <c r="F76" s="15">
        <v>6</v>
      </c>
      <c r="G76" s="15" t="s">
        <v>357</v>
      </c>
      <c r="H76" s="33"/>
      <c r="I76" s="29"/>
    </row>
    <row r="77" spans="1:9" ht="18" customHeight="1" x14ac:dyDescent="0.3">
      <c r="B77" s="727" t="s">
        <v>410</v>
      </c>
      <c r="C77" s="727"/>
      <c r="D77" s="727"/>
      <c r="E77" s="727"/>
      <c r="F77" s="15" t="s">
        <v>404</v>
      </c>
      <c r="G77" s="15" t="s">
        <v>357</v>
      </c>
      <c r="H77" s="33"/>
      <c r="I77" s="29"/>
    </row>
    <row r="78" spans="1:9" ht="18" customHeight="1" x14ac:dyDescent="0.3">
      <c r="B78" s="727" t="s">
        <v>411</v>
      </c>
      <c r="C78" s="727"/>
      <c r="D78" s="727"/>
      <c r="E78" s="727"/>
      <c r="F78" s="15" t="s">
        <v>404</v>
      </c>
      <c r="G78" s="15" t="s">
        <v>357</v>
      </c>
      <c r="H78" s="33"/>
      <c r="I78" s="29"/>
    </row>
    <row r="79" spans="1:9" ht="18" customHeight="1" x14ac:dyDescent="0.3">
      <c r="B79" s="727" t="s">
        <v>412</v>
      </c>
      <c r="C79" s="727"/>
      <c r="D79" s="727"/>
      <c r="E79" s="727"/>
      <c r="F79" s="15">
        <v>2</v>
      </c>
      <c r="G79" s="15" t="s">
        <v>357</v>
      </c>
      <c r="H79" s="34"/>
      <c r="I79" s="339"/>
    </row>
    <row r="80" spans="1:9" ht="33" customHeight="1" x14ac:dyDescent="0.3">
      <c r="A80" s="700" t="s">
        <v>413</v>
      </c>
      <c r="B80" s="700"/>
      <c r="C80" s="700"/>
      <c r="D80" s="700"/>
      <c r="E80" s="700"/>
      <c r="F80" s="15" t="s">
        <v>404</v>
      </c>
      <c r="G80" s="15" t="s">
        <v>357</v>
      </c>
      <c r="H80" s="16" t="s">
        <v>182</v>
      </c>
      <c r="I80" s="10" t="s">
        <v>402</v>
      </c>
    </row>
    <row r="81" spans="1:9" ht="18" customHeight="1" x14ac:dyDescent="0.3">
      <c r="A81" s="727" t="s">
        <v>414</v>
      </c>
      <c r="B81" s="727"/>
      <c r="C81" s="727"/>
      <c r="D81" s="727"/>
      <c r="E81" s="727"/>
      <c r="F81" s="15">
        <v>100</v>
      </c>
      <c r="G81" s="15" t="s">
        <v>357</v>
      </c>
      <c r="H81" s="16">
        <v>4</v>
      </c>
      <c r="I81" s="10" t="s">
        <v>402</v>
      </c>
    </row>
  </sheetData>
  <mergeCells count="90">
    <mergeCell ref="A5:C5"/>
    <mergeCell ref="D5:I5"/>
    <mergeCell ref="A2:I2"/>
    <mergeCell ref="A3:C3"/>
    <mergeCell ref="D3:I3"/>
    <mergeCell ref="A4:C4"/>
    <mergeCell ref="D4:I4"/>
    <mergeCell ref="A16:B16"/>
    <mergeCell ref="C16:I16"/>
    <mergeCell ref="A6:C6"/>
    <mergeCell ref="D6:I6"/>
    <mergeCell ref="A8:I8"/>
    <mergeCell ref="A10:E10"/>
    <mergeCell ref="F10:I10"/>
    <mergeCell ref="A11:E11"/>
    <mergeCell ref="F11:I11"/>
    <mergeCell ref="A12:E12"/>
    <mergeCell ref="F12:I12"/>
    <mergeCell ref="A13:E13"/>
    <mergeCell ref="F13:I13"/>
    <mergeCell ref="A15:I15"/>
    <mergeCell ref="A30:G30"/>
    <mergeCell ref="A18:D18"/>
    <mergeCell ref="A19:A20"/>
    <mergeCell ref="B19:G20"/>
    <mergeCell ref="H19:I19"/>
    <mergeCell ref="A21:I21"/>
    <mergeCell ref="B22:G22"/>
    <mergeCell ref="A23:I23"/>
    <mergeCell ref="B24:G24"/>
    <mergeCell ref="B25:G25"/>
    <mergeCell ref="A26:I26"/>
    <mergeCell ref="B27:G27"/>
    <mergeCell ref="A31:A42"/>
    <mergeCell ref="B31:I31"/>
    <mergeCell ref="B32:I32"/>
    <mergeCell ref="B33:I33"/>
    <mergeCell ref="B34:I34"/>
    <mergeCell ref="B35:I35"/>
    <mergeCell ref="B36:I36"/>
    <mergeCell ref="B37:I37"/>
    <mergeCell ref="B38:I38"/>
    <mergeCell ref="B39:I39"/>
    <mergeCell ref="B40:I40"/>
    <mergeCell ref="B41:I41"/>
    <mergeCell ref="B42:I42"/>
    <mergeCell ref="D43:I43"/>
    <mergeCell ref="A45:G45"/>
    <mergeCell ref="A46:A52"/>
    <mergeCell ref="B46:I46"/>
    <mergeCell ref="B47:I47"/>
    <mergeCell ref="B48:I48"/>
    <mergeCell ref="B49:I49"/>
    <mergeCell ref="B50:I50"/>
    <mergeCell ref="B51:I51"/>
    <mergeCell ref="B52:I52"/>
    <mergeCell ref="A44:C44"/>
    <mergeCell ref="D44:I44"/>
    <mergeCell ref="A43:C43"/>
    <mergeCell ref="A56:A59"/>
    <mergeCell ref="B56:I56"/>
    <mergeCell ref="B57:I57"/>
    <mergeCell ref="B58:I58"/>
    <mergeCell ref="B59:I59"/>
    <mergeCell ref="A53:C53"/>
    <mergeCell ref="D53:I53"/>
    <mergeCell ref="A54:C54"/>
    <mergeCell ref="D54:I54"/>
    <mergeCell ref="A55:G55"/>
    <mergeCell ref="A72:G72"/>
    <mergeCell ref="A60:C60"/>
    <mergeCell ref="D60:I60"/>
    <mergeCell ref="A61:C61"/>
    <mergeCell ref="D61:I61"/>
    <mergeCell ref="A64:B64"/>
    <mergeCell ref="C64:I64"/>
    <mergeCell ref="A65:B65"/>
    <mergeCell ref="A68:G68"/>
    <mergeCell ref="A69:G69"/>
    <mergeCell ref="A70:G70"/>
    <mergeCell ref="C65:I65"/>
    <mergeCell ref="B79:E79"/>
    <mergeCell ref="A80:E80"/>
    <mergeCell ref="A81:E81"/>
    <mergeCell ref="A73:E73"/>
    <mergeCell ref="B74:E74"/>
    <mergeCell ref="B75:E75"/>
    <mergeCell ref="B76:E76"/>
    <mergeCell ref="B77:E77"/>
    <mergeCell ref="B78:E78"/>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zoomScaleNormal="100" workbookViewId="0"/>
  </sheetViews>
  <sheetFormatPr defaultColWidth="8.77734375" defaultRowHeight="13.8" x14ac:dyDescent="0.3"/>
  <cols>
    <col min="1" max="1" width="10.77734375" style="25" customWidth="1"/>
    <col min="2" max="2" width="9.77734375" style="25" customWidth="1"/>
    <col min="3" max="3" width="8.77734375" style="25" customWidth="1"/>
    <col min="4" max="5" width="9.77734375" style="25" customWidth="1"/>
    <col min="6" max="6" width="9.21875" style="25" customWidth="1"/>
    <col min="7" max="7" width="8.77734375" style="25" customWidth="1"/>
    <col min="8" max="8" width="11.5546875" style="25" customWidth="1"/>
    <col min="9" max="9" width="8.77734375" style="25" customWidth="1"/>
    <col min="10" max="10" width="2.77734375" style="25" customWidth="1"/>
    <col min="11" max="16384" width="8.77734375" style="25"/>
  </cols>
  <sheetData>
    <row r="1" spans="1:9" x14ac:dyDescent="0.3">
      <c r="A1" s="1" t="s">
        <v>328</v>
      </c>
    </row>
    <row r="2" spans="1:9" x14ac:dyDescent="0.3">
      <c r="A2" s="747" t="s">
        <v>677</v>
      </c>
      <c r="B2" s="747"/>
      <c r="C2" s="747"/>
      <c r="D2" s="747"/>
      <c r="E2" s="747"/>
      <c r="F2" s="747"/>
      <c r="G2" s="747"/>
      <c r="H2" s="747"/>
      <c r="I2" s="747"/>
    </row>
    <row r="3" spans="1:9" x14ac:dyDescent="0.3">
      <c r="A3" s="742" t="s">
        <v>154</v>
      </c>
      <c r="B3" s="743"/>
      <c r="C3" s="743"/>
      <c r="D3" s="743">
        <v>6</v>
      </c>
      <c r="E3" s="743"/>
      <c r="F3" s="743"/>
      <c r="G3" s="743"/>
      <c r="H3" s="743"/>
      <c r="I3" s="744"/>
    </row>
    <row r="4" spans="1:9" x14ac:dyDescent="0.3">
      <c r="A4" s="742" t="s">
        <v>153</v>
      </c>
      <c r="B4" s="743"/>
      <c r="C4" s="743"/>
      <c r="D4" s="743" t="s">
        <v>329</v>
      </c>
      <c r="E4" s="743"/>
      <c r="F4" s="743"/>
      <c r="G4" s="743"/>
      <c r="H4" s="743"/>
      <c r="I4" s="744"/>
    </row>
    <row r="5" spans="1:9" x14ac:dyDescent="0.3">
      <c r="A5" s="742" t="s">
        <v>157</v>
      </c>
      <c r="B5" s="743"/>
      <c r="C5" s="743"/>
      <c r="D5" s="743" t="s">
        <v>330</v>
      </c>
      <c r="E5" s="743"/>
      <c r="F5" s="743"/>
      <c r="G5" s="743"/>
      <c r="H5" s="743"/>
      <c r="I5" s="744"/>
    </row>
    <row r="6" spans="1:9" x14ac:dyDescent="0.3">
      <c r="A6" s="742" t="s">
        <v>331</v>
      </c>
      <c r="B6" s="743"/>
      <c r="C6" s="743"/>
      <c r="D6" s="743" t="s">
        <v>678</v>
      </c>
      <c r="E6" s="743"/>
      <c r="F6" s="743"/>
      <c r="G6" s="743"/>
      <c r="H6" s="743"/>
      <c r="I6" s="744"/>
    </row>
    <row r="8" spans="1:9" x14ac:dyDescent="0.3">
      <c r="A8" s="745" t="s">
        <v>333</v>
      </c>
      <c r="B8" s="745"/>
      <c r="C8" s="745"/>
      <c r="D8" s="745"/>
      <c r="E8" s="745"/>
      <c r="F8" s="745"/>
      <c r="G8" s="745"/>
      <c r="H8" s="745"/>
      <c r="I8" s="745"/>
    </row>
    <row r="9" spans="1:9" x14ac:dyDescent="0.3">
      <c r="A9" s="207" t="s">
        <v>2317</v>
      </c>
      <c r="B9" s="207"/>
      <c r="C9" s="207"/>
      <c r="D9" s="207"/>
      <c r="E9" s="207"/>
      <c r="F9" s="207"/>
      <c r="G9" s="207"/>
      <c r="H9" s="207"/>
      <c r="I9" s="207"/>
    </row>
    <row r="10" spans="1:9" x14ac:dyDescent="0.3">
      <c r="A10" s="742" t="s">
        <v>10</v>
      </c>
      <c r="B10" s="743"/>
      <c r="C10" s="743"/>
      <c r="D10" s="743"/>
      <c r="E10" s="743"/>
      <c r="F10" s="743" t="s">
        <v>11</v>
      </c>
      <c r="G10" s="743"/>
      <c r="H10" s="743"/>
      <c r="I10" s="744"/>
    </row>
    <row r="11" spans="1:9" x14ac:dyDescent="0.3">
      <c r="A11" s="742" t="s">
        <v>334</v>
      </c>
      <c r="B11" s="743"/>
      <c r="C11" s="743"/>
      <c r="D11" s="743"/>
      <c r="E11" s="743"/>
      <c r="F11" s="743" t="s">
        <v>2085</v>
      </c>
      <c r="G11" s="743"/>
      <c r="H11" s="743"/>
      <c r="I11" s="744"/>
    </row>
    <row r="12" spans="1:9" x14ac:dyDescent="0.3">
      <c r="A12" s="742" t="s">
        <v>335</v>
      </c>
      <c r="B12" s="743"/>
      <c r="C12" s="743"/>
      <c r="D12" s="743"/>
      <c r="E12" s="743"/>
      <c r="F12" s="743">
        <v>3</v>
      </c>
      <c r="G12" s="743"/>
      <c r="H12" s="743"/>
      <c r="I12" s="744"/>
    </row>
    <row r="13" spans="1:9" x14ac:dyDescent="0.3">
      <c r="A13" s="742" t="s">
        <v>15</v>
      </c>
      <c r="B13" s="743"/>
      <c r="C13" s="743"/>
      <c r="D13" s="743"/>
      <c r="E13" s="743"/>
      <c r="F13" s="743" t="s">
        <v>16</v>
      </c>
      <c r="G13" s="743"/>
      <c r="H13" s="743"/>
      <c r="I13" s="744"/>
    </row>
    <row r="15" spans="1:9" x14ac:dyDescent="0.3">
      <c r="A15" s="746" t="s">
        <v>336</v>
      </c>
      <c r="B15" s="746"/>
      <c r="C15" s="746"/>
      <c r="D15" s="746"/>
      <c r="E15" s="746"/>
      <c r="F15" s="746"/>
      <c r="G15" s="746"/>
      <c r="H15" s="746"/>
      <c r="I15" s="746"/>
    </row>
    <row r="16" spans="1:9" ht="43.5" customHeight="1" x14ac:dyDescent="0.3">
      <c r="A16" s="700" t="s">
        <v>337</v>
      </c>
      <c r="B16" s="700"/>
      <c r="C16" s="729" t="s">
        <v>338</v>
      </c>
      <c r="D16" s="700"/>
      <c r="E16" s="700"/>
      <c r="F16" s="700"/>
      <c r="G16" s="700"/>
      <c r="H16" s="700"/>
      <c r="I16" s="700"/>
    </row>
    <row r="18" spans="1:11" x14ac:dyDescent="0.3">
      <c r="A18" s="735" t="s">
        <v>339</v>
      </c>
      <c r="B18" s="735"/>
      <c r="C18" s="735"/>
      <c r="D18" s="735"/>
    </row>
    <row r="19" spans="1:11" ht="16.5" customHeight="1" x14ac:dyDescent="0.3">
      <c r="A19" s="736" t="s">
        <v>30</v>
      </c>
      <c r="B19" s="737" t="s">
        <v>31</v>
      </c>
      <c r="C19" s="737"/>
      <c r="D19" s="737"/>
      <c r="E19" s="737"/>
      <c r="F19" s="737"/>
      <c r="G19" s="737"/>
      <c r="H19" s="737" t="s">
        <v>340</v>
      </c>
      <c r="I19" s="738"/>
    </row>
    <row r="20" spans="1:11" ht="42" customHeight="1" x14ac:dyDescent="0.3">
      <c r="A20" s="736"/>
      <c r="B20" s="737"/>
      <c r="C20" s="737"/>
      <c r="D20" s="737"/>
      <c r="E20" s="737"/>
      <c r="F20" s="737"/>
      <c r="G20" s="737"/>
      <c r="H20" s="210" t="s">
        <v>341</v>
      </c>
      <c r="I20" s="211" t="s">
        <v>34</v>
      </c>
    </row>
    <row r="21" spans="1:11" s="8" customFormat="1" ht="17.7" customHeight="1" x14ac:dyDescent="0.3">
      <c r="A21" s="547" t="s">
        <v>35</v>
      </c>
      <c r="B21" s="733"/>
      <c r="C21" s="733"/>
      <c r="D21" s="733"/>
      <c r="E21" s="733"/>
      <c r="F21" s="733"/>
      <c r="G21" s="733"/>
      <c r="H21" s="733"/>
      <c r="I21" s="734"/>
      <c r="K21" s="315"/>
    </row>
    <row r="22" spans="1:11" ht="40.049999999999997" customHeight="1" x14ac:dyDescent="0.3">
      <c r="A22" s="209" t="s">
        <v>679</v>
      </c>
      <c r="B22" s="752" t="s">
        <v>680</v>
      </c>
      <c r="C22" s="752"/>
      <c r="D22" s="752"/>
      <c r="E22" s="752"/>
      <c r="F22" s="752"/>
      <c r="G22" s="752"/>
      <c r="H22" s="6" t="s">
        <v>47</v>
      </c>
      <c r="I22" s="5" t="s">
        <v>56</v>
      </c>
      <c r="K22" s="328"/>
    </row>
    <row r="23" spans="1:11" ht="48.75" customHeight="1" x14ac:dyDescent="0.3">
      <c r="A23" s="209" t="s">
        <v>681</v>
      </c>
      <c r="B23" s="772" t="s">
        <v>682</v>
      </c>
      <c r="C23" s="773"/>
      <c r="D23" s="773"/>
      <c r="E23" s="773"/>
      <c r="F23" s="773"/>
      <c r="G23" s="774"/>
      <c r="H23" s="6" t="s">
        <v>54</v>
      </c>
      <c r="I23" s="5" t="s">
        <v>2078</v>
      </c>
      <c r="K23" s="328"/>
    </row>
    <row r="24" spans="1:11" ht="45" customHeight="1" x14ac:dyDescent="0.3">
      <c r="A24" s="209" t="s">
        <v>683</v>
      </c>
      <c r="B24" s="772" t="s">
        <v>684</v>
      </c>
      <c r="C24" s="773"/>
      <c r="D24" s="773"/>
      <c r="E24" s="773"/>
      <c r="F24" s="773"/>
      <c r="G24" s="774"/>
      <c r="H24" s="6" t="s">
        <v>63</v>
      </c>
      <c r="I24" s="5" t="s">
        <v>56</v>
      </c>
      <c r="K24" s="328"/>
    </row>
    <row r="25" spans="1:11" s="8" customFormat="1" ht="17.7" customHeight="1" x14ac:dyDescent="0.3">
      <c r="A25" s="547" t="s">
        <v>136</v>
      </c>
      <c r="B25" s="733"/>
      <c r="C25" s="733"/>
      <c r="D25" s="733"/>
      <c r="E25" s="733"/>
      <c r="F25" s="733"/>
      <c r="G25" s="733"/>
      <c r="H25" s="733"/>
      <c r="I25" s="734"/>
      <c r="K25" s="315"/>
    </row>
    <row r="26" spans="1:11" ht="46.2" customHeight="1" x14ac:dyDescent="0.3">
      <c r="A26" s="209" t="s">
        <v>685</v>
      </c>
      <c r="B26" s="714" t="s">
        <v>686</v>
      </c>
      <c r="C26" s="714"/>
      <c r="D26" s="714"/>
      <c r="E26" s="714"/>
      <c r="F26" s="714"/>
      <c r="G26" s="714"/>
      <c r="H26" s="6" t="s">
        <v>93</v>
      </c>
      <c r="I26" s="5" t="s">
        <v>56</v>
      </c>
      <c r="K26" s="328"/>
    </row>
    <row r="27" spans="1:11" ht="57" customHeight="1" x14ac:dyDescent="0.3">
      <c r="A27" s="209" t="s">
        <v>687</v>
      </c>
      <c r="B27" s="759" t="s">
        <v>688</v>
      </c>
      <c r="C27" s="781"/>
      <c r="D27" s="781"/>
      <c r="E27" s="781"/>
      <c r="F27" s="781"/>
      <c r="G27" s="713"/>
      <c r="H27" s="6" t="s">
        <v>97</v>
      </c>
      <c r="I27" s="5" t="s">
        <v>56</v>
      </c>
      <c r="K27" s="328"/>
    </row>
    <row r="28" spans="1:11" s="8" customFormat="1" ht="17.7" customHeight="1" x14ac:dyDescent="0.3">
      <c r="A28" s="547" t="s">
        <v>352</v>
      </c>
      <c r="B28" s="733"/>
      <c r="C28" s="733"/>
      <c r="D28" s="733"/>
      <c r="E28" s="733"/>
      <c r="F28" s="733"/>
      <c r="G28" s="733"/>
      <c r="H28" s="733"/>
      <c r="I28" s="734"/>
      <c r="K28" s="315"/>
    </row>
    <row r="29" spans="1:11" ht="57.75" customHeight="1" x14ac:dyDescent="0.3">
      <c r="A29" s="209" t="s">
        <v>689</v>
      </c>
      <c r="B29" s="748" t="s">
        <v>128</v>
      </c>
      <c r="C29" s="748"/>
      <c r="D29" s="748"/>
      <c r="E29" s="748"/>
      <c r="F29" s="748"/>
      <c r="G29" s="748"/>
      <c r="H29" s="6" t="s">
        <v>127</v>
      </c>
      <c r="I29" s="5" t="s">
        <v>56</v>
      </c>
      <c r="K29" s="56"/>
    </row>
    <row r="31" spans="1:11" x14ac:dyDescent="0.3">
      <c r="A31" s="1" t="s">
        <v>355</v>
      </c>
    </row>
    <row r="32" spans="1:11" s="8" customFormat="1" ht="17.7" customHeight="1" x14ac:dyDescent="0.3">
      <c r="A32" s="715" t="s">
        <v>356</v>
      </c>
      <c r="B32" s="715"/>
      <c r="C32" s="715"/>
      <c r="D32" s="715"/>
      <c r="E32" s="715"/>
      <c r="F32" s="715"/>
      <c r="G32" s="715"/>
      <c r="H32" s="204">
        <v>15</v>
      </c>
      <c r="I32" s="239" t="s">
        <v>357</v>
      </c>
    </row>
    <row r="33" spans="1:9" ht="15" customHeight="1" x14ac:dyDescent="0.3">
      <c r="A33" s="701" t="s">
        <v>358</v>
      </c>
      <c r="B33" s="718" t="s">
        <v>690</v>
      </c>
      <c r="C33" s="718"/>
      <c r="D33" s="718"/>
      <c r="E33" s="718"/>
      <c r="F33" s="718"/>
      <c r="G33" s="718"/>
      <c r="H33" s="718"/>
      <c r="I33" s="719"/>
    </row>
    <row r="34" spans="1:9" ht="15" customHeight="1" x14ac:dyDescent="0.3">
      <c r="A34" s="702"/>
      <c r="B34" s="720" t="s">
        <v>691</v>
      </c>
      <c r="C34" s="721"/>
      <c r="D34" s="721"/>
      <c r="E34" s="721"/>
      <c r="F34" s="721"/>
      <c r="G34" s="721"/>
      <c r="H34" s="721"/>
      <c r="I34" s="721"/>
    </row>
    <row r="35" spans="1:9" ht="15" customHeight="1" x14ac:dyDescent="0.3">
      <c r="A35" s="702"/>
      <c r="B35" s="720" t="s">
        <v>692</v>
      </c>
      <c r="C35" s="721"/>
      <c r="D35" s="721"/>
      <c r="E35" s="721"/>
      <c r="F35" s="721"/>
      <c r="G35" s="721"/>
      <c r="H35" s="721"/>
      <c r="I35" s="721"/>
    </row>
    <row r="36" spans="1:9" ht="15" customHeight="1" x14ac:dyDescent="0.3">
      <c r="A36" s="702"/>
      <c r="B36" s="720" t="s">
        <v>693</v>
      </c>
      <c r="C36" s="721"/>
      <c r="D36" s="721"/>
      <c r="E36" s="721"/>
      <c r="F36" s="721"/>
      <c r="G36" s="721"/>
      <c r="H36" s="721"/>
      <c r="I36" s="721"/>
    </row>
    <row r="37" spans="1:9" ht="15" customHeight="1" x14ac:dyDescent="0.3">
      <c r="A37" s="702"/>
      <c r="B37" s="720" t="s">
        <v>694</v>
      </c>
      <c r="C37" s="721"/>
      <c r="D37" s="721"/>
      <c r="E37" s="721"/>
      <c r="F37" s="721"/>
      <c r="G37" s="721"/>
      <c r="H37" s="721"/>
      <c r="I37" s="721"/>
    </row>
    <row r="38" spans="1:9" ht="15" customHeight="1" x14ac:dyDescent="0.3">
      <c r="A38" s="702"/>
      <c r="B38" s="720" t="s">
        <v>695</v>
      </c>
      <c r="C38" s="721"/>
      <c r="D38" s="721"/>
      <c r="E38" s="721"/>
      <c r="F38" s="721"/>
      <c r="G38" s="721"/>
      <c r="H38" s="721"/>
      <c r="I38" s="721"/>
    </row>
    <row r="39" spans="1:9" ht="15" customHeight="1" x14ac:dyDescent="0.3">
      <c r="A39" s="702"/>
      <c r="B39" s="720" t="s">
        <v>696</v>
      </c>
      <c r="C39" s="721"/>
      <c r="D39" s="721"/>
      <c r="E39" s="721"/>
      <c r="F39" s="721"/>
      <c r="G39" s="721"/>
      <c r="H39" s="721"/>
      <c r="I39" s="721"/>
    </row>
    <row r="40" spans="1:9" ht="15" customHeight="1" x14ac:dyDescent="0.3">
      <c r="A40" s="702"/>
      <c r="B40" s="720" t="s">
        <v>697</v>
      </c>
      <c r="C40" s="721"/>
      <c r="D40" s="721"/>
      <c r="E40" s="721"/>
      <c r="F40" s="721"/>
      <c r="G40" s="721"/>
      <c r="H40" s="721"/>
      <c r="I40" s="721"/>
    </row>
    <row r="41" spans="1:9" ht="15" customHeight="1" x14ac:dyDescent="0.3">
      <c r="A41" s="717"/>
      <c r="B41" s="722" t="s">
        <v>698</v>
      </c>
      <c r="C41" s="723"/>
      <c r="D41" s="723"/>
      <c r="E41" s="723"/>
      <c r="F41" s="723"/>
      <c r="G41" s="723"/>
      <c r="H41" s="723"/>
      <c r="I41" s="723"/>
    </row>
    <row r="42" spans="1:9" ht="18.75" customHeight="1" x14ac:dyDescent="0.3">
      <c r="A42" s="724" t="s">
        <v>374</v>
      </c>
      <c r="B42" s="725"/>
      <c r="C42" s="725"/>
      <c r="D42" s="725" t="s">
        <v>699</v>
      </c>
      <c r="E42" s="725"/>
      <c r="F42" s="725"/>
      <c r="G42" s="725"/>
      <c r="H42" s="725"/>
      <c r="I42" s="726"/>
    </row>
    <row r="43" spans="1:9" ht="48" customHeight="1" x14ac:dyDescent="0.3">
      <c r="A43" s="713" t="s">
        <v>376</v>
      </c>
      <c r="B43" s="714"/>
      <c r="C43" s="714"/>
      <c r="D43" s="714" t="s">
        <v>2315</v>
      </c>
      <c r="E43" s="711"/>
      <c r="F43" s="711"/>
      <c r="G43" s="711"/>
      <c r="H43" s="711"/>
      <c r="I43" s="712"/>
    </row>
    <row r="44" spans="1:9" s="8" customFormat="1" ht="17.7" customHeight="1" x14ac:dyDescent="0.3">
      <c r="A44" s="715" t="s">
        <v>700</v>
      </c>
      <c r="B44" s="787"/>
      <c r="C44" s="787"/>
      <c r="D44" s="787"/>
      <c r="E44" s="787"/>
      <c r="F44" s="787"/>
      <c r="G44" s="787"/>
      <c r="H44" s="39">
        <v>10</v>
      </c>
      <c r="I44" s="40" t="s">
        <v>357</v>
      </c>
    </row>
    <row r="45" spans="1:9" ht="54" customHeight="1" x14ac:dyDescent="0.3">
      <c r="A45" s="213" t="s">
        <v>358</v>
      </c>
      <c r="B45" s="855" t="s">
        <v>701</v>
      </c>
      <c r="C45" s="856"/>
      <c r="D45" s="856"/>
      <c r="E45" s="856"/>
      <c r="F45" s="856"/>
      <c r="G45" s="856"/>
      <c r="H45" s="856"/>
      <c r="I45" s="856"/>
    </row>
    <row r="46" spans="1:9" ht="18" customHeight="1" x14ac:dyDescent="0.3">
      <c r="A46" s="710" t="s">
        <v>374</v>
      </c>
      <c r="B46" s="725"/>
      <c r="C46" s="725"/>
      <c r="D46" s="725" t="s">
        <v>702</v>
      </c>
      <c r="E46" s="725"/>
      <c r="F46" s="725"/>
      <c r="G46" s="725"/>
      <c r="H46" s="725"/>
      <c r="I46" s="726"/>
    </row>
    <row r="47" spans="1:9" ht="51.75" customHeight="1" x14ac:dyDescent="0.3">
      <c r="A47" s="713" t="s">
        <v>376</v>
      </c>
      <c r="B47" s="714"/>
      <c r="C47" s="714"/>
      <c r="D47" s="714" t="s">
        <v>703</v>
      </c>
      <c r="E47" s="711"/>
      <c r="F47" s="711"/>
      <c r="G47" s="711"/>
      <c r="H47" s="711"/>
      <c r="I47" s="712"/>
    </row>
    <row r="48" spans="1:9" s="8" customFormat="1" ht="24.75" customHeight="1" x14ac:dyDescent="0.3">
      <c r="A48" s="715" t="s">
        <v>378</v>
      </c>
      <c r="B48" s="715"/>
      <c r="C48" s="715"/>
      <c r="D48" s="715"/>
      <c r="E48" s="715"/>
      <c r="F48" s="715"/>
      <c r="G48" s="715"/>
      <c r="H48" s="204">
        <v>15</v>
      </c>
      <c r="I48" s="239" t="s">
        <v>357</v>
      </c>
    </row>
    <row r="49" spans="1:9" ht="70.5" customHeight="1" x14ac:dyDescent="0.3">
      <c r="A49" s="882" t="s">
        <v>358</v>
      </c>
      <c r="B49" s="765" t="s">
        <v>2226</v>
      </c>
      <c r="C49" s="765"/>
      <c r="D49" s="765"/>
      <c r="E49" s="765"/>
      <c r="F49" s="765"/>
      <c r="G49" s="765"/>
      <c r="H49" s="765"/>
      <c r="I49" s="766"/>
    </row>
    <row r="50" spans="1:9" ht="86.25" customHeight="1" x14ac:dyDescent="0.3">
      <c r="A50" s="883"/>
      <c r="B50" s="750" t="s">
        <v>704</v>
      </c>
      <c r="C50" s="751"/>
      <c r="D50" s="751"/>
      <c r="E50" s="751"/>
      <c r="F50" s="751"/>
      <c r="G50" s="751"/>
      <c r="H50" s="751"/>
      <c r="I50" s="751"/>
    </row>
    <row r="51" spans="1:9" x14ac:dyDescent="0.3">
      <c r="A51" s="724" t="s">
        <v>374</v>
      </c>
      <c r="B51" s="725"/>
      <c r="C51" s="725"/>
      <c r="D51" s="725" t="s">
        <v>702</v>
      </c>
      <c r="E51" s="725"/>
      <c r="F51" s="725"/>
      <c r="G51" s="725"/>
      <c r="H51" s="725"/>
      <c r="I51" s="726"/>
    </row>
    <row r="52" spans="1:9" ht="45.75" customHeight="1" x14ac:dyDescent="0.3">
      <c r="A52" s="713" t="s">
        <v>376</v>
      </c>
      <c r="B52" s="714"/>
      <c r="C52" s="714"/>
      <c r="D52" s="714" t="s">
        <v>703</v>
      </c>
      <c r="E52" s="711"/>
      <c r="F52" s="711"/>
      <c r="G52" s="711"/>
      <c r="H52" s="711"/>
      <c r="I52" s="712"/>
    </row>
    <row r="54" spans="1:9" x14ac:dyDescent="0.3">
      <c r="A54" s="1" t="s">
        <v>395</v>
      </c>
    </row>
    <row r="55" spans="1:9" ht="71.25" customHeight="1" x14ac:dyDescent="0.3">
      <c r="A55" s="710" t="s">
        <v>396</v>
      </c>
      <c r="B55" s="711"/>
      <c r="C55" s="542" t="s">
        <v>2224</v>
      </c>
      <c r="D55" s="542"/>
      <c r="E55" s="542"/>
      <c r="F55" s="542"/>
      <c r="G55" s="542"/>
      <c r="H55" s="542"/>
      <c r="I55" s="786"/>
    </row>
    <row r="56" spans="1:9" ht="77.25" customHeight="1" x14ac:dyDescent="0.3">
      <c r="A56" s="710" t="s">
        <v>398</v>
      </c>
      <c r="B56" s="711"/>
      <c r="C56" s="542" t="s">
        <v>2225</v>
      </c>
      <c r="D56" s="542"/>
      <c r="E56" s="542"/>
      <c r="F56" s="542"/>
      <c r="G56" s="542"/>
      <c r="H56" s="542"/>
      <c r="I56" s="786"/>
    </row>
    <row r="58" spans="1:9" x14ac:dyDescent="0.3">
      <c r="A58" s="8" t="s">
        <v>400</v>
      </c>
      <c r="B58" s="240"/>
      <c r="C58" s="240"/>
      <c r="D58" s="240"/>
      <c r="E58" s="240"/>
      <c r="F58" s="240"/>
      <c r="G58" s="240"/>
    </row>
    <row r="59" spans="1:9" s="3" customFormat="1" ht="23.25" customHeight="1" x14ac:dyDescent="0.3">
      <c r="A59" s="730" t="s">
        <v>401</v>
      </c>
      <c r="B59" s="730"/>
      <c r="C59" s="730"/>
      <c r="D59" s="730"/>
      <c r="E59" s="730"/>
      <c r="F59" s="730"/>
      <c r="G59" s="730"/>
      <c r="H59" s="9">
        <v>2.5</v>
      </c>
      <c r="I59" s="10" t="s">
        <v>402</v>
      </c>
    </row>
    <row r="60" spans="1:9" s="3" customFormat="1" ht="30.75" customHeight="1" x14ac:dyDescent="0.3">
      <c r="A60" s="731" t="s">
        <v>463</v>
      </c>
      <c r="B60" s="731"/>
      <c r="C60" s="731"/>
      <c r="D60" s="731"/>
      <c r="E60" s="731"/>
      <c r="F60" s="731"/>
      <c r="G60" s="731"/>
      <c r="H60" s="9">
        <v>3.5</v>
      </c>
      <c r="I60" s="10" t="s">
        <v>402</v>
      </c>
    </row>
    <row r="61" spans="1:9" s="3" customFormat="1" ht="21.75" customHeight="1" x14ac:dyDescent="0.3">
      <c r="A61" s="730" t="s">
        <v>405</v>
      </c>
      <c r="B61" s="730"/>
      <c r="C61" s="730"/>
      <c r="D61" s="730"/>
      <c r="E61" s="730"/>
      <c r="F61" s="730"/>
      <c r="G61" s="730"/>
      <c r="H61" s="11" t="s">
        <v>404</v>
      </c>
      <c r="I61" s="10" t="s">
        <v>402</v>
      </c>
    </row>
    <row r="62" spans="1:9" s="3" customFormat="1" ht="14.4" x14ac:dyDescent="0.3">
      <c r="A62" s="222"/>
      <c r="B62" s="222"/>
      <c r="C62" s="222"/>
      <c r="D62" s="222"/>
      <c r="E62" s="222"/>
      <c r="F62" s="222"/>
      <c r="G62" s="222"/>
      <c r="H62" s="11"/>
      <c r="I62" s="12"/>
    </row>
    <row r="63" spans="1:9" x14ac:dyDescent="0.3">
      <c r="A63" s="732" t="s">
        <v>406</v>
      </c>
      <c r="B63" s="732"/>
      <c r="C63" s="732"/>
      <c r="D63" s="732"/>
      <c r="E63" s="732"/>
      <c r="F63" s="732"/>
      <c r="G63" s="732"/>
      <c r="H63" s="31"/>
      <c r="I63" s="28"/>
    </row>
    <row r="64" spans="1:9" ht="17.7" customHeight="1" x14ac:dyDescent="0.3">
      <c r="A64" s="700" t="s">
        <v>407</v>
      </c>
      <c r="B64" s="700"/>
      <c r="C64" s="700"/>
      <c r="D64" s="700"/>
      <c r="E64" s="700"/>
      <c r="F64" s="15">
        <v>50</v>
      </c>
      <c r="G64" s="15" t="s">
        <v>357</v>
      </c>
      <c r="H64" s="16">
        <v>2</v>
      </c>
      <c r="I64" s="10" t="s">
        <v>402</v>
      </c>
    </row>
    <row r="65" spans="1:9" ht="17.7" customHeight="1" x14ac:dyDescent="0.3">
      <c r="A65" s="17" t="s">
        <v>156</v>
      </c>
      <c r="B65" s="727" t="s">
        <v>158</v>
      </c>
      <c r="C65" s="727"/>
      <c r="D65" s="727"/>
      <c r="E65" s="727"/>
      <c r="F65" s="15">
        <v>15</v>
      </c>
      <c r="G65" s="15" t="s">
        <v>357</v>
      </c>
      <c r="H65" s="18"/>
      <c r="I65" s="19"/>
    </row>
    <row r="66" spans="1:9" ht="17.7" customHeight="1" x14ac:dyDescent="0.3">
      <c r="A66" s="2"/>
      <c r="B66" s="727" t="s">
        <v>408</v>
      </c>
      <c r="C66" s="727"/>
      <c r="D66" s="727"/>
      <c r="E66" s="727"/>
      <c r="F66" s="15">
        <v>25</v>
      </c>
      <c r="G66" s="15" t="s">
        <v>357</v>
      </c>
      <c r="H66" s="20"/>
      <c r="I66" s="21"/>
    </row>
    <row r="67" spans="1:9" ht="17.7" customHeight="1" x14ac:dyDescent="0.3">
      <c r="A67" s="2"/>
      <c r="B67" s="727" t="s">
        <v>409</v>
      </c>
      <c r="C67" s="727"/>
      <c r="D67" s="727"/>
      <c r="E67" s="727"/>
      <c r="F67" s="15">
        <v>7</v>
      </c>
      <c r="G67" s="15" t="s">
        <v>357</v>
      </c>
      <c r="H67" s="20"/>
      <c r="I67" s="21"/>
    </row>
    <row r="68" spans="1:9" ht="17.7" customHeight="1" x14ac:dyDescent="0.3">
      <c r="A68" s="2"/>
      <c r="B68" s="727" t="s">
        <v>410</v>
      </c>
      <c r="C68" s="727"/>
      <c r="D68" s="727"/>
      <c r="E68" s="727"/>
      <c r="F68" s="15" t="s">
        <v>404</v>
      </c>
      <c r="G68" s="15" t="s">
        <v>357</v>
      </c>
      <c r="H68" s="20"/>
      <c r="I68" s="21"/>
    </row>
    <row r="69" spans="1:9" ht="17.7" customHeight="1" x14ac:dyDescent="0.3">
      <c r="A69" s="2"/>
      <c r="B69" s="727" t="s">
        <v>411</v>
      </c>
      <c r="C69" s="727"/>
      <c r="D69" s="727"/>
      <c r="E69" s="727"/>
      <c r="F69" s="15" t="s">
        <v>404</v>
      </c>
      <c r="G69" s="15" t="s">
        <v>357</v>
      </c>
      <c r="H69" s="20"/>
      <c r="I69" s="21"/>
    </row>
    <row r="70" spans="1:9" ht="17.7" customHeight="1" x14ac:dyDescent="0.3">
      <c r="A70" s="2"/>
      <c r="B70" s="727" t="s">
        <v>412</v>
      </c>
      <c r="C70" s="727"/>
      <c r="D70" s="727"/>
      <c r="E70" s="727"/>
      <c r="F70" s="15">
        <v>3</v>
      </c>
      <c r="G70" s="15" t="s">
        <v>357</v>
      </c>
      <c r="H70" s="334"/>
      <c r="I70" s="339"/>
    </row>
    <row r="71" spans="1:9" ht="31.2" customHeight="1" x14ac:dyDescent="0.3">
      <c r="A71" s="700" t="s">
        <v>413</v>
      </c>
      <c r="B71" s="700"/>
      <c r="C71" s="700"/>
      <c r="D71" s="700"/>
      <c r="E71" s="700"/>
      <c r="F71" s="15" t="s">
        <v>404</v>
      </c>
      <c r="G71" s="15" t="s">
        <v>357</v>
      </c>
      <c r="H71" s="16" t="s">
        <v>182</v>
      </c>
      <c r="I71" s="10" t="s">
        <v>402</v>
      </c>
    </row>
    <row r="72" spans="1:9" ht="17.7" customHeight="1" x14ac:dyDescent="0.3">
      <c r="A72" s="727" t="s">
        <v>414</v>
      </c>
      <c r="B72" s="727"/>
      <c r="C72" s="727"/>
      <c r="D72" s="727"/>
      <c r="E72" s="727"/>
      <c r="F72" s="15">
        <v>100</v>
      </c>
      <c r="G72" s="15" t="s">
        <v>357</v>
      </c>
      <c r="H72" s="16">
        <v>4</v>
      </c>
      <c r="I72" s="10" t="s">
        <v>402</v>
      </c>
    </row>
  </sheetData>
  <mergeCells count="80">
    <mergeCell ref="A5:C5"/>
    <mergeCell ref="D5:I5"/>
    <mergeCell ref="A2:I2"/>
    <mergeCell ref="A3:C3"/>
    <mergeCell ref="D3:I3"/>
    <mergeCell ref="A4:C4"/>
    <mergeCell ref="D4:I4"/>
    <mergeCell ref="A16:B16"/>
    <mergeCell ref="C16:I16"/>
    <mergeCell ref="A6:C6"/>
    <mergeCell ref="D6:I6"/>
    <mergeCell ref="A8:I8"/>
    <mergeCell ref="A10:E10"/>
    <mergeCell ref="F10:I10"/>
    <mergeCell ref="A11:E11"/>
    <mergeCell ref="F11:I11"/>
    <mergeCell ref="A12:E12"/>
    <mergeCell ref="F12:I12"/>
    <mergeCell ref="A13:E13"/>
    <mergeCell ref="F13:I13"/>
    <mergeCell ref="A15:I15"/>
    <mergeCell ref="A28:I28"/>
    <mergeCell ref="A18:D18"/>
    <mergeCell ref="A19:A20"/>
    <mergeCell ref="B19:G20"/>
    <mergeCell ref="H19:I19"/>
    <mergeCell ref="A21:I21"/>
    <mergeCell ref="B22:G22"/>
    <mergeCell ref="B23:G23"/>
    <mergeCell ref="B24:G24"/>
    <mergeCell ref="A25:I25"/>
    <mergeCell ref="B26:G26"/>
    <mergeCell ref="B27:G27"/>
    <mergeCell ref="B29:G29"/>
    <mergeCell ref="A32:G32"/>
    <mergeCell ref="A33:A41"/>
    <mergeCell ref="B33:I33"/>
    <mergeCell ref="B34:I34"/>
    <mergeCell ref="B35:I35"/>
    <mergeCell ref="B36:I36"/>
    <mergeCell ref="B37:I37"/>
    <mergeCell ref="B38:I38"/>
    <mergeCell ref="B39:I39"/>
    <mergeCell ref="B40:I40"/>
    <mergeCell ref="B41:I41"/>
    <mergeCell ref="A42:C42"/>
    <mergeCell ref="D42:I42"/>
    <mergeCell ref="A43:C43"/>
    <mergeCell ref="D43:I43"/>
    <mergeCell ref="A44:G44"/>
    <mergeCell ref="B45:I45"/>
    <mergeCell ref="A46:C46"/>
    <mergeCell ref="D46:I46"/>
    <mergeCell ref="A47:C47"/>
    <mergeCell ref="D47:I47"/>
    <mergeCell ref="A48:G48"/>
    <mergeCell ref="A49:A50"/>
    <mergeCell ref="B49:I49"/>
    <mergeCell ref="B50:I50"/>
    <mergeCell ref="A51:C51"/>
    <mergeCell ref="D51:I51"/>
    <mergeCell ref="B65:E65"/>
    <mergeCell ref="A52:C52"/>
    <mergeCell ref="D52:I52"/>
    <mergeCell ref="A55:B55"/>
    <mergeCell ref="C55:I55"/>
    <mergeCell ref="A56:B56"/>
    <mergeCell ref="C56:I56"/>
    <mergeCell ref="A59:G59"/>
    <mergeCell ref="A60:G60"/>
    <mergeCell ref="A61:G61"/>
    <mergeCell ref="A63:G63"/>
    <mergeCell ref="A64:E64"/>
    <mergeCell ref="A72:E72"/>
    <mergeCell ref="B66:E66"/>
    <mergeCell ref="B67:E67"/>
    <mergeCell ref="B68:E68"/>
    <mergeCell ref="B69:E69"/>
    <mergeCell ref="B70:E70"/>
    <mergeCell ref="A71:E71"/>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zoomScaleNormal="100" workbookViewId="0"/>
  </sheetViews>
  <sheetFormatPr defaultColWidth="8.77734375" defaultRowHeight="13.8" x14ac:dyDescent="0.3"/>
  <cols>
    <col min="1" max="1" width="10.77734375" style="25" customWidth="1"/>
    <col min="2" max="2" width="9.77734375" style="25" customWidth="1"/>
    <col min="3" max="3" width="8.77734375" style="25" customWidth="1"/>
    <col min="4" max="5" width="9.77734375" style="25" customWidth="1"/>
    <col min="6" max="6" width="9.21875" style="25" customWidth="1"/>
    <col min="7" max="7" width="8.77734375" style="25" customWidth="1"/>
    <col min="8" max="8" width="11.5546875" style="25" customWidth="1"/>
    <col min="9" max="9" width="8.77734375" style="25" customWidth="1"/>
    <col min="10" max="10" width="2.77734375" style="25" customWidth="1"/>
    <col min="11" max="16384" width="8.77734375" style="25"/>
  </cols>
  <sheetData>
    <row r="1" spans="1:9" x14ac:dyDescent="0.3">
      <c r="A1" s="1" t="s">
        <v>328</v>
      </c>
    </row>
    <row r="2" spans="1:9" x14ac:dyDescent="0.3">
      <c r="A2" s="747" t="s">
        <v>198</v>
      </c>
      <c r="B2" s="747"/>
      <c r="C2" s="747"/>
      <c r="D2" s="747"/>
      <c r="E2" s="747"/>
      <c r="F2" s="747"/>
      <c r="G2" s="747"/>
      <c r="H2" s="747"/>
      <c r="I2" s="747"/>
    </row>
    <row r="3" spans="1:9" x14ac:dyDescent="0.3">
      <c r="A3" s="742" t="s">
        <v>154</v>
      </c>
      <c r="B3" s="743"/>
      <c r="C3" s="743"/>
      <c r="D3" s="743">
        <v>2</v>
      </c>
      <c r="E3" s="743"/>
      <c r="F3" s="743"/>
      <c r="G3" s="743"/>
      <c r="H3" s="743"/>
      <c r="I3" s="744"/>
    </row>
    <row r="4" spans="1:9" x14ac:dyDescent="0.3">
      <c r="A4" s="742" t="s">
        <v>153</v>
      </c>
      <c r="B4" s="743"/>
      <c r="C4" s="743"/>
      <c r="D4" s="743" t="s">
        <v>1168</v>
      </c>
      <c r="E4" s="743"/>
      <c r="F4" s="743"/>
      <c r="G4" s="743"/>
      <c r="H4" s="743"/>
      <c r="I4" s="744"/>
    </row>
    <row r="5" spans="1:9" x14ac:dyDescent="0.3">
      <c r="A5" s="742" t="s">
        <v>157</v>
      </c>
      <c r="B5" s="743"/>
      <c r="C5" s="743"/>
      <c r="D5" s="743" t="s">
        <v>466</v>
      </c>
      <c r="E5" s="743"/>
      <c r="F5" s="743"/>
      <c r="G5" s="743"/>
      <c r="H5" s="743"/>
      <c r="I5" s="744"/>
    </row>
    <row r="6" spans="1:9" ht="24.75" customHeight="1" x14ac:dyDescent="0.3">
      <c r="A6" s="742" t="s">
        <v>331</v>
      </c>
      <c r="B6" s="743"/>
      <c r="C6" s="743"/>
      <c r="D6" s="748" t="s">
        <v>1169</v>
      </c>
      <c r="E6" s="748"/>
      <c r="F6" s="748"/>
      <c r="G6" s="748"/>
      <c r="H6" s="748"/>
      <c r="I6" s="729"/>
    </row>
    <row r="7" spans="1:9" s="443" customFormat="1" ht="13.95" customHeight="1" x14ac:dyDescent="0.3">
      <c r="A7" s="453"/>
      <c r="B7" s="453"/>
      <c r="C7" s="453"/>
      <c r="D7" s="451"/>
      <c r="E7" s="451"/>
      <c r="F7" s="451"/>
      <c r="G7" s="451"/>
      <c r="H7" s="451"/>
      <c r="I7" s="451"/>
    </row>
    <row r="8" spans="1:9" x14ac:dyDescent="0.3">
      <c r="A8" s="745" t="s">
        <v>333</v>
      </c>
      <c r="B8" s="745"/>
      <c r="C8" s="745"/>
      <c r="D8" s="745"/>
      <c r="E8" s="745"/>
      <c r="F8" s="745"/>
      <c r="G8" s="745"/>
      <c r="H8" s="745"/>
      <c r="I8" s="745"/>
    </row>
    <row r="9" spans="1:9" x14ac:dyDescent="0.3">
      <c r="A9" s="208" t="s">
        <v>2317</v>
      </c>
      <c r="B9" s="208"/>
      <c r="C9" s="208"/>
      <c r="D9" s="208"/>
      <c r="E9" s="208"/>
      <c r="F9" s="208"/>
      <c r="G9" s="208"/>
      <c r="H9" s="208"/>
      <c r="I9" s="208"/>
    </row>
    <row r="10" spans="1:9" x14ac:dyDescent="0.3">
      <c r="A10" s="742" t="s">
        <v>10</v>
      </c>
      <c r="B10" s="743"/>
      <c r="C10" s="743"/>
      <c r="D10" s="743"/>
      <c r="E10" s="743"/>
      <c r="F10" s="743" t="s">
        <v>11</v>
      </c>
      <c r="G10" s="743"/>
      <c r="H10" s="743"/>
      <c r="I10" s="744"/>
    </row>
    <row r="11" spans="1:9" x14ac:dyDescent="0.3">
      <c r="A11" s="742" t="s">
        <v>334</v>
      </c>
      <c r="B11" s="743"/>
      <c r="C11" s="743"/>
      <c r="D11" s="743"/>
      <c r="E11" s="743"/>
      <c r="F11" s="743" t="s">
        <v>2085</v>
      </c>
      <c r="G11" s="743"/>
      <c r="H11" s="743"/>
      <c r="I11" s="744"/>
    </row>
    <row r="12" spans="1:9" x14ac:dyDescent="0.3">
      <c r="A12" s="742" t="s">
        <v>335</v>
      </c>
      <c r="B12" s="743"/>
      <c r="C12" s="743"/>
      <c r="D12" s="743"/>
      <c r="E12" s="743"/>
      <c r="F12" s="743">
        <v>3</v>
      </c>
      <c r="G12" s="743"/>
      <c r="H12" s="743"/>
      <c r="I12" s="744"/>
    </row>
    <row r="13" spans="1:9" x14ac:dyDescent="0.3">
      <c r="A13" s="742" t="s">
        <v>15</v>
      </c>
      <c r="B13" s="743"/>
      <c r="C13" s="743"/>
      <c r="D13" s="743"/>
      <c r="E13" s="743"/>
      <c r="F13" s="743" t="s">
        <v>16</v>
      </c>
      <c r="G13" s="743"/>
      <c r="H13" s="743"/>
      <c r="I13" s="744"/>
    </row>
    <row r="15" spans="1:9" x14ac:dyDescent="0.3">
      <c r="A15" s="746" t="s">
        <v>336</v>
      </c>
      <c r="B15" s="746"/>
      <c r="C15" s="746"/>
      <c r="D15" s="746"/>
      <c r="E15" s="746"/>
      <c r="F15" s="746"/>
      <c r="G15" s="746"/>
      <c r="H15" s="746"/>
      <c r="I15" s="746"/>
    </row>
    <row r="16" spans="1:9" ht="37.5" customHeight="1" x14ac:dyDescent="0.3">
      <c r="A16" s="700" t="s">
        <v>337</v>
      </c>
      <c r="B16" s="700"/>
      <c r="C16" s="729" t="s">
        <v>531</v>
      </c>
      <c r="D16" s="700"/>
      <c r="E16" s="700"/>
      <c r="F16" s="700"/>
      <c r="G16" s="700"/>
      <c r="H16" s="700"/>
      <c r="I16" s="700"/>
    </row>
    <row r="18" spans="1:9" x14ac:dyDescent="0.3">
      <c r="A18" s="735" t="s">
        <v>339</v>
      </c>
      <c r="B18" s="735"/>
      <c r="C18" s="735"/>
      <c r="D18" s="735"/>
    </row>
    <row r="19" spans="1:9" x14ac:dyDescent="0.3">
      <c r="A19" s="736" t="s">
        <v>30</v>
      </c>
      <c r="B19" s="737" t="s">
        <v>31</v>
      </c>
      <c r="C19" s="737"/>
      <c r="D19" s="737"/>
      <c r="E19" s="737"/>
      <c r="F19" s="737"/>
      <c r="G19" s="737"/>
      <c r="H19" s="737" t="s">
        <v>340</v>
      </c>
      <c r="I19" s="738"/>
    </row>
    <row r="20" spans="1:9" ht="27.6" x14ac:dyDescent="0.3">
      <c r="A20" s="736"/>
      <c r="B20" s="737"/>
      <c r="C20" s="737"/>
      <c r="D20" s="737"/>
      <c r="E20" s="737"/>
      <c r="F20" s="737"/>
      <c r="G20" s="737"/>
      <c r="H20" s="210" t="s">
        <v>341</v>
      </c>
      <c r="I20" s="211" t="s">
        <v>34</v>
      </c>
    </row>
    <row r="21" spans="1:9" s="8" customFormat="1" ht="17.7" customHeight="1" x14ac:dyDescent="0.3">
      <c r="A21" s="547" t="s">
        <v>35</v>
      </c>
      <c r="B21" s="733"/>
      <c r="C21" s="733"/>
      <c r="D21" s="733"/>
      <c r="E21" s="733"/>
      <c r="F21" s="733"/>
      <c r="G21" s="733"/>
      <c r="H21" s="733"/>
      <c r="I21" s="734"/>
    </row>
    <row r="22" spans="1:9" s="443" customFormat="1" ht="42" customHeight="1" x14ac:dyDescent="0.3">
      <c r="A22" s="457" t="s">
        <v>1170</v>
      </c>
      <c r="B22" s="752" t="s">
        <v>68</v>
      </c>
      <c r="C22" s="752"/>
      <c r="D22" s="752"/>
      <c r="E22" s="752"/>
      <c r="F22" s="752"/>
      <c r="G22" s="752"/>
      <c r="H22" s="6" t="s">
        <v>67</v>
      </c>
      <c r="I22" s="5" t="s">
        <v>56</v>
      </c>
    </row>
    <row r="23" spans="1:9" s="443" customFormat="1" ht="36" customHeight="1" x14ac:dyDescent="0.3">
      <c r="A23" s="457" t="s">
        <v>1171</v>
      </c>
      <c r="B23" s="772" t="s">
        <v>2303</v>
      </c>
      <c r="C23" s="773"/>
      <c r="D23" s="773"/>
      <c r="E23" s="773"/>
      <c r="F23" s="773"/>
      <c r="G23" s="774"/>
      <c r="H23" s="6" t="s">
        <v>69</v>
      </c>
      <c r="I23" s="5" t="s">
        <v>56</v>
      </c>
    </row>
    <row r="24" spans="1:9" s="8" customFormat="1" ht="17.7" customHeight="1" x14ac:dyDescent="0.3">
      <c r="A24" s="547" t="s">
        <v>136</v>
      </c>
      <c r="B24" s="733"/>
      <c r="C24" s="733"/>
      <c r="D24" s="733"/>
      <c r="E24" s="733"/>
      <c r="F24" s="733"/>
      <c r="G24" s="733"/>
      <c r="H24" s="733"/>
      <c r="I24" s="734"/>
    </row>
    <row r="25" spans="1:9" s="443" customFormat="1" ht="48" customHeight="1" x14ac:dyDescent="0.3">
      <c r="A25" s="457" t="s">
        <v>1172</v>
      </c>
      <c r="B25" s="714" t="s">
        <v>2304</v>
      </c>
      <c r="C25" s="714"/>
      <c r="D25" s="714"/>
      <c r="E25" s="714"/>
      <c r="F25" s="714"/>
      <c r="G25" s="714"/>
      <c r="H25" s="6" t="s">
        <v>95</v>
      </c>
      <c r="I25" s="5" t="s">
        <v>56</v>
      </c>
    </row>
    <row r="26" spans="1:9" s="8" customFormat="1" ht="17.7" customHeight="1" x14ac:dyDescent="0.3">
      <c r="A26" s="547" t="s">
        <v>352</v>
      </c>
      <c r="B26" s="733"/>
      <c r="C26" s="733"/>
      <c r="D26" s="733"/>
      <c r="E26" s="733"/>
      <c r="F26" s="733"/>
      <c r="G26" s="733"/>
      <c r="H26" s="733"/>
      <c r="I26" s="734"/>
    </row>
    <row r="27" spans="1:9" ht="20.25" customHeight="1" x14ac:dyDescent="0.3">
      <c r="A27" s="209" t="s">
        <v>1173</v>
      </c>
      <c r="B27" s="748" t="s">
        <v>126</v>
      </c>
      <c r="C27" s="748"/>
      <c r="D27" s="748"/>
      <c r="E27" s="748"/>
      <c r="F27" s="748"/>
      <c r="G27" s="748"/>
      <c r="H27" s="6" t="s">
        <v>123</v>
      </c>
      <c r="I27" s="5" t="s">
        <v>56</v>
      </c>
    </row>
    <row r="29" spans="1:9" x14ac:dyDescent="0.3">
      <c r="A29" s="1" t="s">
        <v>355</v>
      </c>
    </row>
    <row r="30" spans="1:9" s="8" customFormat="1" ht="17.7" customHeight="1" x14ac:dyDescent="0.3">
      <c r="A30" s="715" t="s">
        <v>356</v>
      </c>
      <c r="B30" s="715"/>
      <c r="C30" s="715"/>
      <c r="D30" s="715"/>
      <c r="E30" s="715"/>
      <c r="F30" s="715"/>
      <c r="G30" s="715"/>
      <c r="H30" s="204">
        <v>12</v>
      </c>
      <c r="I30" s="239" t="s">
        <v>357</v>
      </c>
    </row>
    <row r="31" spans="1:9" ht="29.25" customHeight="1" x14ac:dyDescent="0.3">
      <c r="A31" s="701" t="s">
        <v>358</v>
      </c>
      <c r="B31" s="749" t="s">
        <v>1174</v>
      </c>
      <c r="C31" s="749"/>
      <c r="D31" s="749"/>
      <c r="E31" s="749"/>
      <c r="F31" s="749"/>
      <c r="G31" s="749"/>
      <c r="H31" s="749"/>
      <c r="I31" s="704"/>
    </row>
    <row r="32" spans="1:9" ht="23.25" customHeight="1" x14ac:dyDescent="0.3">
      <c r="A32" s="702"/>
      <c r="B32" s="720" t="s">
        <v>1175</v>
      </c>
      <c r="C32" s="721"/>
      <c r="D32" s="721"/>
      <c r="E32" s="721"/>
      <c r="F32" s="721"/>
      <c r="G32" s="721"/>
      <c r="H32" s="721"/>
      <c r="I32" s="721"/>
    </row>
    <row r="33" spans="1:9" ht="20.100000000000001" customHeight="1" x14ac:dyDescent="0.3">
      <c r="A33" s="702"/>
      <c r="B33" s="720" t="s">
        <v>1176</v>
      </c>
      <c r="C33" s="721"/>
      <c r="D33" s="721"/>
      <c r="E33" s="721"/>
      <c r="F33" s="721"/>
      <c r="G33" s="721"/>
      <c r="H33" s="721"/>
      <c r="I33" s="721"/>
    </row>
    <row r="34" spans="1:9" ht="20.100000000000001" customHeight="1" x14ac:dyDescent="0.3">
      <c r="A34" s="702"/>
      <c r="B34" s="720" t="s">
        <v>1177</v>
      </c>
      <c r="C34" s="721"/>
      <c r="D34" s="721"/>
      <c r="E34" s="721"/>
      <c r="F34" s="721"/>
      <c r="G34" s="721"/>
      <c r="H34" s="721"/>
      <c r="I34" s="721"/>
    </row>
    <row r="35" spans="1:9" ht="20.100000000000001" customHeight="1" x14ac:dyDescent="0.3">
      <c r="A35" s="702"/>
      <c r="B35" s="720" t="s">
        <v>1177</v>
      </c>
      <c r="C35" s="721"/>
      <c r="D35" s="721"/>
      <c r="E35" s="721"/>
      <c r="F35" s="721"/>
      <c r="G35" s="721"/>
      <c r="H35" s="721"/>
      <c r="I35" s="721"/>
    </row>
    <row r="36" spans="1:9" ht="20.100000000000001" customHeight="1" x14ac:dyDescent="0.3">
      <c r="A36" s="702"/>
      <c r="B36" s="720" t="s">
        <v>1178</v>
      </c>
      <c r="C36" s="721"/>
      <c r="D36" s="721"/>
      <c r="E36" s="721"/>
      <c r="F36" s="721"/>
      <c r="G36" s="721"/>
      <c r="H36" s="721"/>
      <c r="I36" s="721"/>
    </row>
    <row r="37" spans="1:9" ht="20.100000000000001" customHeight="1" x14ac:dyDescent="0.3">
      <c r="A37" s="702"/>
      <c r="B37" s="720" t="s">
        <v>1179</v>
      </c>
      <c r="C37" s="721"/>
      <c r="D37" s="721"/>
      <c r="E37" s="721"/>
      <c r="F37" s="721"/>
      <c r="G37" s="721"/>
      <c r="H37" s="721"/>
      <c r="I37" s="721"/>
    </row>
    <row r="38" spans="1:9" ht="20.100000000000001" customHeight="1" x14ac:dyDescent="0.3">
      <c r="A38" s="702"/>
      <c r="B38" s="720" t="s">
        <v>1180</v>
      </c>
      <c r="C38" s="721"/>
      <c r="D38" s="721"/>
      <c r="E38" s="721"/>
      <c r="F38" s="721"/>
      <c r="G38" s="721"/>
      <c r="H38" s="721"/>
      <c r="I38" s="721"/>
    </row>
    <row r="39" spans="1:9" ht="29.25" customHeight="1" x14ac:dyDescent="0.3">
      <c r="A39" s="702"/>
      <c r="B39" s="793" t="s">
        <v>1181</v>
      </c>
      <c r="C39" s="793"/>
      <c r="D39" s="793"/>
      <c r="E39" s="793"/>
      <c r="F39" s="793"/>
      <c r="G39" s="793"/>
      <c r="H39" s="793"/>
      <c r="I39" s="706"/>
    </row>
    <row r="40" spans="1:9" ht="34.5" customHeight="1" x14ac:dyDescent="0.3">
      <c r="A40" s="702"/>
      <c r="B40" s="706" t="s">
        <v>1182</v>
      </c>
      <c r="C40" s="886"/>
      <c r="D40" s="886"/>
      <c r="E40" s="886"/>
      <c r="F40" s="886"/>
      <c r="G40" s="886"/>
      <c r="H40" s="886"/>
      <c r="I40" s="886"/>
    </row>
    <row r="41" spans="1:9" ht="20.100000000000001" customHeight="1" x14ac:dyDescent="0.3">
      <c r="A41" s="703"/>
      <c r="B41" s="887" t="s">
        <v>1183</v>
      </c>
      <c r="C41" s="887"/>
      <c r="D41" s="887"/>
      <c r="E41" s="887"/>
      <c r="F41" s="887"/>
      <c r="G41" s="887"/>
      <c r="H41" s="887"/>
      <c r="I41" s="763"/>
    </row>
    <row r="42" spans="1:9" x14ac:dyDescent="0.3">
      <c r="A42" s="710" t="s">
        <v>374</v>
      </c>
      <c r="B42" s="711"/>
      <c r="C42" s="711"/>
      <c r="D42" s="711" t="s">
        <v>1184</v>
      </c>
      <c r="E42" s="711"/>
      <c r="F42" s="711"/>
      <c r="G42" s="711"/>
      <c r="H42" s="711"/>
      <c r="I42" s="712"/>
    </row>
    <row r="43" spans="1:9" ht="33.75" customHeight="1" x14ac:dyDescent="0.3">
      <c r="A43" s="713" t="s">
        <v>376</v>
      </c>
      <c r="B43" s="714"/>
      <c r="C43" s="714"/>
      <c r="D43" s="711" t="s">
        <v>1185</v>
      </c>
      <c r="E43" s="711"/>
      <c r="F43" s="711"/>
      <c r="G43" s="711"/>
      <c r="H43" s="711"/>
      <c r="I43" s="712"/>
    </row>
    <row r="44" spans="1:9" s="8" customFormat="1" ht="17.7" customHeight="1" x14ac:dyDescent="0.3">
      <c r="A44" s="715" t="s">
        <v>485</v>
      </c>
      <c r="B44" s="715"/>
      <c r="C44" s="715"/>
      <c r="D44" s="715"/>
      <c r="E44" s="715"/>
      <c r="F44" s="715"/>
      <c r="G44" s="715"/>
      <c r="H44" s="204">
        <v>12</v>
      </c>
      <c r="I44" s="239" t="s">
        <v>357</v>
      </c>
    </row>
    <row r="45" spans="1:9" ht="20.100000000000001" customHeight="1" x14ac:dyDescent="0.3">
      <c r="A45" s="701" t="s">
        <v>358</v>
      </c>
      <c r="B45" s="749" t="s">
        <v>1186</v>
      </c>
      <c r="C45" s="749"/>
      <c r="D45" s="749"/>
      <c r="E45" s="749"/>
      <c r="F45" s="749"/>
      <c r="G45" s="749"/>
      <c r="H45" s="749"/>
      <c r="I45" s="704"/>
    </row>
    <row r="46" spans="1:9" ht="20.100000000000001" customHeight="1" x14ac:dyDescent="0.3">
      <c r="A46" s="702"/>
      <c r="B46" s="706" t="s">
        <v>1187</v>
      </c>
      <c r="C46" s="707"/>
      <c r="D46" s="707"/>
      <c r="E46" s="707"/>
      <c r="F46" s="707"/>
      <c r="G46" s="707"/>
      <c r="H46" s="707"/>
      <c r="I46" s="707"/>
    </row>
    <row r="47" spans="1:9" ht="20.100000000000001" customHeight="1" x14ac:dyDescent="0.3">
      <c r="A47" s="702"/>
      <c r="B47" s="706" t="s">
        <v>1188</v>
      </c>
      <c r="C47" s="707"/>
      <c r="D47" s="707"/>
      <c r="E47" s="707"/>
      <c r="F47" s="707"/>
      <c r="G47" s="707"/>
      <c r="H47" s="707"/>
      <c r="I47" s="707"/>
    </row>
    <row r="48" spans="1:9" ht="20.100000000000001" customHeight="1" x14ac:dyDescent="0.3">
      <c r="A48" s="702"/>
      <c r="B48" s="706" t="s">
        <v>1189</v>
      </c>
      <c r="C48" s="707"/>
      <c r="D48" s="707"/>
      <c r="E48" s="707"/>
      <c r="F48" s="707"/>
      <c r="G48" s="707"/>
      <c r="H48" s="707"/>
      <c r="I48" s="707"/>
    </row>
    <row r="49" spans="1:9" ht="20.100000000000001" customHeight="1" x14ac:dyDescent="0.3">
      <c r="A49" s="717"/>
      <c r="B49" s="750" t="s">
        <v>1190</v>
      </c>
      <c r="C49" s="751"/>
      <c r="D49" s="751"/>
      <c r="E49" s="751"/>
      <c r="F49" s="751"/>
      <c r="G49" s="751"/>
      <c r="H49" s="751"/>
      <c r="I49" s="751"/>
    </row>
    <row r="50" spans="1:9" ht="20.25" customHeight="1" x14ac:dyDescent="0.3">
      <c r="A50" s="724" t="s">
        <v>374</v>
      </c>
      <c r="B50" s="725"/>
      <c r="C50" s="725"/>
      <c r="D50" s="725" t="s">
        <v>1191</v>
      </c>
      <c r="E50" s="725"/>
      <c r="F50" s="725"/>
      <c r="G50" s="725"/>
      <c r="H50" s="725"/>
      <c r="I50" s="726"/>
    </row>
    <row r="51" spans="1:9" ht="32.25" customHeight="1" x14ac:dyDescent="0.3">
      <c r="A51" s="713" t="s">
        <v>376</v>
      </c>
      <c r="B51" s="714"/>
      <c r="C51" s="714"/>
      <c r="D51" s="714" t="s">
        <v>1192</v>
      </c>
      <c r="E51" s="714"/>
      <c r="F51" s="714"/>
      <c r="G51" s="714"/>
      <c r="H51" s="714"/>
      <c r="I51" s="759"/>
    </row>
    <row r="53" spans="1:9" x14ac:dyDescent="0.3">
      <c r="A53" s="1" t="s">
        <v>395</v>
      </c>
    </row>
    <row r="54" spans="1:9" ht="93" customHeight="1" x14ac:dyDescent="0.3">
      <c r="A54" s="710" t="s">
        <v>396</v>
      </c>
      <c r="B54" s="711"/>
      <c r="C54" s="542" t="s">
        <v>2134</v>
      </c>
      <c r="D54" s="542"/>
      <c r="E54" s="542"/>
      <c r="F54" s="542"/>
      <c r="G54" s="542"/>
      <c r="H54" s="542"/>
      <c r="I54" s="786"/>
    </row>
    <row r="55" spans="1:9" ht="167.25" customHeight="1" x14ac:dyDescent="0.3">
      <c r="A55" s="710" t="s">
        <v>398</v>
      </c>
      <c r="B55" s="711"/>
      <c r="C55" s="542" t="s">
        <v>2135</v>
      </c>
      <c r="D55" s="542"/>
      <c r="E55" s="542"/>
      <c r="F55" s="542"/>
      <c r="G55" s="542"/>
      <c r="H55" s="542"/>
      <c r="I55" s="786"/>
    </row>
    <row r="57" spans="1:9" ht="17.25" customHeight="1" x14ac:dyDescent="0.3">
      <c r="A57" s="240" t="s">
        <v>400</v>
      </c>
      <c r="B57" s="240"/>
      <c r="C57" s="240"/>
      <c r="D57" s="240"/>
      <c r="E57" s="240"/>
      <c r="F57" s="240"/>
      <c r="G57" s="240"/>
    </row>
    <row r="58" spans="1:9" ht="15.6" x14ac:dyDescent="0.3">
      <c r="A58" s="884" t="s">
        <v>401</v>
      </c>
      <c r="B58" s="884"/>
      <c r="C58" s="884"/>
      <c r="D58" s="884"/>
      <c r="E58" s="884"/>
      <c r="F58" s="884"/>
      <c r="G58" s="884"/>
      <c r="H58" s="9">
        <v>1</v>
      </c>
      <c r="I58" s="10" t="s">
        <v>402</v>
      </c>
    </row>
    <row r="59" spans="1:9" ht="26.25" customHeight="1" x14ac:dyDescent="0.3">
      <c r="A59" s="885" t="s">
        <v>463</v>
      </c>
      <c r="B59" s="885"/>
      <c r="C59" s="885"/>
      <c r="D59" s="885"/>
      <c r="E59" s="885"/>
      <c r="F59" s="885"/>
      <c r="G59" s="885"/>
      <c r="H59" s="11">
        <v>1</v>
      </c>
      <c r="I59" s="10" t="s">
        <v>402</v>
      </c>
    </row>
    <row r="60" spans="1:9" ht="15.6" x14ac:dyDescent="0.3">
      <c r="A60" s="730" t="s">
        <v>405</v>
      </c>
      <c r="B60" s="730"/>
      <c r="C60" s="730"/>
      <c r="D60" s="730"/>
      <c r="E60" s="730"/>
      <c r="F60" s="730"/>
      <c r="G60" s="730"/>
      <c r="H60" s="11" t="s">
        <v>404</v>
      </c>
      <c r="I60" s="10" t="s">
        <v>402</v>
      </c>
    </row>
    <row r="61" spans="1:9" x14ac:dyDescent="0.3">
      <c r="A61" s="222"/>
      <c r="B61" s="222"/>
      <c r="C61" s="222"/>
      <c r="D61" s="222"/>
      <c r="E61" s="222"/>
      <c r="F61" s="222"/>
      <c r="G61" s="222"/>
      <c r="H61" s="11"/>
      <c r="I61" s="12"/>
    </row>
    <row r="62" spans="1:9" x14ac:dyDescent="0.3">
      <c r="A62" s="732" t="s">
        <v>406</v>
      </c>
      <c r="B62" s="732"/>
      <c r="C62" s="732"/>
      <c r="D62" s="732"/>
      <c r="E62" s="732"/>
      <c r="F62" s="732"/>
      <c r="G62" s="732"/>
      <c r="H62" s="220"/>
      <c r="I62" s="28"/>
    </row>
    <row r="63" spans="1:9" ht="17.7" customHeight="1" x14ac:dyDescent="0.3">
      <c r="A63" s="700" t="s">
        <v>407</v>
      </c>
      <c r="B63" s="700"/>
      <c r="C63" s="700"/>
      <c r="D63" s="700"/>
      <c r="E63" s="700"/>
      <c r="F63" s="15">
        <f>SUM(F64:F69)</f>
        <v>26</v>
      </c>
      <c r="G63" s="15" t="s">
        <v>357</v>
      </c>
      <c r="H63" s="16">
        <f>F63/25</f>
        <v>1.04</v>
      </c>
      <c r="I63" s="10" t="s">
        <v>402</v>
      </c>
    </row>
    <row r="64" spans="1:9" ht="17.7" customHeight="1" x14ac:dyDescent="0.3">
      <c r="A64" s="17" t="s">
        <v>156</v>
      </c>
      <c r="B64" s="727" t="s">
        <v>158</v>
      </c>
      <c r="C64" s="727"/>
      <c r="D64" s="727"/>
      <c r="E64" s="727"/>
      <c r="F64" s="15">
        <v>12</v>
      </c>
      <c r="G64" s="15" t="s">
        <v>357</v>
      </c>
      <c r="H64" s="18"/>
      <c r="I64" s="19"/>
    </row>
    <row r="65" spans="1:9" ht="17.7" customHeight="1" x14ac:dyDescent="0.3">
      <c r="B65" s="727" t="s">
        <v>408</v>
      </c>
      <c r="C65" s="727"/>
      <c r="D65" s="727"/>
      <c r="E65" s="727"/>
      <c r="F65" s="15">
        <v>12</v>
      </c>
      <c r="G65" s="15" t="s">
        <v>357</v>
      </c>
      <c r="H65" s="26"/>
      <c r="I65" s="29"/>
    </row>
    <row r="66" spans="1:9" ht="17.7" customHeight="1" x14ac:dyDescent="0.3">
      <c r="B66" s="727" t="s">
        <v>409</v>
      </c>
      <c r="C66" s="727"/>
      <c r="D66" s="727"/>
      <c r="E66" s="727"/>
      <c r="F66" s="15" t="s">
        <v>182</v>
      </c>
      <c r="G66" s="15" t="s">
        <v>357</v>
      </c>
      <c r="H66" s="26"/>
      <c r="I66" s="29"/>
    </row>
    <row r="67" spans="1:9" ht="17.7" customHeight="1" x14ac:dyDescent="0.3">
      <c r="B67" s="727" t="s">
        <v>410</v>
      </c>
      <c r="C67" s="727"/>
      <c r="D67" s="727"/>
      <c r="E67" s="727"/>
      <c r="F67" s="15" t="s">
        <v>404</v>
      </c>
      <c r="G67" s="15" t="s">
        <v>357</v>
      </c>
      <c r="H67" s="26"/>
      <c r="I67" s="29"/>
    </row>
    <row r="68" spans="1:9" ht="17.7" customHeight="1" x14ac:dyDescent="0.3">
      <c r="B68" s="727" t="s">
        <v>411</v>
      </c>
      <c r="C68" s="727"/>
      <c r="D68" s="727"/>
      <c r="E68" s="727"/>
      <c r="F68" s="15" t="s">
        <v>404</v>
      </c>
      <c r="G68" s="15" t="s">
        <v>357</v>
      </c>
      <c r="H68" s="26"/>
      <c r="I68" s="29"/>
    </row>
    <row r="69" spans="1:9" ht="17.7" customHeight="1" x14ac:dyDescent="0.3">
      <c r="B69" s="727" t="s">
        <v>412</v>
      </c>
      <c r="C69" s="727"/>
      <c r="D69" s="727"/>
      <c r="E69" s="727"/>
      <c r="F69" s="15">
        <v>2</v>
      </c>
      <c r="G69" s="15" t="s">
        <v>357</v>
      </c>
      <c r="H69" s="334"/>
      <c r="I69" s="339"/>
    </row>
    <row r="70" spans="1:9" ht="35.25" customHeight="1" x14ac:dyDescent="0.3">
      <c r="A70" s="700" t="s">
        <v>413</v>
      </c>
      <c r="B70" s="700"/>
      <c r="C70" s="700"/>
      <c r="D70" s="700"/>
      <c r="E70" s="700"/>
      <c r="F70" s="15" t="s">
        <v>404</v>
      </c>
      <c r="G70" s="15" t="s">
        <v>357</v>
      </c>
      <c r="H70" s="15" t="s">
        <v>182</v>
      </c>
      <c r="I70" s="10" t="s">
        <v>402</v>
      </c>
    </row>
    <row r="71" spans="1:9" ht="17.7" customHeight="1" x14ac:dyDescent="0.3">
      <c r="A71" s="727" t="s">
        <v>414</v>
      </c>
      <c r="B71" s="727"/>
      <c r="C71" s="727"/>
      <c r="D71" s="727"/>
      <c r="E71" s="727"/>
      <c r="F71" s="15">
        <v>25</v>
      </c>
      <c r="G71" s="15" t="s">
        <v>357</v>
      </c>
      <c r="H71" s="16">
        <f>F71/25</f>
        <v>1</v>
      </c>
      <c r="I71" s="10" t="s">
        <v>402</v>
      </c>
    </row>
  </sheetData>
  <mergeCells count="77">
    <mergeCell ref="A5:C5"/>
    <mergeCell ref="D5:I5"/>
    <mergeCell ref="A2:I2"/>
    <mergeCell ref="A3:C3"/>
    <mergeCell ref="D3:I3"/>
    <mergeCell ref="A4:C4"/>
    <mergeCell ref="D4:I4"/>
    <mergeCell ref="A16:B16"/>
    <mergeCell ref="C16:I16"/>
    <mergeCell ref="A6:C6"/>
    <mergeCell ref="D6:I6"/>
    <mergeCell ref="A8:I8"/>
    <mergeCell ref="A10:E10"/>
    <mergeCell ref="F10:I10"/>
    <mergeCell ref="A11:E11"/>
    <mergeCell ref="F11:I11"/>
    <mergeCell ref="A12:E12"/>
    <mergeCell ref="F12:I12"/>
    <mergeCell ref="A13:E13"/>
    <mergeCell ref="F13:I13"/>
    <mergeCell ref="A15:I15"/>
    <mergeCell ref="A30:G30"/>
    <mergeCell ref="A18:D18"/>
    <mergeCell ref="A19:A20"/>
    <mergeCell ref="B19:G20"/>
    <mergeCell ref="H19:I19"/>
    <mergeCell ref="A21:I21"/>
    <mergeCell ref="B22:G22"/>
    <mergeCell ref="B23:G23"/>
    <mergeCell ref="A24:I24"/>
    <mergeCell ref="B25:G25"/>
    <mergeCell ref="A26:I26"/>
    <mergeCell ref="B27:G27"/>
    <mergeCell ref="B40:I40"/>
    <mergeCell ref="B41:I41"/>
    <mergeCell ref="A42:C42"/>
    <mergeCell ref="D42:I42"/>
    <mergeCell ref="A43:C43"/>
    <mergeCell ref="D43:I43"/>
    <mergeCell ref="A31:A41"/>
    <mergeCell ref="B31:I31"/>
    <mergeCell ref="B32:I32"/>
    <mergeCell ref="B33:I33"/>
    <mergeCell ref="B34:I34"/>
    <mergeCell ref="B35:I35"/>
    <mergeCell ref="B36:I36"/>
    <mergeCell ref="B37:I37"/>
    <mergeCell ref="B38:I38"/>
    <mergeCell ref="B39:I39"/>
    <mergeCell ref="A44:G44"/>
    <mergeCell ref="A45:A49"/>
    <mergeCell ref="B45:I45"/>
    <mergeCell ref="B46:I46"/>
    <mergeCell ref="B47:I47"/>
    <mergeCell ref="B48:I48"/>
    <mergeCell ref="B49:I49"/>
    <mergeCell ref="A62:G62"/>
    <mergeCell ref="A50:C50"/>
    <mergeCell ref="D50:I50"/>
    <mergeCell ref="A51:C51"/>
    <mergeCell ref="D51:I51"/>
    <mergeCell ref="A54:B54"/>
    <mergeCell ref="C54:I54"/>
    <mergeCell ref="A55:B55"/>
    <mergeCell ref="C55:I55"/>
    <mergeCell ref="A58:G58"/>
    <mergeCell ref="A59:G59"/>
    <mergeCell ref="A60:G60"/>
    <mergeCell ref="B69:E69"/>
    <mergeCell ref="A70:E70"/>
    <mergeCell ref="A71:E71"/>
    <mergeCell ref="A63:E63"/>
    <mergeCell ref="B64:E64"/>
    <mergeCell ref="B65:E65"/>
    <mergeCell ref="B66:E66"/>
    <mergeCell ref="B67:E67"/>
    <mergeCell ref="B68:E68"/>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zoomScaleNormal="100" workbookViewId="0"/>
  </sheetViews>
  <sheetFormatPr defaultColWidth="8.77734375" defaultRowHeight="13.8" x14ac:dyDescent="0.3"/>
  <cols>
    <col min="1" max="1" width="10.77734375" style="25" customWidth="1"/>
    <col min="2" max="2" width="9.77734375" style="25" customWidth="1"/>
    <col min="3" max="3" width="8.5546875" style="25" customWidth="1"/>
    <col min="4" max="5" width="9.77734375" style="25" customWidth="1"/>
    <col min="6" max="6" width="9.21875" style="25" customWidth="1"/>
    <col min="7" max="7" width="8.77734375" style="25" customWidth="1"/>
    <col min="8" max="8" width="11.5546875" style="25" customWidth="1"/>
    <col min="9" max="9" width="8.77734375" style="25" customWidth="1"/>
    <col min="10" max="10" width="2.77734375" style="25" customWidth="1"/>
    <col min="11" max="16384" width="8.77734375" style="25"/>
  </cols>
  <sheetData>
    <row r="1" spans="1:9" x14ac:dyDescent="0.3">
      <c r="A1" s="1" t="s">
        <v>328</v>
      </c>
    </row>
    <row r="2" spans="1:9" x14ac:dyDescent="0.3">
      <c r="A2" s="747" t="s">
        <v>1303</v>
      </c>
      <c r="B2" s="747"/>
      <c r="C2" s="747"/>
      <c r="D2" s="747"/>
      <c r="E2" s="747"/>
      <c r="F2" s="747"/>
      <c r="G2" s="747"/>
      <c r="H2" s="747"/>
      <c r="I2" s="747"/>
    </row>
    <row r="3" spans="1:9" x14ac:dyDescent="0.3">
      <c r="A3" s="742" t="s">
        <v>154</v>
      </c>
      <c r="B3" s="743"/>
      <c r="C3" s="743"/>
      <c r="D3" s="743">
        <v>5</v>
      </c>
      <c r="E3" s="743"/>
      <c r="F3" s="743"/>
      <c r="G3" s="743"/>
      <c r="H3" s="743"/>
      <c r="I3" s="744"/>
    </row>
    <row r="4" spans="1:9" x14ac:dyDescent="0.3">
      <c r="A4" s="742" t="s">
        <v>153</v>
      </c>
      <c r="B4" s="743"/>
      <c r="C4" s="743"/>
      <c r="D4" s="743" t="s">
        <v>1264</v>
      </c>
      <c r="E4" s="743"/>
      <c r="F4" s="743"/>
      <c r="G4" s="743"/>
      <c r="H4" s="743"/>
      <c r="I4" s="744"/>
    </row>
    <row r="5" spans="1:9" x14ac:dyDescent="0.3">
      <c r="A5" s="742" t="s">
        <v>157</v>
      </c>
      <c r="B5" s="743"/>
      <c r="C5" s="743"/>
      <c r="D5" s="743" t="s">
        <v>1304</v>
      </c>
      <c r="E5" s="743"/>
      <c r="F5" s="743"/>
      <c r="G5" s="743"/>
      <c r="H5" s="743"/>
      <c r="I5" s="744"/>
    </row>
    <row r="6" spans="1:9" x14ac:dyDescent="0.3">
      <c r="A6" s="742" t="s">
        <v>331</v>
      </c>
      <c r="B6" s="743"/>
      <c r="C6" s="743"/>
      <c r="D6" s="743" t="s">
        <v>1305</v>
      </c>
      <c r="E6" s="743"/>
      <c r="F6" s="743"/>
      <c r="G6" s="743"/>
      <c r="H6" s="743"/>
      <c r="I6" s="744"/>
    </row>
    <row r="8" spans="1:9" x14ac:dyDescent="0.3">
      <c r="A8" s="745" t="s">
        <v>333</v>
      </c>
      <c r="B8" s="745"/>
      <c r="C8" s="745"/>
      <c r="D8" s="745"/>
      <c r="E8" s="745"/>
      <c r="F8" s="745"/>
      <c r="G8" s="745"/>
      <c r="H8" s="745"/>
      <c r="I8" s="745"/>
    </row>
    <row r="9" spans="1:9" x14ac:dyDescent="0.3">
      <c r="A9" s="208" t="s">
        <v>2317</v>
      </c>
      <c r="B9" s="208"/>
      <c r="C9" s="208"/>
      <c r="D9" s="208"/>
      <c r="E9" s="208"/>
      <c r="F9" s="208"/>
      <c r="G9" s="208"/>
      <c r="H9" s="208"/>
      <c r="I9" s="208"/>
    </row>
    <row r="10" spans="1:9" x14ac:dyDescent="0.3">
      <c r="A10" s="742" t="s">
        <v>10</v>
      </c>
      <c r="B10" s="743"/>
      <c r="C10" s="743"/>
      <c r="D10" s="743"/>
      <c r="E10" s="743"/>
      <c r="F10" s="743" t="s">
        <v>11</v>
      </c>
      <c r="G10" s="743"/>
      <c r="H10" s="743"/>
      <c r="I10" s="744"/>
    </row>
    <row r="11" spans="1:9" x14ac:dyDescent="0.3">
      <c r="A11" s="742" t="s">
        <v>334</v>
      </c>
      <c r="B11" s="743"/>
      <c r="C11" s="743"/>
      <c r="D11" s="743"/>
      <c r="E11" s="743"/>
      <c r="F11" s="743" t="s">
        <v>2085</v>
      </c>
      <c r="G11" s="743"/>
      <c r="H11" s="743"/>
      <c r="I11" s="744"/>
    </row>
    <row r="12" spans="1:9" x14ac:dyDescent="0.3">
      <c r="A12" s="742" t="s">
        <v>335</v>
      </c>
      <c r="B12" s="743"/>
      <c r="C12" s="743"/>
      <c r="D12" s="743"/>
      <c r="E12" s="743"/>
      <c r="F12" s="859" t="s">
        <v>1306</v>
      </c>
      <c r="G12" s="859"/>
      <c r="H12" s="859"/>
      <c r="I12" s="860"/>
    </row>
    <row r="13" spans="1:9" x14ac:dyDescent="0.3">
      <c r="A13" s="742" t="s">
        <v>15</v>
      </c>
      <c r="B13" s="743"/>
      <c r="C13" s="743"/>
      <c r="D13" s="743"/>
      <c r="E13" s="743"/>
      <c r="F13" s="743" t="s">
        <v>16</v>
      </c>
      <c r="G13" s="743"/>
      <c r="H13" s="743"/>
      <c r="I13" s="744"/>
    </row>
    <row r="15" spans="1:9" x14ac:dyDescent="0.3">
      <c r="A15" s="746" t="s">
        <v>336</v>
      </c>
      <c r="B15" s="746"/>
      <c r="C15" s="746"/>
      <c r="D15" s="746"/>
      <c r="E15" s="746"/>
      <c r="F15" s="746"/>
      <c r="G15" s="746"/>
      <c r="H15" s="746"/>
      <c r="I15" s="746"/>
    </row>
    <row r="16" spans="1:9" ht="37.5" customHeight="1" x14ac:dyDescent="0.3">
      <c r="A16" s="700" t="s">
        <v>337</v>
      </c>
      <c r="B16" s="700"/>
      <c r="C16" s="729" t="s">
        <v>1307</v>
      </c>
      <c r="D16" s="700"/>
      <c r="E16" s="700"/>
      <c r="F16" s="700"/>
      <c r="G16" s="700"/>
      <c r="H16" s="700"/>
      <c r="I16" s="700"/>
    </row>
    <row r="18" spans="1:9" x14ac:dyDescent="0.3">
      <c r="A18" s="735" t="s">
        <v>339</v>
      </c>
      <c r="B18" s="735"/>
      <c r="C18" s="735"/>
      <c r="D18" s="735"/>
    </row>
    <row r="19" spans="1:9" ht="17.25" customHeight="1" x14ac:dyDescent="0.3">
      <c r="A19" s="736" t="s">
        <v>30</v>
      </c>
      <c r="B19" s="737" t="s">
        <v>31</v>
      </c>
      <c r="C19" s="737"/>
      <c r="D19" s="737"/>
      <c r="E19" s="737"/>
      <c r="F19" s="737"/>
      <c r="G19" s="737"/>
      <c r="H19" s="737" t="s">
        <v>340</v>
      </c>
      <c r="I19" s="738"/>
    </row>
    <row r="20" spans="1:9" ht="30" customHeight="1" x14ac:dyDescent="0.3">
      <c r="A20" s="736"/>
      <c r="B20" s="737"/>
      <c r="C20" s="737"/>
      <c r="D20" s="737"/>
      <c r="E20" s="737"/>
      <c r="F20" s="737"/>
      <c r="G20" s="737"/>
      <c r="H20" s="210" t="s">
        <v>341</v>
      </c>
      <c r="I20" s="211" t="s">
        <v>34</v>
      </c>
    </row>
    <row r="21" spans="1:9" s="8" customFormat="1" ht="17.7" customHeight="1" x14ac:dyDescent="0.3">
      <c r="A21" s="547" t="s">
        <v>35</v>
      </c>
      <c r="B21" s="733"/>
      <c r="C21" s="733"/>
      <c r="D21" s="733"/>
      <c r="E21" s="733"/>
      <c r="F21" s="733"/>
      <c r="G21" s="733"/>
      <c r="H21" s="733"/>
      <c r="I21" s="734"/>
    </row>
    <row r="22" spans="1:9" ht="36.75" customHeight="1" x14ac:dyDescent="0.3">
      <c r="A22" s="209" t="s">
        <v>1267</v>
      </c>
      <c r="B22" s="752" t="s">
        <v>1268</v>
      </c>
      <c r="C22" s="752"/>
      <c r="D22" s="752"/>
      <c r="E22" s="752"/>
      <c r="F22" s="752"/>
      <c r="G22" s="752"/>
      <c r="H22" s="37" t="s">
        <v>40</v>
      </c>
      <c r="I22" s="5" t="s">
        <v>2052</v>
      </c>
    </row>
    <row r="23" spans="1:9" ht="44.25" customHeight="1" x14ac:dyDescent="0.3">
      <c r="A23" s="209" t="s">
        <v>1269</v>
      </c>
      <c r="B23" s="772" t="s">
        <v>1270</v>
      </c>
      <c r="C23" s="773"/>
      <c r="D23" s="773"/>
      <c r="E23" s="773"/>
      <c r="F23" s="773"/>
      <c r="G23" s="774"/>
      <c r="H23" s="36" t="s">
        <v>43</v>
      </c>
      <c r="I23" s="5" t="s">
        <v>2052</v>
      </c>
    </row>
    <row r="24" spans="1:9" ht="50.25" customHeight="1" x14ac:dyDescent="0.3">
      <c r="A24" s="209" t="s">
        <v>1271</v>
      </c>
      <c r="B24" s="772" t="s">
        <v>1272</v>
      </c>
      <c r="C24" s="773"/>
      <c r="D24" s="773"/>
      <c r="E24" s="773"/>
      <c r="F24" s="773"/>
      <c r="G24" s="774"/>
      <c r="H24" s="242" t="s">
        <v>54</v>
      </c>
      <c r="I24" s="5" t="s">
        <v>56</v>
      </c>
    </row>
    <row r="25" spans="1:9" ht="59.25" customHeight="1" x14ac:dyDescent="0.3">
      <c r="A25" s="209" t="s">
        <v>1273</v>
      </c>
      <c r="B25" s="772" t="s">
        <v>1274</v>
      </c>
      <c r="C25" s="773"/>
      <c r="D25" s="773"/>
      <c r="E25" s="773"/>
      <c r="F25" s="773"/>
      <c r="G25" s="774"/>
      <c r="H25" s="6" t="s">
        <v>65</v>
      </c>
      <c r="I25" s="5" t="s">
        <v>39</v>
      </c>
    </row>
    <row r="26" spans="1:9" s="8" customFormat="1" ht="17.7" customHeight="1" x14ac:dyDescent="0.3">
      <c r="A26" s="547" t="s">
        <v>136</v>
      </c>
      <c r="B26" s="733"/>
      <c r="C26" s="733"/>
      <c r="D26" s="733"/>
      <c r="E26" s="733"/>
      <c r="F26" s="733"/>
      <c r="G26" s="733"/>
      <c r="H26" s="733"/>
      <c r="I26" s="734"/>
    </row>
    <row r="27" spans="1:9" ht="31.2" customHeight="1" x14ac:dyDescent="0.3">
      <c r="A27" s="209" t="s">
        <v>1275</v>
      </c>
      <c r="B27" s="714" t="s">
        <v>1276</v>
      </c>
      <c r="C27" s="714"/>
      <c r="D27" s="714"/>
      <c r="E27" s="714"/>
      <c r="F27" s="714"/>
      <c r="G27" s="714"/>
      <c r="H27" s="6" t="s">
        <v>77</v>
      </c>
      <c r="I27" s="5" t="s">
        <v>56</v>
      </c>
    </row>
    <row r="28" spans="1:9" ht="73.5" customHeight="1" x14ac:dyDescent="0.3">
      <c r="A28" s="209" t="s">
        <v>1277</v>
      </c>
      <c r="B28" s="759" t="s">
        <v>1278</v>
      </c>
      <c r="C28" s="781"/>
      <c r="D28" s="781"/>
      <c r="E28" s="781"/>
      <c r="F28" s="781"/>
      <c r="G28" s="713"/>
      <c r="H28" s="6" t="s">
        <v>90</v>
      </c>
      <c r="I28" s="5" t="s">
        <v>56</v>
      </c>
    </row>
    <row r="29" spans="1:9" ht="42" customHeight="1" x14ac:dyDescent="0.3">
      <c r="A29" s="209" t="s">
        <v>1279</v>
      </c>
      <c r="B29" s="759" t="s">
        <v>1280</v>
      </c>
      <c r="C29" s="781"/>
      <c r="D29" s="781"/>
      <c r="E29" s="781"/>
      <c r="F29" s="781"/>
      <c r="G29" s="713"/>
      <c r="H29" s="6" t="s">
        <v>112</v>
      </c>
      <c r="I29" s="5" t="s">
        <v>56</v>
      </c>
    </row>
    <row r="30" spans="1:9" s="8" customFormat="1" ht="17.7" customHeight="1" x14ac:dyDescent="0.3">
      <c r="A30" s="547" t="s">
        <v>352</v>
      </c>
      <c r="B30" s="733"/>
      <c r="C30" s="733"/>
      <c r="D30" s="733"/>
      <c r="E30" s="733"/>
      <c r="F30" s="733"/>
      <c r="G30" s="733"/>
      <c r="H30" s="733"/>
      <c r="I30" s="734"/>
    </row>
    <row r="31" spans="1:9" ht="24.75" customHeight="1" x14ac:dyDescent="0.3">
      <c r="A31" s="209" t="s">
        <v>1281</v>
      </c>
      <c r="B31" s="857" t="s">
        <v>126</v>
      </c>
      <c r="C31" s="731"/>
      <c r="D31" s="731"/>
      <c r="E31" s="731"/>
      <c r="F31" s="731"/>
      <c r="G31" s="858"/>
      <c r="H31" s="6" t="s">
        <v>125</v>
      </c>
      <c r="I31" s="5" t="s">
        <v>56</v>
      </c>
    </row>
    <row r="32" spans="1:9" ht="45.6" customHeight="1" x14ac:dyDescent="0.3">
      <c r="A32" s="209" t="s">
        <v>1282</v>
      </c>
      <c r="B32" s="857" t="s">
        <v>128</v>
      </c>
      <c r="C32" s="731"/>
      <c r="D32" s="731"/>
      <c r="E32" s="731"/>
      <c r="F32" s="731"/>
      <c r="G32" s="858"/>
      <c r="H32" s="6" t="s">
        <v>127</v>
      </c>
      <c r="I32" s="5" t="s">
        <v>56</v>
      </c>
    </row>
    <row r="34" spans="1:9" x14ac:dyDescent="0.3">
      <c r="A34" s="1" t="s">
        <v>355</v>
      </c>
    </row>
    <row r="35" spans="1:9" s="8" customFormat="1" ht="17.7" customHeight="1" x14ac:dyDescent="0.3">
      <c r="A35" s="715" t="s">
        <v>356</v>
      </c>
      <c r="B35" s="787"/>
      <c r="C35" s="787"/>
      <c r="D35" s="787"/>
      <c r="E35" s="787"/>
      <c r="F35" s="787"/>
      <c r="G35" s="787"/>
      <c r="H35" s="39">
        <v>20</v>
      </c>
      <c r="I35" s="40" t="s">
        <v>357</v>
      </c>
    </row>
    <row r="36" spans="1:9" ht="39" customHeight="1" x14ac:dyDescent="0.3">
      <c r="A36" s="702" t="s">
        <v>358</v>
      </c>
      <c r="B36" s="851" t="s">
        <v>1308</v>
      </c>
      <c r="C36" s="852"/>
      <c r="D36" s="852"/>
      <c r="E36" s="852"/>
      <c r="F36" s="852"/>
      <c r="G36" s="852"/>
      <c r="H36" s="852"/>
      <c r="I36" s="852"/>
    </row>
    <row r="37" spans="1:9" ht="22.5" customHeight="1" x14ac:dyDescent="0.3">
      <c r="A37" s="702"/>
      <c r="B37" s="867" t="s">
        <v>1309</v>
      </c>
      <c r="C37" s="867"/>
      <c r="D37" s="867"/>
      <c r="E37" s="867"/>
      <c r="F37" s="867"/>
      <c r="G37" s="867"/>
      <c r="H37" s="867"/>
      <c r="I37" s="720"/>
    </row>
    <row r="38" spans="1:9" ht="34.5" customHeight="1" x14ac:dyDescent="0.3">
      <c r="A38" s="702"/>
      <c r="B38" s="706" t="s">
        <v>1310</v>
      </c>
      <c r="C38" s="721"/>
      <c r="D38" s="721"/>
      <c r="E38" s="721"/>
      <c r="F38" s="721"/>
      <c r="G38" s="721"/>
      <c r="H38" s="721"/>
      <c r="I38" s="721"/>
    </row>
    <row r="39" spans="1:9" ht="34.5" customHeight="1" x14ac:dyDescent="0.3">
      <c r="A39" s="702"/>
      <c r="B39" s="706" t="s">
        <v>1311</v>
      </c>
      <c r="C39" s="721"/>
      <c r="D39" s="721"/>
      <c r="E39" s="721"/>
      <c r="F39" s="721"/>
      <c r="G39" s="721"/>
      <c r="H39" s="721"/>
      <c r="I39" s="721"/>
    </row>
    <row r="40" spans="1:9" ht="42" customHeight="1" x14ac:dyDescent="0.3">
      <c r="A40" s="717"/>
      <c r="B40" s="750" t="s">
        <v>1291</v>
      </c>
      <c r="C40" s="751"/>
      <c r="D40" s="751"/>
      <c r="E40" s="751"/>
      <c r="F40" s="751"/>
      <c r="G40" s="751"/>
      <c r="H40" s="751"/>
      <c r="I40" s="751"/>
    </row>
    <row r="41" spans="1:9" ht="19.5" customHeight="1" x14ac:dyDescent="0.3">
      <c r="A41" s="724" t="s">
        <v>374</v>
      </c>
      <c r="B41" s="725"/>
      <c r="C41" s="725"/>
      <c r="D41" s="725" t="s">
        <v>1292</v>
      </c>
      <c r="E41" s="725"/>
      <c r="F41" s="725"/>
      <c r="G41" s="725"/>
      <c r="H41" s="725"/>
      <c r="I41" s="726"/>
    </row>
    <row r="42" spans="1:9" ht="33" customHeight="1" x14ac:dyDescent="0.3">
      <c r="A42" s="713" t="s">
        <v>376</v>
      </c>
      <c r="B42" s="714"/>
      <c r="C42" s="714"/>
      <c r="D42" s="748" t="s">
        <v>1312</v>
      </c>
      <c r="E42" s="743"/>
      <c r="F42" s="743"/>
      <c r="G42" s="743"/>
      <c r="H42" s="743"/>
      <c r="I42" s="744"/>
    </row>
    <row r="43" spans="1:9" s="8" customFormat="1" ht="17.7" customHeight="1" x14ac:dyDescent="0.3">
      <c r="A43" s="715" t="s">
        <v>700</v>
      </c>
      <c r="B43" s="787"/>
      <c r="C43" s="787"/>
      <c r="D43" s="787"/>
      <c r="E43" s="787"/>
      <c r="F43" s="787"/>
      <c r="G43" s="787"/>
      <c r="H43" s="39">
        <v>15</v>
      </c>
      <c r="I43" s="40" t="s">
        <v>357</v>
      </c>
    </row>
    <row r="44" spans="1:9" ht="36" customHeight="1" x14ac:dyDescent="0.3">
      <c r="A44" s="702" t="s">
        <v>358</v>
      </c>
      <c r="B44" s="851" t="s">
        <v>1313</v>
      </c>
      <c r="C44" s="852"/>
      <c r="D44" s="852"/>
      <c r="E44" s="852"/>
      <c r="F44" s="852"/>
      <c r="G44" s="852"/>
      <c r="H44" s="852"/>
      <c r="I44" s="852"/>
    </row>
    <row r="45" spans="1:9" ht="61.5" customHeight="1" x14ac:dyDescent="0.3">
      <c r="A45" s="717"/>
      <c r="B45" s="750" t="s">
        <v>1314</v>
      </c>
      <c r="C45" s="751"/>
      <c r="D45" s="751"/>
      <c r="E45" s="751"/>
      <c r="F45" s="751"/>
      <c r="G45" s="751"/>
      <c r="H45" s="751"/>
      <c r="I45" s="751"/>
    </row>
    <row r="46" spans="1:9" ht="33" customHeight="1" x14ac:dyDescent="0.3">
      <c r="A46" s="724" t="s">
        <v>374</v>
      </c>
      <c r="B46" s="725"/>
      <c r="C46" s="725"/>
      <c r="D46" s="758" t="s">
        <v>1295</v>
      </c>
      <c r="E46" s="758"/>
      <c r="F46" s="758"/>
      <c r="G46" s="758"/>
      <c r="H46" s="758"/>
      <c r="I46" s="853"/>
    </row>
    <row r="47" spans="1:9" ht="51.75" customHeight="1" x14ac:dyDescent="0.3">
      <c r="A47" s="713" t="s">
        <v>376</v>
      </c>
      <c r="B47" s="714"/>
      <c r="C47" s="714"/>
      <c r="D47" s="714" t="s">
        <v>1315</v>
      </c>
      <c r="E47" s="711"/>
      <c r="F47" s="711"/>
      <c r="G47" s="711"/>
      <c r="H47" s="711"/>
      <c r="I47" s="712"/>
    </row>
    <row r="48" spans="1:9" s="8" customFormat="1" ht="17.7" customHeight="1" x14ac:dyDescent="0.3">
      <c r="A48" s="715" t="s">
        <v>1297</v>
      </c>
      <c r="B48" s="787"/>
      <c r="C48" s="787"/>
      <c r="D48" s="787"/>
      <c r="E48" s="787"/>
      <c r="F48" s="787"/>
      <c r="G48" s="787"/>
      <c r="H48" s="39">
        <v>10</v>
      </c>
      <c r="I48" s="40" t="s">
        <v>357</v>
      </c>
    </row>
    <row r="49" spans="1:9" ht="22.5" customHeight="1" x14ac:dyDescent="0.3">
      <c r="A49" s="702" t="s">
        <v>358</v>
      </c>
      <c r="B49" s="851" t="s">
        <v>1316</v>
      </c>
      <c r="C49" s="852"/>
      <c r="D49" s="852"/>
      <c r="E49" s="852"/>
      <c r="F49" s="852"/>
      <c r="G49" s="852"/>
      <c r="H49" s="852"/>
      <c r="I49" s="852"/>
    </row>
    <row r="50" spans="1:9" ht="24" customHeight="1" x14ac:dyDescent="0.3">
      <c r="A50" s="702"/>
      <c r="B50" s="793" t="s">
        <v>1317</v>
      </c>
      <c r="C50" s="793"/>
      <c r="D50" s="793"/>
      <c r="E50" s="793"/>
      <c r="F50" s="793"/>
      <c r="G50" s="793"/>
      <c r="H50" s="793"/>
      <c r="I50" s="706"/>
    </row>
    <row r="51" spans="1:9" ht="20.25" customHeight="1" x14ac:dyDescent="0.3">
      <c r="A51" s="702"/>
      <c r="B51" s="706" t="s">
        <v>1318</v>
      </c>
      <c r="C51" s="707"/>
      <c r="D51" s="707"/>
      <c r="E51" s="707"/>
      <c r="F51" s="707"/>
      <c r="G51" s="707"/>
      <c r="H51" s="707"/>
      <c r="I51" s="707"/>
    </row>
    <row r="52" spans="1:9" ht="27" customHeight="1" x14ac:dyDescent="0.3">
      <c r="A52" s="703"/>
      <c r="B52" s="828" t="s">
        <v>1319</v>
      </c>
      <c r="C52" s="828"/>
      <c r="D52" s="828"/>
      <c r="E52" s="828"/>
      <c r="F52" s="828"/>
      <c r="G52" s="828"/>
      <c r="H52" s="828"/>
      <c r="I52" s="708"/>
    </row>
    <row r="53" spans="1:9" ht="27" customHeight="1" x14ac:dyDescent="0.3">
      <c r="A53" s="710" t="s">
        <v>374</v>
      </c>
      <c r="B53" s="711"/>
      <c r="C53" s="711"/>
      <c r="D53" s="714" t="s">
        <v>1295</v>
      </c>
      <c r="E53" s="714"/>
      <c r="F53" s="714"/>
      <c r="G53" s="714"/>
      <c r="H53" s="714"/>
      <c r="I53" s="759"/>
    </row>
    <row r="54" spans="1:9" ht="55.5" customHeight="1" x14ac:dyDescent="0.3">
      <c r="A54" s="713" t="s">
        <v>376</v>
      </c>
      <c r="B54" s="714"/>
      <c r="C54" s="714"/>
      <c r="D54" s="714" t="s">
        <v>1320</v>
      </c>
      <c r="E54" s="711"/>
      <c r="F54" s="711"/>
      <c r="G54" s="711"/>
      <c r="H54" s="711"/>
      <c r="I54" s="712"/>
    </row>
    <row r="56" spans="1:9" x14ac:dyDescent="0.3">
      <c r="A56" s="1" t="s">
        <v>395</v>
      </c>
    </row>
    <row r="57" spans="1:9" ht="91.5" customHeight="1" x14ac:dyDescent="0.3">
      <c r="A57" s="710" t="s">
        <v>396</v>
      </c>
      <c r="B57" s="711"/>
      <c r="C57" s="748" t="s">
        <v>1302</v>
      </c>
      <c r="D57" s="748"/>
      <c r="E57" s="748"/>
      <c r="F57" s="748"/>
      <c r="G57" s="748"/>
      <c r="H57" s="748"/>
      <c r="I57" s="729"/>
    </row>
    <row r="58" spans="1:9" ht="93.75" customHeight="1" x14ac:dyDescent="0.3">
      <c r="A58" s="710" t="s">
        <v>398</v>
      </c>
      <c r="B58" s="711"/>
      <c r="C58" s="748" t="s">
        <v>2093</v>
      </c>
      <c r="D58" s="748"/>
      <c r="E58" s="748"/>
      <c r="F58" s="748"/>
      <c r="G58" s="748"/>
      <c r="H58" s="748"/>
      <c r="I58" s="729"/>
    </row>
    <row r="60" spans="1:9" x14ac:dyDescent="0.3">
      <c r="A60" s="8" t="s">
        <v>400</v>
      </c>
      <c r="B60" s="240"/>
      <c r="C60" s="240"/>
      <c r="D60" s="240"/>
      <c r="E60" s="240"/>
      <c r="F60" s="240"/>
      <c r="G60" s="240"/>
    </row>
    <row r="61" spans="1:9" ht="18.75" customHeight="1" x14ac:dyDescent="0.3">
      <c r="A61" s="730" t="s">
        <v>401</v>
      </c>
      <c r="B61" s="730"/>
      <c r="C61" s="730"/>
      <c r="D61" s="730"/>
      <c r="E61" s="730"/>
      <c r="F61" s="730"/>
      <c r="G61" s="730"/>
      <c r="H61" s="9">
        <v>1</v>
      </c>
      <c r="I61" s="10" t="s">
        <v>402</v>
      </c>
    </row>
    <row r="62" spans="1:9" ht="33" customHeight="1" x14ac:dyDescent="0.3">
      <c r="A62" s="731" t="s">
        <v>463</v>
      </c>
      <c r="B62" s="731"/>
      <c r="C62" s="731"/>
      <c r="D62" s="731"/>
      <c r="E62" s="731"/>
      <c r="F62" s="731"/>
      <c r="G62" s="731"/>
      <c r="H62" s="9">
        <v>3</v>
      </c>
      <c r="I62" s="10" t="s">
        <v>402</v>
      </c>
    </row>
    <row r="63" spans="1:9" ht="21" customHeight="1" x14ac:dyDescent="0.3">
      <c r="A63" s="730" t="s">
        <v>464</v>
      </c>
      <c r="B63" s="730"/>
      <c r="C63" s="730"/>
      <c r="D63" s="730"/>
      <c r="E63" s="730"/>
      <c r="F63" s="730"/>
      <c r="G63" s="730"/>
      <c r="H63" s="9">
        <v>1</v>
      </c>
      <c r="I63" s="10" t="s">
        <v>402</v>
      </c>
    </row>
    <row r="64" spans="1:9" x14ac:dyDescent="0.3">
      <c r="H64" s="27"/>
      <c r="I64" s="12"/>
    </row>
    <row r="65" spans="1:9" x14ac:dyDescent="0.3">
      <c r="A65" s="732" t="s">
        <v>406</v>
      </c>
      <c r="B65" s="732"/>
      <c r="C65" s="732"/>
      <c r="D65" s="732"/>
      <c r="E65" s="732"/>
      <c r="F65" s="732"/>
      <c r="G65" s="732"/>
      <c r="H65" s="220"/>
      <c r="I65" s="28"/>
    </row>
    <row r="66" spans="1:9" ht="17.7" customHeight="1" x14ac:dyDescent="0.3">
      <c r="A66" s="700" t="s">
        <v>407</v>
      </c>
      <c r="B66" s="700"/>
      <c r="C66" s="700"/>
      <c r="D66" s="700"/>
      <c r="E66" s="700"/>
      <c r="F66" s="15">
        <v>50</v>
      </c>
      <c r="G66" s="15" t="s">
        <v>357</v>
      </c>
      <c r="H66" s="16">
        <v>2</v>
      </c>
      <c r="I66" s="10" t="s">
        <v>402</v>
      </c>
    </row>
    <row r="67" spans="1:9" ht="17.7" customHeight="1" x14ac:dyDescent="0.3">
      <c r="A67" s="17" t="s">
        <v>156</v>
      </c>
      <c r="B67" s="727" t="s">
        <v>158</v>
      </c>
      <c r="C67" s="727"/>
      <c r="D67" s="727"/>
      <c r="E67" s="727"/>
      <c r="F67" s="15">
        <v>20</v>
      </c>
      <c r="G67" s="15" t="s">
        <v>357</v>
      </c>
      <c r="H67" s="18"/>
      <c r="I67" s="19"/>
    </row>
    <row r="68" spans="1:9" ht="17.7" customHeight="1" x14ac:dyDescent="0.3">
      <c r="B68" s="727" t="s">
        <v>408</v>
      </c>
      <c r="C68" s="727"/>
      <c r="D68" s="727"/>
      <c r="E68" s="727"/>
      <c r="F68" s="15">
        <v>25</v>
      </c>
      <c r="G68" s="15" t="s">
        <v>357</v>
      </c>
      <c r="H68" s="26"/>
      <c r="I68" s="29"/>
    </row>
    <row r="69" spans="1:9" ht="17.7" customHeight="1" x14ac:dyDescent="0.3">
      <c r="B69" s="727" t="s">
        <v>409</v>
      </c>
      <c r="C69" s="727"/>
      <c r="D69" s="727"/>
      <c r="E69" s="727"/>
      <c r="F69" s="15">
        <v>2</v>
      </c>
      <c r="G69" s="15" t="s">
        <v>357</v>
      </c>
      <c r="H69" s="26"/>
      <c r="I69" s="29"/>
    </row>
    <row r="70" spans="1:9" ht="17.7" customHeight="1" x14ac:dyDescent="0.3">
      <c r="B70" s="727" t="s">
        <v>410</v>
      </c>
      <c r="C70" s="727"/>
      <c r="D70" s="727"/>
      <c r="E70" s="727"/>
      <c r="F70" s="15" t="s">
        <v>182</v>
      </c>
      <c r="G70" s="15" t="s">
        <v>357</v>
      </c>
      <c r="H70" s="26"/>
      <c r="I70" s="29"/>
    </row>
    <row r="71" spans="1:9" ht="17.7" customHeight="1" x14ac:dyDescent="0.3">
      <c r="B71" s="727" t="s">
        <v>411</v>
      </c>
      <c r="C71" s="727"/>
      <c r="D71" s="727"/>
      <c r="E71" s="727"/>
      <c r="F71" s="15" t="s">
        <v>182</v>
      </c>
      <c r="G71" s="15" t="s">
        <v>357</v>
      </c>
      <c r="H71" s="26"/>
      <c r="I71" s="29"/>
    </row>
    <row r="72" spans="1:9" ht="17.7" customHeight="1" x14ac:dyDescent="0.3">
      <c r="B72" s="727" t="s">
        <v>412</v>
      </c>
      <c r="C72" s="727"/>
      <c r="D72" s="727"/>
      <c r="E72" s="727"/>
      <c r="F72" s="15">
        <v>3</v>
      </c>
      <c r="G72" s="15" t="s">
        <v>357</v>
      </c>
      <c r="H72" s="334"/>
      <c r="I72" s="339"/>
    </row>
    <row r="73" spans="1:9" ht="31.2" customHeight="1" x14ac:dyDescent="0.3">
      <c r="A73" s="700" t="s">
        <v>413</v>
      </c>
      <c r="B73" s="700"/>
      <c r="C73" s="700"/>
      <c r="D73" s="700"/>
      <c r="E73" s="700"/>
      <c r="F73" s="15" t="s">
        <v>182</v>
      </c>
      <c r="G73" s="15" t="s">
        <v>357</v>
      </c>
      <c r="H73" s="15" t="s">
        <v>182</v>
      </c>
      <c r="I73" s="10" t="s">
        <v>402</v>
      </c>
    </row>
    <row r="74" spans="1:9" ht="17.7" customHeight="1" x14ac:dyDescent="0.3">
      <c r="A74" s="727" t="s">
        <v>414</v>
      </c>
      <c r="B74" s="727"/>
      <c r="C74" s="727"/>
      <c r="D74" s="727"/>
      <c r="E74" s="727"/>
      <c r="F74" s="15">
        <f>125-F66</f>
        <v>75</v>
      </c>
      <c r="G74" s="15" t="s">
        <v>357</v>
      </c>
      <c r="H74" s="16">
        <v>3</v>
      </c>
      <c r="I74" s="10" t="s">
        <v>402</v>
      </c>
    </row>
  </sheetData>
  <mergeCells count="83">
    <mergeCell ref="A5:C5"/>
    <mergeCell ref="D5:I5"/>
    <mergeCell ref="A2:I2"/>
    <mergeCell ref="A3:C3"/>
    <mergeCell ref="D3:I3"/>
    <mergeCell ref="A4:C4"/>
    <mergeCell ref="D4:I4"/>
    <mergeCell ref="A16:B16"/>
    <mergeCell ref="C16:I16"/>
    <mergeCell ref="A6:C6"/>
    <mergeCell ref="D6:I6"/>
    <mergeCell ref="A8:I8"/>
    <mergeCell ref="A10:E10"/>
    <mergeCell ref="F10:I10"/>
    <mergeCell ref="A11:E11"/>
    <mergeCell ref="F11:I11"/>
    <mergeCell ref="A12:E12"/>
    <mergeCell ref="F12:I12"/>
    <mergeCell ref="A13:E13"/>
    <mergeCell ref="F13:I13"/>
    <mergeCell ref="A15:I15"/>
    <mergeCell ref="D41:I41"/>
    <mergeCell ref="A42:C42"/>
    <mergeCell ref="D42:I42"/>
    <mergeCell ref="B28:G28"/>
    <mergeCell ref="A18:D18"/>
    <mergeCell ref="A19:A20"/>
    <mergeCell ref="B19:G20"/>
    <mergeCell ref="H19:I19"/>
    <mergeCell ref="A21:I21"/>
    <mergeCell ref="B22:G22"/>
    <mergeCell ref="B23:G23"/>
    <mergeCell ref="B24:G24"/>
    <mergeCell ref="B25:G25"/>
    <mergeCell ref="A26:I26"/>
    <mergeCell ref="B27:G27"/>
    <mergeCell ref="A36:A40"/>
    <mergeCell ref="B36:I36"/>
    <mergeCell ref="B37:I37"/>
    <mergeCell ref="B38:I38"/>
    <mergeCell ref="B39:I39"/>
    <mergeCell ref="B40:I40"/>
    <mergeCell ref="B29:G29"/>
    <mergeCell ref="A30:I30"/>
    <mergeCell ref="B31:G31"/>
    <mergeCell ref="B32:G32"/>
    <mergeCell ref="A35:G35"/>
    <mergeCell ref="D46:I46"/>
    <mergeCell ref="A44:A45"/>
    <mergeCell ref="B44:I44"/>
    <mergeCell ref="B45:I45"/>
    <mergeCell ref="A47:C47"/>
    <mergeCell ref="D47:I47"/>
    <mergeCell ref="A43:G43"/>
    <mergeCell ref="A41:C41"/>
    <mergeCell ref="A62:G62"/>
    <mergeCell ref="A63:G63"/>
    <mergeCell ref="B49:I49"/>
    <mergeCell ref="B50:I50"/>
    <mergeCell ref="B51:I51"/>
    <mergeCell ref="B52:I52"/>
    <mergeCell ref="A57:B57"/>
    <mergeCell ref="C57:I57"/>
    <mergeCell ref="A58:B58"/>
    <mergeCell ref="C58:I58"/>
    <mergeCell ref="A61:G61"/>
    <mergeCell ref="A48:G48"/>
    <mergeCell ref="A49:A52"/>
    <mergeCell ref="A46:C46"/>
    <mergeCell ref="B72:E72"/>
    <mergeCell ref="A73:E73"/>
    <mergeCell ref="A74:E74"/>
    <mergeCell ref="A66:E66"/>
    <mergeCell ref="B67:E67"/>
    <mergeCell ref="B68:E68"/>
    <mergeCell ref="B69:E69"/>
    <mergeCell ref="B70:E70"/>
    <mergeCell ref="B71:E71"/>
    <mergeCell ref="A65:G65"/>
    <mergeCell ref="A53:C53"/>
    <mergeCell ref="D53:I53"/>
    <mergeCell ref="A54:C54"/>
    <mergeCell ref="D54:I54"/>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heetViews>
  <sheetFormatPr defaultColWidth="8.77734375" defaultRowHeight="13.8" x14ac:dyDescent="0.3"/>
  <cols>
    <col min="1" max="1" width="10.77734375" style="25" customWidth="1"/>
    <col min="2" max="2" width="9" style="25" customWidth="1"/>
    <col min="3" max="3" width="8.5546875" style="25" customWidth="1"/>
    <col min="4" max="4" width="8.44140625" style="25" customWidth="1"/>
    <col min="5" max="5" width="8.21875" style="25" customWidth="1"/>
    <col min="6" max="6" width="9.21875" style="25" customWidth="1"/>
    <col min="7" max="7" width="8.77734375" style="25" customWidth="1"/>
    <col min="8" max="8" width="11.5546875" style="25" customWidth="1"/>
    <col min="9" max="9" width="8.77734375" style="25" customWidth="1"/>
    <col min="10" max="10" width="2.77734375" style="25" customWidth="1"/>
    <col min="11" max="16384" width="8.77734375" style="25"/>
  </cols>
  <sheetData>
    <row r="1" spans="1:9" x14ac:dyDescent="0.3">
      <c r="A1" s="1" t="s">
        <v>328</v>
      </c>
    </row>
    <row r="2" spans="1:9" x14ac:dyDescent="0.3">
      <c r="A2" s="747" t="s">
        <v>199</v>
      </c>
      <c r="B2" s="747"/>
      <c r="C2" s="747"/>
      <c r="D2" s="747"/>
      <c r="E2" s="747"/>
      <c r="F2" s="747"/>
      <c r="G2" s="747"/>
      <c r="H2" s="747"/>
      <c r="I2" s="747"/>
    </row>
    <row r="3" spans="1:9" x14ac:dyDescent="0.3">
      <c r="A3" s="742" t="s">
        <v>154</v>
      </c>
      <c r="B3" s="743"/>
      <c r="C3" s="743"/>
      <c r="D3" s="743">
        <v>2</v>
      </c>
      <c r="E3" s="743"/>
      <c r="F3" s="743"/>
      <c r="G3" s="743"/>
      <c r="H3" s="743"/>
      <c r="I3" s="744"/>
    </row>
    <row r="4" spans="1:9" x14ac:dyDescent="0.3">
      <c r="A4" s="742" t="s">
        <v>153</v>
      </c>
      <c r="B4" s="743"/>
      <c r="C4" s="743"/>
      <c r="D4" s="743" t="s">
        <v>329</v>
      </c>
      <c r="E4" s="743"/>
      <c r="F4" s="743"/>
      <c r="G4" s="743"/>
      <c r="H4" s="743"/>
      <c r="I4" s="744"/>
    </row>
    <row r="5" spans="1:9" x14ac:dyDescent="0.3">
      <c r="A5" s="742" t="s">
        <v>157</v>
      </c>
      <c r="B5" s="743"/>
      <c r="C5" s="743"/>
      <c r="D5" s="743" t="s">
        <v>466</v>
      </c>
      <c r="E5" s="743"/>
      <c r="F5" s="743"/>
      <c r="G5" s="743"/>
      <c r="H5" s="743"/>
      <c r="I5" s="744"/>
    </row>
    <row r="6" spans="1:9" ht="38.25" customHeight="1" x14ac:dyDescent="0.3">
      <c r="A6" s="742" t="s">
        <v>331</v>
      </c>
      <c r="B6" s="743"/>
      <c r="C6" s="743"/>
      <c r="D6" s="748" t="s">
        <v>581</v>
      </c>
      <c r="E6" s="748"/>
      <c r="F6" s="748"/>
      <c r="G6" s="748"/>
      <c r="H6" s="748"/>
      <c r="I6" s="729"/>
    </row>
    <row r="8" spans="1:9" x14ac:dyDescent="0.3">
      <c r="A8" s="745" t="s">
        <v>333</v>
      </c>
      <c r="B8" s="745"/>
      <c r="C8" s="745"/>
      <c r="D8" s="745"/>
      <c r="E8" s="745"/>
      <c r="F8" s="745"/>
      <c r="G8" s="745"/>
      <c r="H8" s="745"/>
      <c r="I8" s="745"/>
    </row>
    <row r="9" spans="1:9" x14ac:dyDescent="0.3">
      <c r="A9" s="746" t="s">
        <v>2317</v>
      </c>
      <c r="B9" s="746"/>
      <c r="C9" s="746"/>
      <c r="D9" s="746"/>
      <c r="E9" s="746"/>
      <c r="F9" s="746"/>
      <c r="G9" s="746"/>
      <c r="H9" s="746"/>
      <c r="I9" s="746"/>
    </row>
    <row r="10" spans="1:9" x14ac:dyDescent="0.3">
      <c r="A10" s="742" t="s">
        <v>10</v>
      </c>
      <c r="B10" s="743"/>
      <c r="C10" s="743"/>
      <c r="D10" s="743"/>
      <c r="E10" s="743"/>
      <c r="F10" s="743" t="s">
        <v>11</v>
      </c>
      <c r="G10" s="743"/>
      <c r="H10" s="743"/>
      <c r="I10" s="744"/>
    </row>
    <row r="11" spans="1:9" x14ac:dyDescent="0.3">
      <c r="A11" s="742" t="s">
        <v>334</v>
      </c>
      <c r="B11" s="743"/>
      <c r="C11" s="743"/>
      <c r="D11" s="743"/>
      <c r="E11" s="743"/>
      <c r="F11" s="743" t="s">
        <v>2085</v>
      </c>
      <c r="G11" s="743"/>
      <c r="H11" s="743"/>
      <c r="I11" s="744"/>
    </row>
    <row r="12" spans="1:9" x14ac:dyDescent="0.3">
      <c r="A12" s="742" t="s">
        <v>335</v>
      </c>
      <c r="B12" s="743"/>
      <c r="C12" s="743"/>
      <c r="D12" s="743"/>
      <c r="E12" s="743"/>
      <c r="F12" s="743">
        <v>3</v>
      </c>
      <c r="G12" s="743"/>
      <c r="H12" s="743"/>
      <c r="I12" s="744"/>
    </row>
    <row r="13" spans="1:9" x14ac:dyDescent="0.3">
      <c r="A13" s="742" t="s">
        <v>15</v>
      </c>
      <c r="B13" s="743"/>
      <c r="C13" s="743"/>
      <c r="D13" s="743"/>
      <c r="E13" s="743"/>
      <c r="F13" s="743" t="s">
        <v>16</v>
      </c>
      <c r="G13" s="743"/>
      <c r="H13" s="743"/>
      <c r="I13" s="744"/>
    </row>
    <row r="15" spans="1:9" x14ac:dyDescent="0.3">
      <c r="A15" s="746" t="s">
        <v>336</v>
      </c>
      <c r="B15" s="746"/>
      <c r="C15" s="746"/>
      <c r="D15" s="746"/>
      <c r="E15" s="746"/>
      <c r="F15" s="746"/>
      <c r="G15" s="746"/>
      <c r="H15" s="746"/>
      <c r="I15" s="746"/>
    </row>
    <row r="16" spans="1:9" ht="37.5" customHeight="1" x14ac:dyDescent="0.3">
      <c r="A16" s="700" t="s">
        <v>337</v>
      </c>
      <c r="B16" s="700"/>
      <c r="C16" s="729" t="s">
        <v>338</v>
      </c>
      <c r="D16" s="700"/>
      <c r="E16" s="700"/>
      <c r="F16" s="700"/>
      <c r="G16" s="700"/>
      <c r="H16" s="700"/>
      <c r="I16" s="700"/>
    </row>
    <row r="18" spans="1:11" x14ac:dyDescent="0.3">
      <c r="A18" s="735" t="s">
        <v>339</v>
      </c>
      <c r="B18" s="735"/>
      <c r="C18" s="735"/>
      <c r="D18" s="735"/>
    </row>
    <row r="19" spans="1:11" ht="16.5" customHeight="1" x14ac:dyDescent="0.3">
      <c r="A19" s="736" t="s">
        <v>30</v>
      </c>
      <c r="B19" s="737" t="s">
        <v>31</v>
      </c>
      <c r="C19" s="737"/>
      <c r="D19" s="737"/>
      <c r="E19" s="737"/>
      <c r="F19" s="737"/>
      <c r="G19" s="737"/>
      <c r="H19" s="737" t="s">
        <v>340</v>
      </c>
      <c r="I19" s="738"/>
    </row>
    <row r="20" spans="1:11" ht="36.75" customHeight="1" x14ac:dyDescent="0.3">
      <c r="A20" s="736"/>
      <c r="B20" s="737"/>
      <c r="C20" s="737"/>
      <c r="D20" s="737"/>
      <c r="E20" s="737"/>
      <c r="F20" s="737"/>
      <c r="G20" s="737"/>
      <c r="H20" s="210" t="s">
        <v>341</v>
      </c>
      <c r="I20" s="211" t="s">
        <v>34</v>
      </c>
    </row>
    <row r="21" spans="1:11" s="8" customFormat="1" ht="17.7" customHeight="1" x14ac:dyDescent="0.3">
      <c r="A21" s="547" t="s">
        <v>35</v>
      </c>
      <c r="B21" s="733"/>
      <c r="C21" s="733"/>
      <c r="D21" s="733"/>
      <c r="E21" s="733"/>
      <c r="F21" s="733"/>
      <c r="G21" s="733"/>
      <c r="H21" s="733"/>
      <c r="I21" s="734"/>
    </row>
    <row r="22" spans="1:11" ht="40.049999999999997" customHeight="1" x14ac:dyDescent="0.3">
      <c r="A22" s="209" t="s">
        <v>582</v>
      </c>
      <c r="B22" s="752" t="s">
        <v>583</v>
      </c>
      <c r="C22" s="752"/>
      <c r="D22" s="752"/>
      <c r="E22" s="752"/>
      <c r="F22" s="752"/>
      <c r="G22" s="752"/>
      <c r="H22" s="6" t="s">
        <v>47</v>
      </c>
      <c r="I22" s="5" t="s">
        <v>39</v>
      </c>
    </row>
    <row r="23" spans="1:11" ht="40.049999999999997" customHeight="1" x14ac:dyDescent="0.3">
      <c r="A23" s="36" t="s">
        <v>584</v>
      </c>
      <c r="B23" s="772" t="s">
        <v>585</v>
      </c>
      <c r="C23" s="773"/>
      <c r="D23" s="773"/>
      <c r="E23" s="773"/>
      <c r="F23" s="773"/>
      <c r="G23" s="774"/>
      <c r="H23" s="36" t="s">
        <v>57</v>
      </c>
      <c r="I23" s="5" t="s">
        <v>56</v>
      </c>
      <c r="K23" s="328"/>
    </row>
    <row r="24" spans="1:11" s="8" customFormat="1" ht="17.7" customHeight="1" x14ac:dyDescent="0.3">
      <c r="A24" s="547" t="s">
        <v>136</v>
      </c>
      <c r="B24" s="733"/>
      <c r="C24" s="733"/>
      <c r="D24" s="733"/>
      <c r="E24" s="733"/>
      <c r="F24" s="733"/>
      <c r="G24" s="733"/>
      <c r="H24" s="733"/>
      <c r="I24" s="734"/>
      <c r="K24" s="315"/>
    </row>
    <row r="25" spans="1:11" ht="61.5" customHeight="1" x14ac:dyDescent="0.3">
      <c r="A25" s="209" t="s">
        <v>586</v>
      </c>
      <c r="B25" s="714" t="s">
        <v>587</v>
      </c>
      <c r="C25" s="714"/>
      <c r="D25" s="714"/>
      <c r="E25" s="714"/>
      <c r="F25" s="714"/>
      <c r="G25" s="714"/>
      <c r="H25" s="6" t="s">
        <v>77</v>
      </c>
      <c r="I25" s="5" t="s">
        <v>56</v>
      </c>
      <c r="K25" s="328"/>
    </row>
    <row r="26" spans="1:11" ht="56.25" customHeight="1" x14ac:dyDescent="0.3">
      <c r="A26" s="209" t="s">
        <v>588</v>
      </c>
      <c r="B26" s="759" t="s">
        <v>589</v>
      </c>
      <c r="C26" s="781"/>
      <c r="D26" s="781"/>
      <c r="E26" s="781"/>
      <c r="F26" s="781"/>
      <c r="G26" s="713"/>
      <c r="H26" s="6" t="s">
        <v>77</v>
      </c>
      <c r="I26" s="5" t="s">
        <v>56</v>
      </c>
      <c r="K26" s="328"/>
    </row>
    <row r="27" spans="1:11" s="8" customFormat="1" ht="17.7" customHeight="1" x14ac:dyDescent="0.3">
      <c r="A27" s="547" t="s">
        <v>352</v>
      </c>
      <c r="B27" s="733"/>
      <c r="C27" s="733"/>
      <c r="D27" s="733"/>
      <c r="E27" s="733"/>
      <c r="F27" s="733"/>
      <c r="G27" s="733"/>
      <c r="H27" s="733"/>
      <c r="I27" s="734"/>
      <c r="K27" s="315"/>
    </row>
    <row r="28" spans="1:11" ht="55.5" customHeight="1" x14ac:dyDescent="0.3">
      <c r="A28" s="209" t="s">
        <v>590</v>
      </c>
      <c r="B28" s="748" t="s">
        <v>591</v>
      </c>
      <c r="C28" s="748"/>
      <c r="D28" s="748"/>
      <c r="E28" s="748"/>
      <c r="F28" s="748"/>
      <c r="G28" s="748"/>
      <c r="H28" s="37" t="s">
        <v>120</v>
      </c>
      <c r="I28" s="5" t="s">
        <v>56</v>
      </c>
      <c r="K28" s="56"/>
    </row>
    <row r="30" spans="1:11" x14ac:dyDescent="0.3">
      <c r="A30" s="1" t="s">
        <v>355</v>
      </c>
    </row>
    <row r="31" spans="1:11" s="8" customFormat="1" ht="17.7" customHeight="1" x14ac:dyDescent="0.3">
      <c r="A31" s="715" t="s">
        <v>356</v>
      </c>
      <c r="B31" s="715"/>
      <c r="C31" s="715"/>
      <c r="D31" s="715"/>
      <c r="E31" s="715"/>
      <c r="F31" s="715"/>
      <c r="G31" s="715"/>
      <c r="H31" s="204">
        <v>9</v>
      </c>
      <c r="I31" s="239" t="s">
        <v>357</v>
      </c>
    </row>
    <row r="32" spans="1:11" ht="20.100000000000001" customHeight="1" x14ac:dyDescent="0.3">
      <c r="A32" s="882" t="s">
        <v>358</v>
      </c>
      <c r="B32" s="718" t="s">
        <v>592</v>
      </c>
      <c r="C32" s="718"/>
      <c r="D32" s="718"/>
      <c r="E32" s="718"/>
      <c r="F32" s="718"/>
      <c r="G32" s="718"/>
      <c r="H32" s="718"/>
      <c r="I32" s="719"/>
    </row>
    <row r="33" spans="1:9" ht="20.100000000000001" customHeight="1" x14ac:dyDescent="0.3">
      <c r="A33" s="888"/>
      <c r="B33" s="720" t="s">
        <v>593</v>
      </c>
      <c r="C33" s="721"/>
      <c r="D33" s="721"/>
      <c r="E33" s="721"/>
      <c r="F33" s="721"/>
      <c r="G33" s="721"/>
      <c r="H33" s="721"/>
      <c r="I33" s="721"/>
    </row>
    <row r="34" spans="1:9" ht="20.100000000000001" customHeight="1" x14ac:dyDescent="0.3">
      <c r="A34" s="888"/>
      <c r="B34" s="720" t="s">
        <v>594</v>
      </c>
      <c r="C34" s="721"/>
      <c r="D34" s="721"/>
      <c r="E34" s="721"/>
      <c r="F34" s="721"/>
      <c r="G34" s="721"/>
      <c r="H34" s="721"/>
      <c r="I34" s="721"/>
    </row>
    <row r="35" spans="1:9" ht="20.100000000000001" customHeight="1" x14ac:dyDescent="0.3">
      <c r="A35" s="888"/>
      <c r="B35" s="720" t="s">
        <v>595</v>
      </c>
      <c r="C35" s="721"/>
      <c r="D35" s="721"/>
      <c r="E35" s="721"/>
      <c r="F35" s="721"/>
      <c r="G35" s="721"/>
      <c r="H35" s="721"/>
      <c r="I35" s="721"/>
    </row>
    <row r="36" spans="1:9" ht="33.75" customHeight="1" x14ac:dyDescent="0.3">
      <c r="A36" s="888"/>
      <c r="B36" s="706" t="s">
        <v>596</v>
      </c>
      <c r="C36" s="707"/>
      <c r="D36" s="707"/>
      <c r="E36" s="707"/>
      <c r="F36" s="707"/>
      <c r="G36" s="707"/>
      <c r="H36" s="707"/>
      <c r="I36" s="707"/>
    </row>
    <row r="37" spans="1:9" ht="20.100000000000001" customHeight="1" x14ac:dyDescent="0.3">
      <c r="A37" s="888"/>
      <c r="B37" s="720" t="s">
        <v>597</v>
      </c>
      <c r="C37" s="721"/>
      <c r="D37" s="721"/>
      <c r="E37" s="721"/>
      <c r="F37" s="721"/>
      <c r="G37" s="721"/>
      <c r="H37" s="721"/>
      <c r="I37" s="721"/>
    </row>
    <row r="38" spans="1:9" ht="20.100000000000001" customHeight="1" x14ac:dyDescent="0.3">
      <c r="A38" s="883"/>
      <c r="B38" s="722" t="s">
        <v>598</v>
      </c>
      <c r="C38" s="723"/>
      <c r="D38" s="723"/>
      <c r="E38" s="723"/>
      <c r="F38" s="723"/>
      <c r="G38" s="723"/>
      <c r="H38" s="723"/>
      <c r="I38" s="723"/>
    </row>
    <row r="39" spans="1:9" ht="18.75" customHeight="1" x14ac:dyDescent="0.3">
      <c r="A39" s="724" t="s">
        <v>374</v>
      </c>
      <c r="B39" s="725"/>
      <c r="C39" s="725"/>
      <c r="D39" s="725" t="s">
        <v>599</v>
      </c>
      <c r="E39" s="725"/>
      <c r="F39" s="725"/>
      <c r="G39" s="725"/>
      <c r="H39" s="725"/>
      <c r="I39" s="726"/>
    </row>
    <row r="40" spans="1:9" ht="40.950000000000003" customHeight="1" x14ac:dyDescent="0.3">
      <c r="A40" s="713" t="s">
        <v>376</v>
      </c>
      <c r="B40" s="714"/>
      <c r="C40" s="714"/>
      <c r="D40" s="711" t="s">
        <v>600</v>
      </c>
      <c r="E40" s="711"/>
      <c r="F40" s="711"/>
      <c r="G40" s="711"/>
      <c r="H40" s="711"/>
      <c r="I40" s="712"/>
    </row>
    <row r="41" spans="1:9" s="8" customFormat="1" ht="17.7" customHeight="1" x14ac:dyDescent="0.3">
      <c r="A41" s="715" t="s">
        <v>378</v>
      </c>
      <c r="B41" s="715"/>
      <c r="C41" s="715"/>
      <c r="D41" s="715"/>
      <c r="E41" s="715"/>
      <c r="F41" s="715"/>
      <c r="G41" s="715"/>
      <c r="H41" s="204">
        <v>12</v>
      </c>
      <c r="I41" s="239" t="s">
        <v>357</v>
      </c>
    </row>
    <row r="42" spans="1:9" ht="20.100000000000001" customHeight="1" x14ac:dyDescent="0.3">
      <c r="A42" s="701" t="s">
        <v>358</v>
      </c>
      <c r="B42" s="749" t="s">
        <v>601</v>
      </c>
      <c r="C42" s="749"/>
      <c r="D42" s="749"/>
      <c r="E42" s="749"/>
      <c r="F42" s="749"/>
      <c r="G42" s="749"/>
      <c r="H42" s="749"/>
      <c r="I42" s="704"/>
    </row>
    <row r="43" spans="1:9" ht="20.100000000000001" customHeight="1" x14ac:dyDescent="0.3">
      <c r="A43" s="702"/>
      <c r="B43" s="706" t="s">
        <v>602</v>
      </c>
      <c r="C43" s="707"/>
      <c r="D43" s="707"/>
      <c r="E43" s="707"/>
      <c r="F43" s="707"/>
      <c r="G43" s="707"/>
      <c r="H43" s="707"/>
      <c r="I43" s="707"/>
    </row>
    <row r="44" spans="1:9" ht="20.100000000000001" customHeight="1" x14ac:dyDescent="0.3">
      <c r="A44" s="702"/>
      <c r="B44" s="706" t="s">
        <v>603</v>
      </c>
      <c r="C44" s="707"/>
      <c r="D44" s="707"/>
      <c r="E44" s="707"/>
      <c r="F44" s="707"/>
      <c r="G44" s="707"/>
      <c r="H44" s="707"/>
      <c r="I44" s="707"/>
    </row>
    <row r="45" spans="1:9" ht="20.100000000000001" customHeight="1" x14ac:dyDescent="0.3">
      <c r="A45" s="702"/>
      <c r="B45" s="706" t="s">
        <v>604</v>
      </c>
      <c r="C45" s="707"/>
      <c r="D45" s="707"/>
      <c r="E45" s="707"/>
      <c r="F45" s="707"/>
      <c r="G45" s="707"/>
      <c r="H45" s="707"/>
      <c r="I45" s="707"/>
    </row>
    <row r="46" spans="1:9" ht="20.100000000000001" customHeight="1" x14ac:dyDescent="0.3">
      <c r="A46" s="702"/>
      <c r="B46" s="706" t="s">
        <v>605</v>
      </c>
      <c r="C46" s="707"/>
      <c r="D46" s="707"/>
      <c r="E46" s="707"/>
      <c r="F46" s="707"/>
      <c r="G46" s="707"/>
      <c r="H46" s="707"/>
      <c r="I46" s="707"/>
    </row>
    <row r="47" spans="1:9" ht="30.75" customHeight="1" x14ac:dyDescent="0.3">
      <c r="A47" s="702"/>
      <c r="B47" s="706" t="s">
        <v>606</v>
      </c>
      <c r="C47" s="707"/>
      <c r="D47" s="707"/>
      <c r="E47" s="707"/>
      <c r="F47" s="707"/>
      <c r="G47" s="707"/>
      <c r="H47" s="707"/>
      <c r="I47" s="707"/>
    </row>
    <row r="48" spans="1:9" ht="23.25" customHeight="1" x14ac:dyDescent="0.3">
      <c r="A48" s="717"/>
      <c r="B48" s="750" t="s">
        <v>607</v>
      </c>
      <c r="C48" s="751"/>
      <c r="D48" s="751"/>
      <c r="E48" s="751"/>
      <c r="F48" s="751"/>
      <c r="G48" s="751"/>
      <c r="H48" s="751"/>
      <c r="I48" s="751"/>
    </row>
    <row r="49" spans="1:9" ht="17.25" customHeight="1" x14ac:dyDescent="0.3">
      <c r="A49" s="724" t="s">
        <v>374</v>
      </c>
      <c r="B49" s="725"/>
      <c r="C49" s="725"/>
      <c r="D49" s="725" t="s">
        <v>608</v>
      </c>
      <c r="E49" s="725"/>
      <c r="F49" s="725"/>
      <c r="G49" s="725"/>
      <c r="H49" s="725"/>
      <c r="I49" s="726"/>
    </row>
    <row r="50" spans="1:9" ht="35.549999999999997" customHeight="1" x14ac:dyDescent="0.3">
      <c r="A50" s="713" t="s">
        <v>376</v>
      </c>
      <c r="B50" s="714"/>
      <c r="C50" s="714"/>
      <c r="D50" s="711" t="s">
        <v>609</v>
      </c>
      <c r="E50" s="711"/>
      <c r="F50" s="711"/>
      <c r="G50" s="711"/>
      <c r="H50" s="711"/>
      <c r="I50" s="712"/>
    </row>
    <row r="52" spans="1:9" x14ac:dyDescent="0.3">
      <c r="A52" s="1" t="s">
        <v>395</v>
      </c>
    </row>
    <row r="53" spans="1:9" ht="66" customHeight="1" x14ac:dyDescent="0.3">
      <c r="A53" s="710" t="s">
        <v>396</v>
      </c>
      <c r="B53" s="711"/>
      <c r="C53" s="748" t="s">
        <v>610</v>
      </c>
      <c r="D53" s="748"/>
      <c r="E53" s="748"/>
      <c r="F53" s="748"/>
      <c r="G53" s="748"/>
      <c r="H53" s="748"/>
      <c r="I53" s="729"/>
    </row>
    <row r="54" spans="1:9" ht="69" customHeight="1" x14ac:dyDescent="0.3">
      <c r="A54" s="710" t="s">
        <v>398</v>
      </c>
      <c r="B54" s="711"/>
      <c r="C54" s="748" t="s">
        <v>611</v>
      </c>
      <c r="D54" s="748"/>
      <c r="E54" s="748"/>
      <c r="F54" s="748"/>
      <c r="G54" s="748"/>
      <c r="H54" s="748"/>
      <c r="I54" s="729"/>
    </row>
    <row r="56" spans="1:9" x14ac:dyDescent="0.3">
      <c r="A56" s="8" t="s">
        <v>400</v>
      </c>
      <c r="B56" s="240"/>
      <c r="C56" s="240"/>
      <c r="D56" s="240"/>
      <c r="E56" s="240"/>
      <c r="F56" s="240"/>
      <c r="G56" s="240"/>
    </row>
    <row r="57" spans="1:9" ht="22.5" customHeight="1" x14ac:dyDescent="0.3">
      <c r="A57" s="730" t="s">
        <v>401</v>
      </c>
      <c r="B57" s="730"/>
      <c r="C57" s="730"/>
      <c r="D57" s="730"/>
      <c r="E57" s="730"/>
      <c r="F57" s="730"/>
      <c r="G57" s="730"/>
      <c r="H57" s="30">
        <v>1.2</v>
      </c>
      <c r="I57" s="10" t="s">
        <v>402</v>
      </c>
    </row>
    <row r="58" spans="1:9" ht="30" customHeight="1" x14ac:dyDescent="0.3">
      <c r="A58" s="731" t="s">
        <v>463</v>
      </c>
      <c r="B58" s="731"/>
      <c r="C58" s="731"/>
      <c r="D58" s="731"/>
      <c r="E58" s="731"/>
      <c r="F58" s="731"/>
      <c r="G58" s="731"/>
      <c r="H58" s="30">
        <v>0.8</v>
      </c>
      <c r="I58" s="10" t="s">
        <v>559</v>
      </c>
    </row>
    <row r="59" spans="1:9" ht="24" customHeight="1" x14ac:dyDescent="0.3">
      <c r="A59" s="730" t="s">
        <v>405</v>
      </c>
      <c r="B59" s="730"/>
      <c r="C59" s="730"/>
      <c r="D59" s="730"/>
      <c r="E59" s="730"/>
      <c r="F59" s="730"/>
      <c r="G59" s="730"/>
      <c r="H59" s="27" t="s">
        <v>404</v>
      </c>
      <c r="I59" s="38" t="s">
        <v>559</v>
      </c>
    </row>
    <row r="60" spans="1:9" x14ac:dyDescent="0.3">
      <c r="A60" s="222"/>
      <c r="B60" s="222"/>
      <c r="C60" s="222"/>
      <c r="D60" s="222"/>
      <c r="E60" s="222"/>
      <c r="F60" s="222"/>
      <c r="G60" s="222"/>
      <c r="H60" s="27"/>
      <c r="I60" s="12"/>
    </row>
    <row r="61" spans="1:9" x14ac:dyDescent="0.3">
      <c r="A61" s="732" t="s">
        <v>406</v>
      </c>
      <c r="B61" s="732"/>
      <c r="C61" s="732"/>
      <c r="D61" s="732"/>
      <c r="E61" s="732"/>
      <c r="F61" s="732"/>
      <c r="G61" s="732"/>
      <c r="H61" s="220"/>
      <c r="I61" s="28"/>
    </row>
    <row r="62" spans="1:9" ht="17.7" customHeight="1" x14ac:dyDescent="0.3">
      <c r="A62" s="700" t="s">
        <v>407</v>
      </c>
      <c r="B62" s="700"/>
      <c r="C62" s="700"/>
      <c r="D62" s="700"/>
      <c r="E62" s="700"/>
      <c r="F62" s="15">
        <f>SUM(F63:F68)</f>
        <v>25</v>
      </c>
      <c r="G62" s="15" t="s">
        <v>357</v>
      </c>
      <c r="H62" s="16">
        <v>1</v>
      </c>
      <c r="I62" s="10" t="s">
        <v>402</v>
      </c>
    </row>
    <row r="63" spans="1:9" ht="17.7" customHeight="1" x14ac:dyDescent="0.3">
      <c r="A63" s="17" t="s">
        <v>156</v>
      </c>
      <c r="B63" s="727" t="s">
        <v>158</v>
      </c>
      <c r="C63" s="727"/>
      <c r="D63" s="727"/>
      <c r="E63" s="727"/>
      <c r="F63" s="15">
        <v>9</v>
      </c>
      <c r="G63" s="15" t="s">
        <v>357</v>
      </c>
      <c r="H63" s="18"/>
      <c r="I63" s="19"/>
    </row>
    <row r="64" spans="1:9" ht="17.7" customHeight="1" x14ac:dyDescent="0.3">
      <c r="B64" s="727" t="s">
        <v>408</v>
      </c>
      <c r="C64" s="727"/>
      <c r="D64" s="727"/>
      <c r="E64" s="727"/>
      <c r="F64" s="15">
        <v>12</v>
      </c>
      <c r="G64" s="15" t="s">
        <v>357</v>
      </c>
      <c r="H64" s="26"/>
      <c r="I64" s="29"/>
    </row>
    <row r="65" spans="1:9" ht="17.7" customHeight="1" x14ac:dyDescent="0.3">
      <c r="B65" s="727" t="s">
        <v>409</v>
      </c>
      <c r="C65" s="727"/>
      <c r="D65" s="727"/>
      <c r="E65" s="727"/>
      <c r="F65" s="15">
        <v>2</v>
      </c>
      <c r="G65" s="15" t="s">
        <v>357</v>
      </c>
      <c r="H65" s="26"/>
      <c r="I65" s="29"/>
    </row>
    <row r="66" spans="1:9" ht="17.7" customHeight="1" x14ac:dyDescent="0.3">
      <c r="B66" s="727" t="s">
        <v>410</v>
      </c>
      <c r="C66" s="727"/>
      <c r="D66" s="727"/>
      <c r="E66" s="727"/>
      <c r="F66" s="15" t="s">
        <v>404</v>
      </c>
      <c r="G66" s="15" t="s">
        <v>357</v>
      </c>
      <c r="H66" s="26"/>
      <c r="I66" s="29"/>
    </row>
    <row r="67" spans="1:9" ht="17.7" customHeight="1" x14ac:dyDescent="0.3">
      <c r="B67" s="727" t="s">
        <v>411</v>
      </c>
      <c r="C67" s="727"/>
      <c r="D67" s="727"/>
      <c r="E67" s="727"/>
      <c r="F67" s="15" t="s">
        <v>404</v>
      </c>
      <c r="G67" s="15" t="s">
        <v>357</v>
      </c>
      <c r="H67" s="26"/>
      <c r="I67" s="29"/>
    </row>
    <row r="68" spans="1:9" ht="17.7" customHeight="1" x14ac:dyDescent="0.3">
      <c r="B68" s="727" t="s">
        <v>412</v>
      </c>
      <c r="C68" s="727"/>
      <c r="D68" s="727"/>
      <c r="E68" s="727"/>
      <c r="F68" s="15">
        <v>2</v>
      </c>
      <c r="G68" s="15" t="s">
        <v>357</v>
      </c>
      <c r="H68" s="334"/>
      <c r="I68" s="339"/>
    </row>
    <row r="69" spans="1:9" ht="34.5" customHeight="1" x14ac:dyDescent="0.3">
      <c r="A69" s="700" t="s">
        <v>413</v>
      </c>
      <c r="B69" s="700"/>
      <c r="C69" s="700"/>
      <c r="D69" s="700"/>
      <c r="E69" s="700"/>
      <c r="F69" s="15" t="s">
        <v>404</v>
      </c>
      <c r="G69" s="15" t="s">
        <v>357</v>
      </c>
      <c r="H69" s="16" t="s">
        <v>182</v>
      </c>
      <c r="I69" s="10" t="s">
        <v>402</v>
      </c>
    </row>
    <row r="70" spans="1:9" ht="17.7" customHeight="1" x14ac:dyDescent="0.3">
      <c r="A70" s="727" t="s">
        <v>414</v>
      </c>
      <c r="B70" s="727"/>
      <c r="C70" s="727"/>
      <c r="D70" s="727"/>
      <c r="E70" s="727"/>
      <c r="F70" s="15">
        <v>25</v>
      </c>
      <c r="G70" s="15" t="s">
        <v>357</v>
      </c>
      <c r="H70" s="16">
        <v>1</v>
      </c>
      <c r="I70" s="10" t="s">
        <v>402</v>
      </c>
    </row>
  </sheetData>
  <mergeCells count="77">
    <mergeCell ref="A5:C5"/>
    <mergeCell ref="D5:I5"/>
    <mergeCell ref="A2:I2"/>
    <mergeCell ref="A3:C3"/>
    <mergeCell ref="D3:I3"/>
    <mergeCell ref="A4:C4"/>
    <mergeCell ref="D4:I4"/>
    <mergeCell ref="A6:C6"/>
    <mergeCell ref="D6:I6"/>
    <mergeCell ref="A8:I8"/>
    <mergeCell ref="A9:I9"/>
    <mergeCell ref="A10:E10"/>
    <mergeCell ref="F10:I10"/>
    <mergeCell ref="A11:E11"/>
    <mergeCell ref="F11:I11"/>
    <mergeCell ref="A12:E12"/>
    <mergeCell ref="F12:I12"/>
    <mergeCell ref="A13:E13"/>
    <mergeCell ref="F13:I13"/>
    <mergeCell ref="B26:G26"/>
    <mergeCell ref="A15:I15"/>
    <mergeCell ref="A16:B16"/>
    <mergeCell ref="C16:I16"/>
    <mergeCell ref="A18:D18"/>
    <mergeCell ref="A19:A20"/>
    <mergeCell ref="B19:G20"/>
    <mergeCell ref="H19:I19"/>
    <mergeCell ref="A21:I21"/>
    <mergeCell ref="B22:G22"/>
    <mergeCell ref="B23:G23"/>
    <mergeCell ref="A24:I24"/>
    <mergeCell ref="B25:G25"/>
    <mergeCell ref="A41:G41"/>
    <mergeCell ref="A27:I27"/>
    <mergeCell ref="B28:G28"/>
    <mergeCell ref="A31:G31"/>
    <mergeCell ref="A32:A38"/>
    <mergeCell ref="B32:I32"/>
    <mergeCell ref="B33:I33"/>
    <mergeCell ref="B34:I34"/>
    <mergeCell ref="B35:I35"/>
    <mergeCell ref="B36:I36"/>
    <mergeCell ref="B37:I37"/>
    <mergeCell ref="B38:I38"/>
    <mergeCell ref="A39:C39"/>
    <mergeCell ref="D39:I39"/>
    <mergeCell ref="A40:C40"/>
    <mergeCell ref="D40:I40"/>
    <mergeCell ref="A42:A48"/>
    <mergeCell ref="B42:I42"/>
    <mergeCell ref="B43:I43"/>
    <mergeCell ref="B44:I44"/>
    <mergeCell ref="B45:I45"/>
    <mergeCell ref="B46:I46"/>
    <mergeCell ref="B47:I47"/>
    <mergeCell ref="B48:I48"/>
    <mergeCell ref="A61:G61"/>
    <mergeCell ref="A49:C49"/>
    <mergeCell ref="D49:I49"/>
    <mergeCell ref="A50:C50"/>
    <mergeCell ref="D50:I50"/>
    <mergeCell ref="A53:B53"/>
    <mergeCell ref="C53:I53"/>
    <mergeCell ref="A54:B54"/>
    <mergeCell ref="C54:I54"/>
    <mergeCell ref="A57:G57"/>
    <mergeCell ref="A58:G58"/>
    <mergeCell ref="A59:G59"/>
    <mergeCell ref="B68:E68"/>
    <mergeCell ref="A69:E69"/>
    <mergeCell ref="A70:E70"/>
    <mergeCell ref="A62:E62"/>
    <mergeCell ref="B63:E63"/>
    <mergeCell ref="B64:E64"/>
    <mergeCell ref="B65:E65"/>
    <mergeCell ref="B66:E66"/>
    <mergeCell ref="B67:E6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6"/>
  <sheetViews>
    <sheetView zoomScaleNormal="100" workbookViewId="0"/>
  </sheetViews>
  <sheetFormatPr defaultColWidth="9.77734375" defaultRowHeight="13.8" x14ac:dyDescent="0.3"/>
  <cols>
    <col min="1" max="1" width="12.5546875" style="72" customWidth="1"/>
    <col min="2" max="2" width="72.5546875" style="72" customWidth="1"/>
    <col min="3" max="3" width="12.6640625" style="72" customWidth="1"/>
    <col min="4" max="16384" width="9.77734375" style="72"/>
  </cols>
  <sheetData>
    <row r="2" spans="1:7" x14ac:dyDescent="0.3">
      <c r="A2" s="343" t="s">
        <v>26</v>
      </c>
      <c r="B2" s="343"/>
    </row>
    <row r="3" spans="1:7" x14ac:dyDescent="0.3">
      <c r="A3" s="346" t="s">
        <v>2403</v>
      </c>
      <c r="B3" s="347"/>
    </row>
    <row r="4" spans="1:7" x14ac:dyDescent="0.3">
      <c r="A4" s="346" t="s">
        <v>28</v>
      </c>
      <c r="B4" s="347"/>
    </row>
    <row r="5" spans="1:7" x14ac:dyDescent="0.3">
      <c r="A5" s="346" t="s">
        <v>2275</v>
      </c>
      <c r="B5" s="347"/>
    </row>
    <row r="7" spans="1:7" x14ac:dyDescent="0.3">
      <c r="A7" s="553" t="s">
        <v>130</v>
      </c>
      <c r="B7" s="553"/>
      <c r="C7" s="553"/>
    </row>
    <row r="8" spans="1:7" ht="57" customHeight="1" x14ac:dyDescent="0.3">
      <c r="A8" s="422" t="s">
        <v>30</v>
      </c>
      <c r="B8" s="423" t="s">
        <v>31</v>
      </c>
      <c r="C8" s="424" t="s">
        <v>131</v>
      </c>
    </row>
    <row r="9" spans="1:7" x14ac:dyDescent="0.3">
      <c r="A9" s="554" t="s">
        <v>35</v>
      </c>
      <c r="B9" s="555"/>
      <c r="C9" s="556"/>
    </row>
    <row r="10" spans="1:7" ht="14.4" x14ac:dyDescent="0.3">
      <c r="A10" s="557" t="s">
        <v>132</v>
      </c>
      <c r="B10" s="559" t="s">
        <v>133</v>
      </c>
      <c r="C10" s="149" t="s">
        <v>2274</v>
      </c>
      <c r="E10" s="425"/>
    </row>
    <row r="11" spans="1:7" x14ac:dyDescent="0.3">
      <c r="A11" s="558"/>
      <c r="B11" s="560"/>
      <c r="C11" s="150" t="s">
        <v>54</v>
      </c>
      <c r="E11" s="56"/>
      <c r="F11" s="426"/>
      <c r="G11" s="147"/>
    </row>
    <row r="12" spans="1:7" x14ac:dyDescent="0.3">
      <c r="A12" s="558"/>
      <c r="B12" s="560"/>
      <c r="C12" s="150" t="s">
        <v>57</v>
      </c>
      <c r="E12" s="56"/>
      <c r="F12" s="94"/>
      <c r="G12" s="147"/>
    </row>
    <row r="13" spans="1:7" x14ac:dyDescent="0.3">
      <c r="A13" s="558"/>
      <c r="B13" s="560"/>
      <c r="C13" s="150" t="s">
        <v>59</v>
      </c>
      <c r="E13" s="56"/>
      <c r="F13" s="94"/>
      <c r="G13" s="147"/>
    </row>
    <row r="14" spans="1:7" x14ac:dyDescent="0.3">
      <c r="A14" s="558"/>
      <c r="B14" s="560"/>
      <c r="C14" s="150" t="s">
        <v>61</v>
      </c>
      <c r="E14" s="56"/>
      <c r="F14" s="94"/>
      <c r="G14" s="147"/>
    </row>
    <row r="15" spans="1:7" x14ac:dyDescent="0.3">
      <c r="A15" s="557" t="s">
        <v>134</v>
      </c>
      <c r="B15" s="561" t="s">
        <v>135</v>
      </c>
      <c r="C15" s="149" t="s">
        <v>67</v>
      </c>
    </row>
    <row r="16" spans="1:7" x14ac:dyDescent="0.3">
      <c r="A16" s="558"/>
      <c r="B16" s="562"/>
      <c r="C16" s="151" t="s">
        <v>72</v>
      </c>
    </row>
    <row r="17" spans="1:3" x14ac:dyDescent="0.3">
      <c r="A17" s="563" t="s">
        <v>136</v>
      </c>
      <c r="B17" s="549"/>
      <c r="C17" s="564"/>
    </row>
    <row r="18" spans="1:3" ht="14.4" x14ac:dyDescent="0.3">
      <c r="A18" s="558" t="s">
        <v>137</v>
      </c>
      <c r="B18" s="566" t="s">
        <v>138</v>
      </c>
      <c r="C18" s="248" t="s">
        <v>77</v>
      </c>
    </row>
    <row r="19" spans="1:3" ht="14.4" x14ac:dyDescent="0.3">
      <c r="A19" s="558"/>
      <c r="B19" s="567"/>
      <c r="C19" s="248" t="s">
        <v>90</v>
      </c>
    </row>
    <row r="20" spans="1:3" ht="14.4" x14ac:dyDescent="0.3">
      <c r="A20" s="558"/>
      <c r="B20" s="567"/>
      <c r="C20" s="248" t="s">
        <v>103</v>
      </c>
    </row>
    <row r="21" spans="1:3" ht="14.4" x14ac:dyDescent="0.3">
      <c r="A21" s="558"/>
      <c r="B21" s="567"/>
      <c r="C21" s="248" t="s">
        <v>105</v>
      </c>
    </row>
    <row r="22" spans="1:3" ht="14.4" x14ac:dyDescent="0.3">
      <c r="A22" s="558"/>
      <c r="B22" s="470" t="s">
        <v>139</v>
      </c>
      <c r="C22" s="471" t="s">
        <v>80</v>
      </c>
    </row>
    <row r="23" spans="1:3" ht="14.4" x14ac:dyDescent="0.3">
      <c r="A23" s="558"/>
      <c r="B23" s="472" t="s">
        <v>140</v>
      </c>
      <c r="C23" s="473" t="s">
        <v>88</v>
      </c>
    </row>
    <row r="24" spans="1:3" ht="14.4" x14ac:dyDescent="0.3">
      <c r="A24" s="558"/>
      <c r="B24" s="472" t="s">
        <v>141</v>
      </c>
      <c r="C24" s="473" t="s">
        <v>93</v>
      </c>
    </row>
    <row r="25" spans="1:3" ht="27.6" x14ac:dyDescent="0.3">
      <c r="A25" s="558"/>
      <c r="B25" s="472" t="s">
        <v>142</v>
      </c>
      <c r="C25" s="473" t="s">
        <v>95</v>
      </c>
    </row>
    <row r="26" spans="1:3" ht="14.4" x14ac:dyDescent="0.3">
      <c r="A26" s="558"/>
      <c r="B26" s="472"/>
      <c r="C26" s="474" t="s">
        <v>98</v>
      </c>
    </row>
    <row r="27" spans="1:3" ht="14.4" x14ac:dyDescent="0.3">
      <c r="A27" s="558"/>
      <c r="B27" s="568" t="s">
        <v>143</v>
      </c>
      <c r="C27" s="473" t="s">
        <v>93</v>
      </c>
    </row>
    <row r="28" spans="1:3" ht="14.4" x14ac:dyDescent="0.3">
      <c r="A28" s="558"/>
      <c r="B28" s="569"/>
      <c r="C28" s="473" t="s">
        <v>97</v>
      </c>
    </row>
    <row r="29" spans="1:3" ht="14.4" x14ac:dyDescent="0.3">
      <c r="A29" s="558"/>
      <c r="B29" s="569"/>
      <c r="C29" s="473" t="s">
        <v>99</v>
      </c>
    </row>
    <row r="30" spans="1:3" ht="14.4" x14ac:dyDescent="0.3">
      <c r="A30" s="558"/>
      <c r="B30" s="569"/>
      <c r="C30" s="473" t="s">
        <v>101</v>
      </c>
    </row>
    <row r="31" spans="1:3" ht="14.4" x14ac:dyDescent="0.3">
      <c r="A31" s="558"/>
      <c r="B31" s="569"/>
      <c r="C31" s="473" t="s">
        <v>105</v>
      </c>
    </row>
    <row r="32" spans="1:3" ht="14.4" x14ac:dyDescent="0.3">
      <c r="A32" s="558"/>
      <c r="B32" s="561" t="s">
        <v>144</v>
      </c>
      <c r="C32" s="471" t="s">
        <v>99</v>
      </c>
    </row>
    <row r="33" spans="1:3" ht="14.4" x14ac:dyDescent="0.3">
      <c r="A33" s="558"/>
      <c r="B33" s="562"/>
      <c r="C33" s="473" t="s">
        <v>110</v>
      </c>
    </row>
    <row r="34" spans="1:3" ht="14.4" x14ac:dyDescent="0.3">
      <c r="A34" s="558"/>
      <c r="B34" s="570"/>
      <c r="C34" s="474" t="s">
        <v>112</v>
      </c>
    </row>
    <row r="35" spans="1:3" ht="27.6" x14ac:dyDescent="0.3">
      <c r="A35" s="558"/>
      <c r="B35" s="475" t="s">
        <v>145</v>
      </c>
      <c r="C35" s="476" t="s">
        <v>146</v>
      </c>
    </row>
    <row r="36" spans="1:3" ht="41.4" x14ac:dyDescent="0.3">
      <c r="A36" s="565"/>
      <c r="B36" s="477" t="s">
        <v>147</v>
      </c>
      <c r="C36" s="476" t="s">
        <v>146</v>
      </c>
    </row>
  </sheetData>
  <mergeCells count="11">
    <mergeCell ref="A17:C17"/>
    <mergeCell ref="A18:A36"/>
    <mergeCell ref="B18:B21"/>
    <mergeCell ref="B27:B31"/>
    <mergeCell ref="B32:B34"/>
    <mergeCell ref="A7:C7"/>
    <mergeCell ref="A9:C9"/>
    <mergeCell ref="A10:A14"/>
    <mergeCell ref="B10:B14"/>
    <mergeCell ref="A15:A16"/>
    <mergeCell ref="B15:B16"/>
  </mergeCells>
  <pageMargins left="0.25" right="0.25"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5"/>
  <sheetViews>
    <sheetView zoomScaleNormal="100" workbookViewId="0"/>
  </sheetViews>
  <sheetFormatPr defaultColWidth="8.77734375" defaultRowHeight="13.8" x14ac:dyDescent="0.3"/>
  <cols>
    <col min="1" max="2" width="10.77734375" style="443" customWidth="1"/>
    <col min="3" max="6" width="8.77734375" style="443" customWidth="1"/>
    <col min="7" max="8" width="10.77734375" style="443" customWidth="1"/>
    <col min="9" max="9" width="8.77734375" style="443" customWidth="1"/>
    <col min="10" max="10" width="2.77734375" style="443" customWidth="1"/>
    <col min="11" max="16384" width="8.77734375" style="443"/>
  </cols>
  <sheetData>
    <row r="1" spans="1:9" s="8" customFormat="1" x14ac:dyDescent="0.3">
      <c r="A1" s="1" t="s">
        <v>328</v>
      </c>
    </row>
    <row r="2" spans="1:9" s="8" customFormat="1" ht="17.55" customHeight="1" x14ac:dyDescent="0.3">
      <c r="A2" s="747" t="s">
        <v>2316</v>
      </c>
      <c r="B2" s="747"/>
      <c r="C2" s="747"/>
      <c r="D2" s="747"/>
      <c r="E2" s="747"/>
      <c r="F2" s="747"/>
      <c r="G2" s="747"/>
      <c r="H2" s="747"/>
      <c r="I2" s="747"/>
    </row>
    <row r="3" spans="1:9" ht="17.55" customHeight="1" x14ac:dyDescent="0.3">
      <c r="A3" s="742" t="s">
        <v>154</v>
      </c>
      <c r="B3" s="743"/>
      <c r="C3" s="743"/>
      <c r="D3" s="743">
        <v>1</v>
      </c>
      <c r="E3" s="743"/>
      <c r="F3" s="743"/>
      <c r="G3" s="743"/>
      <c r="H3" s="743"/>
      <c r="I3" s="744"/>
    </row>
    <row r="4" spans="1:9" ht="17.55" customHeight="1" x14ac:dyDescent="0.3">
      <c r="A4" s="742" t="s">
        <v>153</v>
      </c>
      <c r="B4" s="743"/>
      <c r="C4" s="743"/>
      <c r="D4" s="743" t="s">
        <v>764</v>
      </c>
      <c r="E4" s="743"/>
      <c r="F4" s="743"/>
      <c r="G4" s="743"/>
      <c r="H4" s="743"/>
      <c r="I4" s="744"/>
    </row>
    <row r="5" spans="1:9" ht="17.55" customHeight="1" x14ac:dyDescent="0.3">
      <c r="A5" s="742" t="s">
        <v>157</v>
      </c>
      <c r="B5" s="743"/>
      <c r="C5" s="743"/>
      <c r="D5" s="743" t="s">
        <v>466</v>
      </c>
      <c r="E5" s="743"/>
      <c r="F5" s="743"/>
      <c r="G5" s="743"/>
      <c r="H5" s="743"/>
      <c r="I5" s="744"/>
    </row>
    <row r="6" spans="1:9" ht="17.55" customHeight="1" x14ac:dyDescent="0.3">
      <c r="A6" s="742" t="s">
        <v>331</v>
      </c>
      <c r="B6" s="743"/>
      <c r="C6" s="743"/>
      <c r="D6" s="743" t="s">
        <v>749</v>
      </c>
      <c r="E6" s="743"/>
      <c r="F6" s="743"/>
      <c r="G6" s="743"/>
      <c r="H6" s="743"/>
      <c r="I6" s="744"/>
    </row>
    <row r="7" spans="1:9" ht="13.95" customHeight="1" x14ac:dyDescent="0.3"/>
    <row r="8" spans="1:9" ht="17.55" customHeight="1" x14ac:dyDescent="0.3">
      <c r="A8" s="745" t="s">
        <v>3</v>
      </c>
      <c r="B8" s="745"/>
      <c r="C8" s="745"/>
      <c r="D8" s="745"/>
      <c r="E8" s="745"/>
      <c r="F8" s="745"/>
      <c r="G8" s="745"/>
      <c r="H8" s="745"/>
      <c r="I8" s="745"/>
    </row>
    <row r="9" spans="1:9" ht="17.55" customHeight="1" x14ac:dyDescent="0.3">
      <c r="A9" s="746" t="s">
        <v>2317</v>
      </c>
      <c r="B9" s="746"/>
      <c r="C9" s="746"/>
      <c r="D9" s="746"/>
      <c r="E9" s="746"/>
      <c r="F9" s="746"/>
      <c r="G9" s="746"/>
      <c r="H9" s="746"/>
      <c r="I9" s="746"/>
    </row>
    <row r="10" spans="1:9" ht="17.55" customHeight="1" x14ac:dyDescent="0.3">
      <c r="A10" s="742" t="s">
        <v>10</v>
      </c>
      <c r="B10" s="743"/>
      <c r="C10" s="743"/>
      <c r="D10" s="743"/>
      <c r="E10" s="743"/>
      <c r="F10" s="743" t="s">
        <v>11</v>
      </c>
      <c r="G10" s="743"/>
      <c r="H10" s="743"/>
      <c r="I10" s="744"/>
    </row>
    <row r="11" spans="1:9" ht="17.55" customHeight="1" x14ac:dyDescent="0.3">
      <c r="A11" s="742" t="s">
        <v>334</v>
      </c>
      <c r="B11" s="743"/>
      <c r="C11" s="743"/>
      <c r="D11" s="743"/>
      <c r="E11" s="743"/>
      <c r="F11" s="743" t="s">
        <v>2085</v>
      </c>
      <c r="G11" s="743"/>
      <c r="H11" s="743"/>
      <c r="I11" s="744"/>
    </row>
    <row r="12" spans="1:9" ht="17.55" customHeight="1" x14ac:dyDescent="0.3">
      <c r="A12" s="742" t="s">
        <v>335</v>
      </c>
      <c r="B12" s="743"/>
      <c r="C12" s="743"/>
      <c r="D12" s="743"/>
      <c r="E12" s="743"/>
      <c r="F12" s="743">
        <v>3</v>
      </c>
      <c r="G12" s="743"/>
      <c r="H12" s="743"/>
      <c r="I12" s="744"/>
    </row>
    <row r="13" spans="1:9" ht="17.55" customHeight="1" x14ac:dyDescent="0.3">
      <c r="A13" s="742" t="s">
        <v>15</v>
      </c>
      <c r="B13" s="743"/>
      <c r="C13" s="743"/>
      <c r="D13" s="743"/>
      <c r="E13" s="743"/>
      <c r="F13" s="743" t="s">
        <v>16</v>
      </c>
      <c r="G13" s="743"/>
      <c r="H13" s="743"/>
      <c r="I13" s="744"/>
    </row>
    <row r="15" spans="1:9" x14ac:dyDescent="0.3">
      <c r="A15" s="746" t="s">
        <v>336</v>
      </c>
      <c r="B15" s="746"/>
      <c r="C15" s="746"/>
      <c r="D15" s="746"/>
      <c r="E15" s="746"/>
      <c r="F15" s="746"/>
      <c r="G15" s="746"/>
      <c r="H15" s="746"/>
      <c r="I15" s="746"/>
    </row>
    <row r="16" spans="1:9" s="56" customFormat="1" ht="24" customHeight="1" x14ac:dyDescent="0.3">
      <c r="A16" s="705" t="s">
        <v>337</v>
      </c>
      <c r="B16" s="863"/>
      <c r="C16" s="718" t="s">
        <v>765</v>
      </c>
      <c r="D16" s="718"/>
      <c r="E16" s="718"/>
      <c r="F16" s="718"/>
      <c r="G16" s="718"/>
      <c r="H16" s="718"/>
      <c r="I16" s="719"/>
    </row>
    <row r="17" spans="1:9" s="56" customFormat="1" ht="24.75" customHeight="1" x14ac:dyDescent="0.3">
      <c r="A17" s="709"/>
      <c r="B17" s="889"/>
      <c r="C17" s="887" t="s">
        <v>766</v>
      </c>
      <c r="D17" s="887"/>
      <c r="E17" s="887"/>
      <c r="F17" s="887"/>
      <c r="G17" s="887"/>
      <c r="H17" s="887"/>
      <c r="I17" s="763"/>
    </row>
    <row r="19" spans="1:9" x14ac:dyDescent="0.3">
      <c r="A19" s="735" t="s">
        <v>339</v>
      </c>
      <c r="B19" s="735"/>
      <c r="C19" s="735"/>
      <c r="D19" s="735"/>
    </row>
    <row r="20" spans="1:9" ht="25.5" customHeight="1" x14ac:dyDescent="0.3">
      <c r="A20" s="736" t="s">
        <v>30</v>
      </c>
      <c r="B20" s="737" t="s">
        <v>31</v>
      </c>
      <c r="C20" s="737"/>
      <c r="D20" s="737"/>
      <c r="E20" s="737"/>
      <c r="F20" s="737"/>
      <c r="G20" s="737"/>
      <c r="H20" s="737" t="s">
        <v>340</v>
      </c>
      <c r="I20" s="738"/>
    </row>
    <row r="21" spans="1:9" ht="35.25" customHeight="1" x14ac:dyDescent="0.3">
      <c r="A21" s="736"/>
      <c r="B21" s="737"/>
      <c r="C21" s="737"/>
      <c r="D21" s="737"/>
      <c r="E21" s="737"/>
      <c r="F21" s="737"/>
      <c r="G21" s="737"/>
      <c r="H21" s="491" t="s">
        <v>341</v>
      </c>
      <c r="I21" s="492" t="s">
        <v>34</v>
      </c>
    </row>
    <row r="22" spans="1:9" s="8" customFormat="1" ht="17.7" customHeight="1" x14ac:dyDescent="0.3">
      <c r="A22" s="547" t="s">
        <v>35</v>
      </c>
      <c r="B22" s="733"/>
      <c r="C22" s="733"/>
      <c r="D22" s="733"/>
      <c r="E22" s="733"/>
      <c r="F22" s="733"/>
      <c r="G22" s="733"/>
      <c r="H22" s="733"/>
      <c r="I22" s="734"/>
    </row>
    <row r="23" spans="1:9" ht="24" customHeight="1" x14ac:dyDescent="0.3">
      <c r="A23" s="490" t="s">
        <v>2318</v>
      </c>
      <c r="B23" s="729" t="s">
        <v>767</v>
      </c>
      <c r="C23" s="700"/>
      <c r="D23" s="700"/>
      <c r="E23" s="700"/>
      <c r="F23" s="700"/>
      <c r="G23" s="782"/>
      <c r="H23" s="491" t="s">
        <v>74</v>
      </c>
      <c r="I23" s="492" t="s">
        <v>272</v>
      </c>
    </row>
    <row r="24" spans="1:9" ht="17.7" customHeight="1" x14ac:dyDescent="0.3">
      <c r="A24" s="547" t="s">
        <v>136</v>
      </c>
      <c r="B24" s="733"/>
      <c r="C24" s="733"/>
      <c r="D24" s="733"/>
      <c r="E24" s="733"/>
      <c r="F24" s="733"/>
      <c r="G24" s="733"/>
      <c r="H24" s="733"/>
      <c r="I24" s="734"/>
    </row>
    <row r="25" spans="1:9" ht="17.7" customHeight="1" x14ac:dyDescent="0.3">
      <c r="A25" s="490"/>
      <c r="B25" s="748"/>
      <c r="C25" s="748"/>
      <c r="D25" s="748"/>
      <c r="E25" s="748"/>
      <c r="F25" s="748"/>
      <c r="G25" s="748"/>
      <c r="H25" s="491"/>
      <c r="I25" s="492"/>
    </row>
    <row r="26" spans="1:9" ht="17.7" customHeight="1" x14ac:dyDescent="0.3">
      <c r="A26" s="547" t="s">
        <v>352</v>
      </c>
      <c r="B26" s="754"/>
      <c r="C26" s="754"/>
      <c r="D26" s="754"/>
      <c r="E26" s="754"/>
      <c r="F26" s="754"/>
      <c r="G26" s="754"/>
      <c r="H26" s="733"/>
      <c r="I26" s="734"/>
    </row>
    <row r="27" spans="1:9" ht="45" customHeight="1" x14ac:dyDescent="0.3">
      <c r="A27" s="15" t="s">
        <v>2319</v>
      </c>
      <c r="B27" s="714" t="s">
        <v>2320</v>
      </c>
      <c r="C27" s="714"/>
      <c r="D27" s="714"/>
      <c r="E27" s="714"/>
      <c r="F27" s="714"/>
      <c r="G27" s="714"/>
      <c r="H27" s="490" t="s">
        <v>115</v>
      </c>
      <c r="I27" s="492" t="s">
        <v>272</v>
      </c>
    </row>
    <row r="28" spans="1:9" ht="33" customHeight="1" x14ac:dyDescent="0.3">
      <c r="A28" s="15" t="s">
        <v>2321</v>
      </c>
      <c r="B28" s="714" t="s">
        <v>2322</v>
      </c>
      <c r="C28" s="714"/>
      <c r="D28" s="714"/>
      <c r="E28" s="714"/>
      <c r="F28" s="714"/>
      <c r="G28" s="714"/>
      <c r="H28" s="490" t="s">
        <v>127</v>
      </c>
      <c r="I28" s="492" t="s">
        <v>272</v>
      </c>
    </row>
    <row r="30" spans="1:9" ht="17.25" customHeight="1" x14ac:dyDescent="0.3">
      <c r="A30" s="1" t="s">
        <v>355</v>
      </c>
    </row>
    <row r="31" spans="1:9" ht="20.25" customHeight="1" x14ac:dyDescent="0.3">
      <c r="A31" s="715" t="s">
        <v>356</v>
      </c>
      <c r="B31" s="787"/>
      <c r="C31" s="787"/>
      <c r="D31" s="787"/>
      <c r="E31" s="787"/>
      <c r="F31" s="787"/>
      <c r="G31" s="787"/>
      <c r="H31" s="39">
        <v>6</v>
      </c>
      <c r="I31" s="40" t="s">
        <v>357</v>
      </c>
    </row>
    <row r="32" spans="1:9" s="56" customFormat="1" ht="20.100000000000001" customHeight="1" x14ac:dyDescent="0.3">
      <c r="A32" s="788" t="s">
        <v>358</v>
      </c>
      <c r="B32" s="890" t="s">
        <v>768</v>
      </c>
      <c r="C32" s="891"/>
      <c r="D32" s="891"/>
      <c r="E32" s="891"/>
      <c r="F32" s="891"/>
      <c r="G32" s="891"/>
      <c r="H32" s="891"/>
      <c r="I32" s="891"/>
    </row>
    <row r="33" spans="1:9" s="56" customFormat="1" ht="20.100000000000001" customHeight="1" x14ac:dyDescent="0.3">
      <c r="A33" s="789"/>
      <c r="B33" s="892" t="s">
        <v>2323</v>
      </c>
      <c r="C33" s="893"/>
      <c r="D33" s="893"/>
      <c r="E33" s="893"/>
      <c r="F33" s="893"/>
      <c r="G33" s="893"/>
      <c r="H33" s="893"/>
      <c r="I33" s="893"/>
    </row>
    <row r="34" spans="1:9" s="499" customFormat="1" ht="20.100000000000001" customHeight="1" x14ac:dyDescent="0.3">
      <c r="A34" s="789"/>
      <c r="B34" s="892" t="s">
        <v>2324</v>
      </c>
      <c r="C34" s="893"/>
      <c r="D34" s="893"/>
      <c r="E34" s="893"/>
      <c r="F34" s="893"/>
      <c r="G34" s="893"/>
      <c r="H34" s="893"/>
      <c r="I34" s="893"/>
    </row>
    <row r="35" spans="1:9" s="56" customFormat="1" ht="20.100000000000001" customHeight="1" x14ac:dyDescent="0.3">
      <c r="A35" s="789"/>
      <c r="B35" s="892" t="s">
        <v>770</v>
      </c>
      <c r="C35" s="893"/>
      <c r="D35" s="893"/>
      <c r="E35" s="893"/>
      <c r="F35" s="893"/>
      <c r="G35" s="893"/>
      <c r="H35" s="893"/>
      <c r="I35" s="893"/>
    </row>
    <row r="36" spans="1:9" s="56" customFormat="1" ht="20.100000000000001" customHeight="1" x14ac:dyDescent="0.3">
      <c r="A36" s="789"/>
      <c r="B36" s="892" t="s">
        <v>772</v>
      </c>
      <c r="C36" s="893"/>
      <c r="D36" s="893"/>
      <c r="E36" s="893"/>
      <c r="F36" s="893"/>
      <c r="G36" s="893"/>
      <c r="H36" s="893"/>
      <c r="I36" s="893"/>
    </row>
    <row r="37" spans="1:9" s="56" customFormat="1" ht="20.100000000000001" customHeight="1" x14ac:dyDescent="0.3">
      <c r="A37" s="789"/>
      <c r="B37" s="892" t="s">
        <v>771</v>
      </c>
      <c r="C37" s="893"/>
      <c r="D37" s="893"/>
      <c r="E37" s="893"/>
      <c r="F37" s="893"/>
      <c r="G37" s="893"/>
      <c r="H37" s="893"/>
      <c r="I37" s="893"/>
    </row>
    <row r="38" spans="1:9" s="56" customFormat="1" ht="20.100000000000001" customHeight="1" x14ac:dyDescent="0.3">
      <c r="A38" s="495"/>
      <c r="B38" s="897" t="s">
        <v>769</v>
      </c>
      <c r="C38" s="898"/>
      <c r="D38" s="898"/>
      <c r="E38" s="898"/>
      <c r="F38" s="898"/>
      <c r="G38" s="898"/>
      <c r="H38" s="898"/>
      <c r="I38" s="898"/>
    </row>
    <row r="39" spans="1:9" s="8" customFormat="1" ht="22.5" customHeight="1" x14ac:dyDescent="0.3">
      <c r="A39" s="710" t="s">
        <v>374</v>
      </c>
      <c r="B39" s="725"/>
      <c r="C39" s="725"/>
      <c r="D39" s="725" t="s">
        <v>2325</v>
      </c>
      <c r="E39" s="725"/>
      <c r="F39" s="725"/>
      <c r="G39" s="725"/>
      <c r="H39" s="725"/>
      <c r="I39" s="726"/>
    </row>
    <row r="40" spans="1:9" ht="42.75" customHeight="1" x14ac:dyDescent="0.3">
      <c r="A40" s="713" t="s">
        <v>376</v>
      </c>
      <c r="B40" s="714"/>
      <c r="C40" s="714"/>
      <c r="D40" s="759" t="s">
        <v>773</v>
      </c>
      <c r="E40" s="781"/>
      <c r="F40" s="781"/>
      <c r="G40" s="781"/>
      <c r="H40" s="781"/>
      <c r="I40" s="781"/>
    </row>
    <row r="41" spans="1:9" ht="14.55" customHeight="1" x14ac:dyDescent="0.3">
      <c r="A41" s="715" t="s">
        <v>485</v>
      </c>
      <c r="B41" s="715"/>
      <c r="C41" s="715"/>
      <c r="D41" s="715"/>
      <c r="E41" s="715"/>
      <c r="F41" s="715"/>
      <c r="G41" s="715"/>
      <c r="H41" s="489">
        <v>6</v>
      </c>
      <c r="I41" s="498" t="s">
        <v>357</v>
      </c>
    </row>
    <row r="42" spans="1:9" ht="20.100000000000001" customHeight="1" x14ac:dyDescent="0.3">
      <c r="A42" s="894" t="s">
        <v>358</v>
      </c>
      <c r="B42" s="749" t="s">
        <v>774</v>
      </c>
      <c r="C42" s="749"/>
      <c r="D42" s="749"/>
      <c r="E42" s="749"/>
      <c r="F42" s="749"/>
      <c r="G42" s="749"/>
      <c r="H42" s="749"/>
      <c r="I42" s="704"/>
    </row>
    <row r="43" spans="1:9" ht="20.100000000000001" customHeight="1" x14ac:dyDescent="0.3">
      <c r="A43" s="895"/>
      <c r="B43" s="706" t="s">
        <v>775</v>
      </c>
      <c r="C43" s="707"/>
      <c r="D43" s="707"/>
      <c r="E43" s="707"/>
      <c r="F43" s="707"/>
      <c r="G43" s="707"/>
      <c r="H43" s="707"/>
      <c r="I43" s="707"/>
    </row>
    <row r="44" spans="1:9" ht="20.100000000000001" customHeight="1" x14ac:dyDescent="0.3">
      <c r="A44" s="896"/>
      <c r="B44" s="706" t="s">
        <v>776</v>
      </c>
      <c r="C44" s="707"/>
      <c r="D44" s="707"/>
      <c r="E44" s="707"/>
      <c r="F44" s="707"/>
      <c r="G44" s="707"/>
      <c r="H44" s="707"/>
      <c r="I44" s="707"/>
    </row>
    <row r="45" spans="1:9" ht="18.75" customHeight="1" x14ac:dyDescent="0.3">
      <c r="A45" s="728" t="s">
        <v>374</v>
      </c>
      <c r="B45" s="728"/>
      <c r="C45" s="710"/>
      <c r="D45" s="711" t="s">
        <v>2326</v>
      </c>
      <c r="E45" s="711"/>
      <c r="F45" s="711"/>
      <c r="G45" s="711"/>
      <c r="H45" s="711"/>
      <c r="I45" s="712"/>
    </row>
    <row r="46" spans="1:9" ht="35.25" customHeight="1" x14ac:dyDescent="0.3">
      <c r="A46" s="781" t="s">
        <v>376</v>
      </c>
      <c r="B46" s="781"/>
      <c r="C46" s="713"/>
      <c r="D46" s="759" t="s">
        <v>777</v>
      </c>
      <c r="E46" s="781"/>
      <c r="F46" s="781"/>
      <c r="G46" s="781"/>
      <c r="H46" s="781"/>
      <c r="I46" s="781"/>
    </row>
    <row r="48" spans="1:9" x14ac:dyDescent="0.3">
      <c r="A48" s="1" t="s">
        <v>395</v>
      </c>
    </row>
    <row r="49" spans="1:12" ht="24.75" customHeight="1" x14ac:dyDescent="0.3">
      <c r="A49" s="899" t="s">
        <v>396</v>
      </c>
      <c r="B49" s="718"/>
      <c r="C49" s="749" t="s">
        <v>2327</v>
      </c>
      <c r="D49" s="749"/>
      <c r="E49" s="749"/>
      <c r="F49" s="749"/>
      <c r="G49" s="749"/>
      <c r="H49" s="749"/>
      <c r="I49" s="704"/>
    </row>
    <row r="50" spans="1:12" ht="31.5" customHeight="1" x14ac:dyDescent="0.3">
      <c r="A50" s="900"/>
      <c r="B50" s="867"/>
      <c r="C50" s="793" t="s">
        <v>2328</v>
      </c>
      <c r="D50" s="793"/>
      <c r="E50" s="793"/>
      <c r="F50" s="793"/>
      <c r="G50" s="793"/>
      <c r="H50" s="793"/>
      <c r="I50" s="706"/>
    </row>
    <row r="51" spans="1:12" ht="45" customHeight="1" x14ac:dyDescent="0.3">
      <c r="A51" s="901"/>
      <c r="B51" s="887"/>
      <c r="C51" s="828" t="s">
        <v>778</v>
      </c>
      <c r="D51" s="828"/>
      <c r="E51" s="828"/>
      <c r="F51" s="828"/>
      <c r="G51" s="828"/>
      <c r="H51" s="828"/>
      <c r="I51" s="708"/>
    </row>
    <row r="52" spans="1:12" ht="26.25" customHeight="1" x14ac:dyDescent="0.3">
      <c r="A52" s="742" t="s">
        <v>398</v>
      </c>
      <c r="B52" s="743"/>
      <c r="C52" s="748" t="s">
        <v>2329</v>
      </c>
      <c r="D52" s="748"/>
      <c r="E52" s="748"/>
      <c r="F52" s="748"/>
      <c r="G52" s="748"/>
      <c r="H52" s="748"/>
      <c r="I52" s="729"/>
    </row>
    <row r="54" spans="1:12" x14ac:dyDescent="0.3">
      <c r="A54" s="8" t="s">
        <v>400</v>
      </c>
      <c r="B54" s="499"/>
      <c r="C54" s="499"/>
      <c r="D54" s="499"/>
      <c r="E54" s="499"/>
      <c r="F54" s="499"/>
      <c r="G54" s="499"/>
    </row>
    <row r="55" spans="1:12" ht="17.55" customHeight="1" x14ac:dyDescent="0.3">
      <c r="A55" s="494" t="s">
        <v>779</v>
      </c>
      <c r="B55" s="727" t="s">
        <v>780</v>
      </c>
      <c r="C55" s="727"/>
      <c r="D55" s="727"/>
      <c r="E55" s="727"/>
      <c r="F55" s="727"/>
      <c r="G55" s="727"/>
      <c r="H55" s="9" t="s">
        <v>182</v>
      </c>
      <c r="I55" s="10" t="s">
        <v>781</v>
      </c>
      <c r="K55" s="57"/>
      <c r="L55" s="57"/>
    </row>
    <row r="56" spans="1:12" ht="17.55" customHeight="1" x14ac:dyDescent="0.3">
      <c r="A56" s="58" t="s">
        <v>463</v>
      </c>
      <c r="B56" s="496"/>
      <c r="C56" s="496"/>
      <c r="D56" s="496"/>
      <c r="E56" s="496"/>
      <c r="F56" s="496"/>
      <c r="G56" s="496"/>
      <c r="H56" s="11">
        <v>1</v>
      </c>
      <c r="I56" s="12" t="s">
        <v>559</v>
      </c>
      <c r="K56" s="57"/>
      <c r="L56" s="57"/>
    </row>
    <row r="57" spans="1:12" ht="17.55" customHeight="1" x14ac:dyDescent="0.3">
      <c r="A57" s="58" t="s">
        <v>405</v>
      </c>
      <c r="B57" s="496"/>
      <c r="C57" s="496"/>
      <c r="D57" s="496"/>
      <c r="E57" s="496"/>
      <c r="F57" s="496"/>
      <c r="G57" s="496"/>
      <c r="H57" s="11" t="s">
        <v>404</v>
      </c>
      <c r="I57" s="12" t="s">
        <v>559</v>
      </c>
      <c r="K57" s="57"/>
      <c r="L57" s="57"/>
    </row>
    <row r="58" spans="1:12" ht="14.55" customHeight="1" x14ac:dyDescent="0.3">
      <c r="A58" s="58"/>
      <c r="B58" s="496"/>
      <c r="C58" s="496"/>
      <c r="D58" s="496"/>
      <c r="E58" s="496"/>
      <c r="F58" s="496"/>
      <c r="G58" s="496"/>
      <c r="H58" s="11"/>
      <c r="I58" s="12"/>
      <c r="K58" s="57"/>
      <c r="L58" s="57"/>
    </row>
    <row r="59" spans="1:12" x14ac:dyDescent="0.3">
      <c r="A59" s="732" t="s">
        <v>406</v>
      </c>
      <c r="B59" s="732"/>
      <c r="C59" s="732"/>
      <c r="D59" s="732"/>
      <c r="E59" s="732"/>
      <c r="F59" s="732"/>
      <c r="G59" s="732"/>
      <c r="H59" s="31"/>
      <c r="I59" s="28"/>
    </row>
    <row r="60" spans="1:12" ht="17.55" customHeight="1" x14ac:dyDescent="0.3">
      <c r="A60" s="700" t="s">
        <v>407</v>
      </c>
      <c r="B60" s="700"/>
      <c r="C60" s="700"/>
      <c r="D60" s="700"/>
      <c r="E60" s="700"/>
      <c r="F60" s="10">
        <f>SUM(F61:F66)</f>
        <v>15</v>
      </c>
      <c r="G60" s="15" t="s">
        <v>357</v>
      </c>
      <c r="H60" s="16">
        <f>+F60/25</f>
        <v>0.6</v>
      </c>
      <c r="I60" s="10" t="s">
        <v>781</v>
      </c>
    </row>
    <row r="61" spans="1:12" ht="17.55" customHeight="1" x14ac:dyDescent="0.3">
      <c r="A61" s="17" t="s">
        <v>156</v>
      </c>
      <c r="B61" s="727" t="s">
        <v>158</v>
      </c>
      <c r="C61" s="727"/>
      <c r="D61" s="727"/>
      <c r="E61" s="727"/>
      <c r="F61" s="10">
        <v>6</v>
      </c>
      <c r="G61" s="15" t="s">
        <v>357</v>
      </c>
      <c r="H61" s="32"/>
      <c r="I61" s="19"/>
    </row>
    <row r="62" spans="1:12" s="8" customFormat="1" ht="17.55" customHeight="1" x14ac:dyDescent="0.3">
      <c r="A62" s="443"/>
      <c r="B62" s="727" t="s">
        <v>408</v>
      </c>
      <c r="C62" s="727"/>
      <c r="D62" s="727"/>
      <c r="E62" s="727"/>
      <c r="F62" s="10">
        <v>6</v>
      </c>
      <c r="G62" s="15" t="s">
        <v>357</v>
      </c>
      <c r="H62" s="33"/>
      <c r="I62" s="29"/>
    </row>
    <row r="63" spans="1:12" ht="17.55" customHeight="1" x14ac:dyDescent="0.3">
      <c r="B63" s="727" t="s">
        <v>409</v>
      </c>
      <c r="C63" s="727"/>
      <c r="D63" s="727"/>
      <c r="E63" s="727"/>
      <c r="F63" s="10">
        <v>2</v>
      </c>
      <c r="G63" s="15" t="s">
        <v>357</v>
      </c>
      <c r="H63" s="33"/>
      <c r="I63" s="29"/>
    </row>
    <row r="64" spans="1:12" ht="17.55" customHeight="1" x14ac:dyDescent="0.3">
      <c r="B64" s="727" t="s">
        <v>410</v>
      </c>
      <c r="C64" s="727"/>
      <c r="D64" s="727"/>
      <c r="E64" s="727"/>
      <c r="F64" s="10" t="s">
        <v>182</v>
      </c>
      <c r="G64" s="15" t="s">
        <v>357</v>
      </c>
      <c r="H64" s="33"/>
      <c r="I64" s="29"/>
    </row>
    <row r="65" spans="1:9" ht="17.55" customHeight="1" x14ac:dyDescent="0.3">
      <c r="B65" s="727" t="s">
        <v>411</v>
      </c>
      <c r="C65" s="727"/>
      <c r="D65" s="727"/>
      <c r="E65" s="727"/>
      <c r="F65" s="10" t="s">
        <v>182</v>
      </c>
      <c r="G65" s="15" t="s">
        <v>357</v>
      </c>
      <c r="H65" s="33"/>
      <c r="I65" s="29"/>
    </row>
    <row r="66" spans="1:9" ht="17.55" customHeight="1" x14ac:dyDescent="0.3">
      <c r="B66" s="727" t="s">
        <v>412</v>
      </c>
      <c r="C66" s="727"/>
      <c r="D66" s="727"/>
      <c r="E66" s="727"/>
      <c r="F66" s="10">
        <v>1</v>
      </c>
      <c r="G66" s="15" t="s">
        <v>357</v>
      </c>
      <c r="H66" s="34"/>
      <c r="I66" s="500"/>
    </row>
    <row r="67" spans="1:9" ht="28.95" customHeight="1" x14ac:dyDescent="0.3">
      <c r="A67" s="700" t="s">
        <v>413</v>
      </c>
      <c r="B67" s="700"/>
      <c r="C67" s="700"/>
      <c r="D67" s="700"/>
      <c r="E67" s="700"/>
      <c r="F67" s="10" t="s">
        <v>182</v>
      </c>
      <c r="G67" s="15" t="s">
        <v>357</v>
      </c>
      <c r="H67" s="16" t="s">
        <v>182</v>
      </c>
      <c r="I67" s="10" t="s">
        <v>781</v>
      </c>
    </row>
    <row r="68" spans="1:9" ht="17.55" customHeight="1" x14ac:dyDescent="0.3">
      <c r="A68" s="727" t="s">
        <v>414</v>
      </c>
      <c r="B68" s="727"/>
      <c r="C68" s="727"/>
      <c r="D68" s="727"/>
      <c r="E68" s="727"/>
      <c r="F68" s="15">
        <v>10</v>
      </c>
      <c r="G68" s="15" t="s">
        <v>357</v>
      </c>
      <c r="H68" s="16">
        <f>+F68/25</f>
        <v>0.4</v>
      </c>
      <c r="I68" s="10" t="s">
        <v>781</v>
      </c>
    </row>
    <row r="69" spans="1:9" ht="17.55" customHeight="1" x14ac:dyDescent="0.3">
      <c r="A69" s="493"/>
      <c r="B69" s="493"/>
      <c r="C69" s="493"/>
      <c r="D69" s="493"/>
      <c r="E69" s="493"/>
      <c r="F69" s="500"/>
      <c r="G69" s="500"/>
      <c r="H69" s="501"/>
      <c r="I69" s="129"/>
    </row>
    <row r="71" spans="1:9" x14ac:dyDescent="0.3">
      <c r="A71" s="1" t="s">
        <v>328</v>
      </c>
      <c r="B71" s="8"/>
      <c r="C71" s="8"/>
      <c r="D71" s="8"/>
      <c r="E71" s="8"/>
      <c r="F71" s="8"/>
      <c r="G71" s="8"/>
      <c r="H71" s="8"/>
      <c r="I71" s="8"/>
    </row>
    <row r="72" spans="1:9" ht="17.55" customHeight="1" x14ac:dyDescent="0.3">
      <c r="A72" s="747" t="s">
        <v>2330</v>
      </c>
      <c r="B72" s="747"/>
      <c r="C72" s="747"/>
      <c r="D72" s="747"/>
      <c r="E72" s="747"/>
      <c r="F72" s="747"/>
      <c r="G72" s="747"/>
      <c r="H72" s="747"/>
      <c r="I72" s="747"/>
    </row>
    <row r="73" spans="1:9" ht="17.55" customHeight="1" x14ac:dyDescent="0.3">
      <c r="A73" s="742" t="s">
        <v>154</v>
      </c>
      <c r="B73" s="743"/>
      <c r="C73" s="743"/>
      <c r="D73" s="743">
        <v>1</v>
      </c>
      <c r="E73" s="743"/>
      <c r="F73" s="743"/>
      <c r="G73" s="743"/>
      <c r="H73" s="743"/>
      <c r="I73" s="744"/>
    </row>
    <row r="74" spans="1:9" ht="17.55" customHeight="1" x14ac:dyDescent="0.3">
      <c r="A74" s="742" t="s">
        <v>153</v>
      </c>
      <c r="B74" s="743"/>
      <c r="C74" s="743"/>
      <c r="D74" s="743" t="s">
        <v>764</v>
      </c>
      <c r="E74" s="743"/>
      <c r="F74" s="743"/>
      <c r="G74" s="743"/>
      <c r="H74" s="743"/>
      <c r="I74" s="744"/>
    </row>
    <row r="75" spans="1:9" ht="17.55" customHeight="1" x14ac:dyDescent="0.3">
      <c r="A75" s="742" t="s">
        <v>157</v>
      </c>
      <c r="B75" s="743"/>
      <c r="C75" s="743"/>
      <c r="D75" s="743" t="s">
        <v>466</v>
      </c>
      <c r="E75" s="743"/>
      <c r="F75" s="743"/>
      <c r="G75" s="743"/>
      <c r="H75" s="743"/>
      <c r="I75" s="744"/>
    </row>
    <row r="76" spans="1:9" ht="17.55" customHeight="1" x14ac:dyDescent="0.3">
      <c r="A76" s="742" t="s">
        <v>331</v>
      </c>
      <c r="B76" s="743"/>
      <c r="C76" s="743"/>
      <c r="D76" s="743" t="s">
        <v>749</v>
      </c>
      <c r="E76" s="743"/>
      <c r="F76" s="743"/>
      <c r="G76" s="743"/>
      <c r="H76" s="743"/>
      <c r="I76" s="744"/>
    </row>
    <row r="77" spans="1:9" ht="17.55" customHeight="1" x14ac:dyDescent="0.3"/>
    <row r="78" spans="1:9" x14ac:dyDescent="0.3">
      <c r="A78" s="745" t="s">
        <v>3</v>
      </c>
      <c r="B78" s="745"/>
      <c r="C78" s="745"/>
      <c r="D78" s="745"/>
      <c r="E78" s="745"/>
      <c r="F78" s="745"/>
      <c r="G78" s="745"/>
      <c r="H78" s="745"/>
      <c r="I78" s="745"/>
    </row>
    <row r="79" spans="1:9" ht="17.55" customHeight="1" x14ac:dyDescent="0.3">
      <c r="A79" s="746" t="s">
        <v>2317</v>
      </c>
      <c r="B79" s="746"/>
      <c r="C79" s="746"/>
      <c r="D79" s="746"/>
      <c r="E79" s="746"/>
      <c r="F79" s="746"/>
      <c r="G79" s="746"/>
      <c r="H79" s="746"/>
      <c r="I79" s="746"/>
    </row>
    <row r="80" spans="1:9" ht="17.55" customHeight="1" x14ac:dyDescent="0.3">
      <c r="A80" s="742" t="s">
        <v>10</v>
      </c>
      <c r="B80" s="743"/>
      <c r="C80" s="743"/>
      <c r="D80" s="743"/>
      <c r="E80" s="743"/>
      <c r="F80" s="743" t="s">
        <v>11</v>
      </c>
      <c r="G80" s="743"/>
      <c r="H80" s="743"/>
      <c r="I80" s="744"/>
    </row>
    <row r="81" spans="1:9" ht="17.55" customHeight="1" x14ac:dyDescent="0.3">
      <c r="A81" s="742" t="s">
        <v>334</v>
      </c>
      <c r="B81" s="743"/>
      <c r="C81" s="743"/>
      <c r="D81" s="743"/>
      <c r="E81" s="743"/>
      <c r="F81" s="743" t="s">
        <v>2085</v>
      </c>
      <c r="G81" s="743"/>
      <c r="H81" s="743"/>
      <c r="I81" s="744"/>
    </row>
    <row r="82" spans="1:9" ht="17.55" customHeight="1" x14ac:dyDescent="0.3">
      <c r="A82" s="742" t="s">
        <v>335</v>
      </c>
      <c r="B82" s="743"/>
      <c r="C82" s="743"/>
      <c r="D82" s="743"/>
      <c r="E82" s="743"/>
      <c r="F82" s="743">
        <v>3</v>
      </c>
      <c r="G82" s="743"/>
      <c r="H82" s="743"/>
      <c r="I82" s="744"/>
    </row>
    <row r="83" spans="1:9" ht="17.55" customHeight="1" x14ac:dyDescent="0.3">
      <c r="A83" s="742" t="s">
        <v>15</v>
      </c>
      <c r="B83" s="743"/>
      <c r="C83" s="743"/>
      <c r="D83" s="743"/>
      <c r="E83" s="743"/>
      <c r="F83" s="743" t="s">
        <v>16</v>
      </c>
      <c r="G83" s="743"/>
      <c r="H83" s="743"/>
      <c r="I83" s="744"/>
    </row>
    <row r="84" spans="1:9" ht="17.7" customHeight="1" x14ac:dyDescent="0.3"/>
    <row r="85" spans="1:9" ht="17.7" customHeight="1" x14ac:dyDescent="0.3">
      <c r="A85" s="746" t="s">
        <v>336</v>
      </c>
      <c r="B85" s="746"/>
      <c r="C85" s="746"/>
      <c r="D85" s="746"/>
      <c r="E85" s="746"/>
      <c r="F85" s="746"/>
      <c r="G85" s="746"/>
      <c r="H85" s="746"/>
      <c r="I85" s="746"/>
    </row>
    <row r="86" spans="1:9" ht="21.75" customHeight="1" x14ac:dyDescent="0.3">
      <c r="A86" s="705" t="s">
        <v>337</v>
      </c>
      <c r="B86" s="863"/>
      <c r="C86" s="718" t="s">
        <v>765</v>
      </c>
      <c r="D86" s="718"/>
      <c r="E86" s="718"/>
      <c r="F86" s="718"/>
      <c r="G86" s="718"/>
      <c r="H86" s="718"/>
      <c r="I86" s="719"/>
    </row>
    <row r="87" spans="1:9" ht="21" customHeight="1" x14ac:dyDescent="0.3">
      <c r="A87" s="709"/>
      <c r="B87" s="889"/>
      <c r="C87" s="887" t="s">
        <v>766</v>
      </c>
      <c r="D87" s="887"/>
      <c r="E87" s="887"/>
      <c r="F87" s="887"/>
      <c r="G87" s="887"/>
      <c r="H87" s="887"/>
      <c r="I87" s="763"/>
    </row>
    <row r="88" spans="1:9" ht="17.7" customHeight="1" x14ac:dyDescent="0.3"/>
    <row r="89" spans="1:9" ht="31.2" customHeight="1" x14ac:dyDescent="0.3">
      <c r="A89" s="735" t="s">
        <v>339</v>
      </c>
      <c r="B89" s="735"/>
      <c r="C89" s="735"/>
      <c r="D89" s="735"/>
    </row>
    <row r="90" spans="1:9" ht="17.7" customHeight="1" x14ac:dyDescent="0.3">
      <c r="A90" s="736" t="s">
        <v>30</v>
      </c>
      <c r="B90" s="737" t="s">
        <v>31</v>
      </c>
      <c r="C90" s="737"/>
      <c r="D90" s="737"/>
      <c r="E90" s="737"/>
      <c r="F90" s="737"/>
      <c r="G90" s="737"/>
      <c r="H90" s="737" t="s">
        <v>340</v>
      </c>
      <c r="I90" s="738"/>
    </row>
    <row r="91" spans="1:9" ht="27.6" x14ac:dyDescent="0.3">
      <c r="A91" s="736"/>
      <c r="B91" s="737"/>
      <c r="C91" s="737"/>
      <c r="D91" s="737"/>
      <c r="E91" s="737"/>
      <c r="F91" s="737"/>
      <c r="G91" s="737"/>
      <c r="H91" s="491" t="s">
        <v>341</v>
      </c>
      <c r="I91" s="492" t="s">
        <v>34</v>
      </c>
    </row>
    <row r="92" spans="1:9" ht="19.5" customHeight="1" x14ac:dyDescent="0.3">
      <c r="A92" s="547" t="s">
        <v>35</v>
      </c>
      <c r="B92" s="733"/>
      <c r="C92" s="733"/>
      <c r="D92" s="733"/>
      <c r="E92" s="733"/>
      <c r="F92" s="733"/>
      <c r="G92" s="733"/>
      <c r="H92" s="733"/>
      <c r="I92" s="734"/>
    </row>
    <row r="93" spans="1:9" ht="27.75" customHeight="1" x14ac:dyDescent="0.3">
      <c r="A93" s="490" t="s">
        <v>2331</v>
      </c>
      <c r="B93" s="729" t="s">
        <v>782</v>
      </c>
      <c r="C93" s="700"/>
      <c r="D93" s="700"/>
      <c r="E93" s="700"/>
      <c r="F93" s="700"/>
      <c r="G93" s="782"/>
      <c r="H93" s="491" t="s">
        <v>74</v>
      </c>
      <c r="I93" s="492" t="s">
        <v>272</v>
      </c>
    </row>
    <row r="94" spans="1:9" ht="17.25" customHeight="1" x14ac:dyDescent="0.3">
      <c r="A94" s="547" t="s">
        <v>136</v>
      </c>
      <c r="B94" s="733"/>
      <c r="C94" s="733"/>
      <c r="D94" s="733"/>
      <c r="E94" s="733"/>
      <c r="F94" s="733"/>
      <c r="G94" s="733"/>
      <c r="H94" s="733"/>
      <c r="I94" s="734"/>
    </row>
    <row r="95" spans="1:9" ht="25.05" customHeight="1" x14ac:dyDescent="0.3">
      <c r="A95" s="490"/>
      <c r="B95" s="748"/>
      <c r="C95" s="748"/>
      <c r="D95" s="748"/>
      <c r="E95" s="748"/>
      <c r="F95" s="748"/>
      <c r="G95" s="748"/>
      <c r="H95" s="491"/>
      <c r="I95" s="492"/>
    </row>
    <row r="96" spans="1:9" ht="18" customHeight="1" x14ac:dyDescent="0.3">
      <c r="A96" s="547" t="s">
        <v>352</v>
      </c>
      <c r="B96" s="754"/>
      <c r="C96" s="754"/>
      <c r="D96" s="754"/>
      <c r="E96" s="754"/>
      <c r="F96" s="754"/>
      <c r="G96" s="754"/>
      <c r="H96" s="733"/>
      <c r="I96" s="734"/>
    </row>
    <row r="97" spans="1:9" ht="20.100000000000001" customHeight="1" x14ac:dyDescent="0.3">
      <c r="A97" s="15" t="s">
        <v>2332</v>
      </c>
      <c r="B97" s="714" t="s">
        <v>2333</v>
      </c>
      <c r="C97" s="714"/>
      <c r="D97" s="714"/>
      <c r="E97" s="714"/>
      <c r="F97" s="714"/>
      <c r="G97" s="714"/>
      <c r="H97" s="490" t="s">
        <v>115</v>
      </c>
      <c r="I97" s="492" t="s">
        <v>272</v>
      </c>
    </row>
    <row r="98" spans="1:9" ht="20.100000000000001" customHeight="1" x14ac:dyDescent="0.3">
      <c r="A98" s="15" t="s">
        <v>2334</v>
      </c>
      <c r="B98" s="714" t="s">
        <v>2335</v>
      </c>
      <c r="C98" s="714"/>
      <c r="D98" s="714"/>
      <c r="E98" s="714"/>
      <c r="F98" s="714"/>
      <c r="G98" s="714"/>
      <c r="H98" s="490" t="s">
        <v>127</v>
      </c>
      <c r="I98" s="492" t="s">
        <v>272</v>
      </c>
    </row>
    <row r="100" spans="1:9" x14ac:dyDescent="0.3">
      <c r="A100" s="1" t="s">
        <v>355</v>
      </c>
    </row>
    <row r="101" spans="1:9" ht="17.55" customHeight="1" x14ac:dyDescent="0.3">
      <c r="A101" s="715" t="s">
        <v>356</v>
      </c>
      <c r="B101" s="787"/>
      <c r="C101" s="787"/>
      <c r="D101" s="787"/>
      <c r="E101" s="787"/>
      <c r="F101" s="787"/>
      <c r="G101" s="787"/>
      <c r="H101" s="39">
        <v>6</v>
      </c>
      <c r="I101" s="40" t="s">
        <v>357</v>
      </c>
    </row>
    <row r="102" spans="1:9" ht="20.100000000000001" customHeight="1" x14ac:dyDescent="0.3">
      <c r="A102" s="788" t="s">
        <v>358</v>
      </c>
      <c r="B102" s="890" t="s">
        <v>783</v>
      </c>
      <c r="C102" s="891"/>
      <c r="D102" s="891"/>
      <c r="E102" s="891"/>
      <c r="F102" s="891"/>
      <c r="G102" s="891"/>
      <c r="H102" s="891"/>
      <c r="I102" s="891"/>
    </row>
    <row r="103" spans="1:9" ht="20.100000000000001" customHeight="1" x14ac:dyDescent="0.3">
      <c r="A103" s="789"/>
      <c r="B103" s="892" t="s">
        <v>784</v>
      </c>
      <c r="C103" s="893"/>
      <c r="D103" s="893"/>
      <c r="E103" s="893"/>
      <c r="F103" s="893"/>
      <c r="G103" s="893"/>
      <c r="H103" s="893"/>
      <c r="I103" s="893"/>
    </row>
    <row r="104" spans="1:9" ht="20.100000000000001" customHeight="1" x14ac:dyDescent="0.3">
      <c r="A104" s="789"/>
      <c r="B104" s="892" t="s">
        <v>785</v>
      </c>
      <c r="C104" s="893"/>
      <c r="D104" s="893"/>
      <c r="E104" s="893"/>
      <c r="F104" s="893"/>
      <c r="G104" s="893"/>
      <c r="H104" s="893"/>
      <c r="I104" s="893"/>
    </row>
    <row r="105" spans="1:9" ht="20.100000000000001" customHeight="1" x14ac:dyDescent="0.3">
      <c r="A105" s="789"/>
      <c r="B105" s="892" t="s">
        <v>786</v>
      </c>
      <c r="C105" s="893"/>
      <c r="D105" s="893"/>
      <c r="E105" s="893"/>
      <c r="F105" s="893"/>
      <c r="G105" s="893"/>
      <c r="H105" s="893"/>
      <c r="I105" s="893"/>
    </row>
    <row r="106" spans="1:9" ht="20.100000000000001" customHeight="1" x14ac:dyDescent="0.3">
      <c r="A106" s="789"/>
      <c r="B106" s="897" t="s">
        <v>787</v>
      </c>
      <c r="C106" s="898"/>
      <c r="D106" s="898"/>
      <c r="E106" s="898"/>
      <c r="F106" s="898"/>
      <c r="G106" s="898"/>
      <c r="H106" s="898"/>
      <c r="I106" s="898"/>
    </row>
    <row r="107" spans="1:9" ht="21" customHeight="1" x14ac:dyDescent="0.3">
      <c r="A107" s="710" t="s">
        <v>374</v>
      </c>
      <c r="B107" s="725"/>
      <c r="C107" s="725"/>
      <c r="D107" s="725" t="s">
        <v>2336</v>
      </c>
      <c r="E107" s="725"/>
      <c r="F107" s="725"/>
      <c r="G107" s="725"/>
      <c r="H107" s="725"/>
      <c r="I107" s="726"/>
    </row>
    <row r="108" spans="1:9" ht="33.75" customHeight="1" x14ac:dyDescent="0.3">
      <c r="A108" s="713" t="s">
        <v>376</v>
      </c>
      <c r="B108" s="714"/>
      <c r="C108" s="714"/>
      <c r="D108" s="759" t="s">
        <v>773</v>
      </c>
      <c r="E108" s="781"/>
      <c r="F108" s="781"/>
      <c r="G108" s="781"/>
      <c r="H108" s="781"/>
      <c r="I108" s="781"/>
    </row>
    <row r="109" spans="1:9" ht="17.55" customHeight="1" x14ac:dyDescent="0.3">
      <c r="A109" s="715" t="s">
        <v>485</v>
      </c>
      <c r="B109" s="715"/>
      <c r="C109" s="715"/>
      <c r="D109" s="715"/>
      <c r="E109" s="715"/>
      <c r="F109" s="715"/>
      <c r="G109" s="715"/>
      <c r="H109" s="489">
        <v>6</v>
      </c>
      <c r="I109" s="498" t="s">
        <v>357</v>
      </c>
    </row>
    <row r="110" spans="1:9" ht="20.100000000000001" customHeight="1" x14ac:dyDescent="0.3">
      <c r="A110" s="894" t="s">
        <v>358</v>
      </c>
      <c r="B110" s="749" t="s">
        <v>788</v>
      </c>
      <c r="C110" s="749"/>
      <c r="D110" s="749"/>
      <c r="E110" s="749"/>
      <c r="F110" s="749"/>
      <c r="G110" s="749"/>
      <c r="H110" s="749"/>
      <c r="I110" s="704"/>
    </row>
    <row r="111" spans="1:9" ht="20.100000000000001" customHeight="1" x14ac:dyDescent="0.3">
      <c r="A111" s="895"/>
      <c r="B111" s="706" t="s">
        <v>789</v>
      </c>
      <c r="C111" s="707"/>
      <c r="D111" s="707"/>
      <c r="E111" s="707"/>
      <c r="F111" s="707"/>
      <c r="G111" s="707"/>
      <c r="H111" s="707"/>
      <c r="I111" s="707"/>
    </row>
    <row r="112" spans="1:9" ht="20.100000000000001" customHeight="1" x14ac:dyDescent="0.3">
      <c r="A112" s="896"/>
      <c r="B112" s="706" t="s">
        <v>790</v>
      </c>
      <c r="C112" s="707"/>
      <c r="D112" s="707"/>
      <c r="E112" s="707"/>
      <c r="F112" s="707"/>
      <c r="G112" s="707"/>
      <c r="H112" s="707"/>
      <c r="I112" s="707"/>
    </row>
    <row r="113" spans="1:9" ht="18.75" customHeight="1" x14ac:dyDescent="0.3">
      <c r="A113" s="728" t="s">
        <v>374</v>
      </c>
      <c r="B113" s="728"/>
      <c r="C113" s="710"/>
      <c r="D113" s="711" t="s">
        <v>2337</v>
      </c>
      <c r="E113" s="711"/>
      <c r="F113" s="711"/>
      <c r="G113" s="711"/>
      <c r="H113" s="711"/>
      <c r="I113" s="712"/>
    </row>
    <row r="114" spans="1:9" ht="31.5" customHeight="1" x14ac:dyDescent="0.3">
      <c r="A114" s="781" t="s">
        <v>376</v>
      </c>
      <c r="B114" s="781"/>
      <c r="C114" s="713"/>
      <c r="D114" s="759" t="s">
        <v>2338</v>
      </c>
      <c r="E114" s="781"/>
      <c r="F114" s="781"/>
      <c r="G114" s="781"/>
      <c r="H114" s="781"/>
      <c r="I114" s="781"/>
    </row>
    <row r="116" spans="1:9" x14ac:dyDescent="0.3">
      <c r="A116" s="1" t="s">
        <v>395</v>
      </c>
    </row>
    <row r="117" spans="1:9" ht="23.25" customHeight="1" x14ac:dyDescent="0.3">
      <c r="A117" s="899" t="s">
        <v>396</v>
      </c>
      <c r="B117" s="718"/>
      <c r="C117" s="749" t="s">
        <v>2339</v>
      </c>
      <c r="D117" s="749"/>
      <c r="E117" s="749"/>
      <c r="F117" s="749"/>
      <c r="G117" s="749"/>
      <c r="H117" s="749"/>
      <c r="I117" s="704"/>
    </row>
    <row r="118" spans="1:9" ht="21" customHeight="1" x14ac:dyDescent="0.3">
      <c r="A118" s="900"/>
      <c r="B118" s="867"/>
      <c r="C118" s="793" t="s">
        <v>2340</v>
      </c>
      <c r="D118" s="793"/>
      <c r="E118" s="793"/>
      <c r="F118" s="793"/>
      <c r="G118" s="793"/>
      <c r="H118" s="793"/>
      <c r="I118" s="706"/>
    </row>
    <row r="119" spans="1:9" ht="39" customHeight="1" x14ac:dyDescent="0.3">
      <c r="A119" s="901"/>
      <c r="B119" s="887"/>
      <c r="C119" s="828" t="s">
        <v>778</v>
      </c>
      <c r="D119" s="828"/>
      <c r="E119" s="828"/>
      <c r="F119" s="828"/>
      <c r="G119" s="828"/>
      <c r="H119" s="828"/>
      <c r="I119" s="708"/>
    </row>
    <row r="120" spans="1:9" ht="21" customHeight="1" x14ac:dyDescent="0.3">
      <c r="A120" s="727" t="s">
        <v>398</v>
      </c>
      <c r="B120" s="742"/>
      <c r="C120" s="748" t="s">
        <v>2341</v>
      </c>
      <c r="D120" s="748"/>
      <c r="E120" s="748"/>
      <c r="F120" s="748"/>
      <c r="G120" s="748"/>
      <c r="H120" s="748"/>
      <c r="I120" s="729"/>
    </row>
    <row r="122" spans="1:9" x14ac:dyDescent="0.3">
      <c r="A122" s="8" t="s">
        <v>400</v>
      </c>
      <c r="B122" s="499"/>
      <c r="C122" s="499"/>
      <c r="D122" s="499"/>
      <c r="E122" s="499"/>
      <c r="F122" s="499"/>
      <c r="G122" s="499"/>
    </row>
    <row r="123" spans="1:9" ht="18.75" customHeight="1" x14ac:dyDescent="0.3">
      <c r="A123" s="494" t="s">
        <v>779</v>
      </c>
      <c r="B123" s="727" t="s">
        <v>780</v>
      </c>
      <c r="C123" s="727"/>
      <c r="D123" s="727"/>
      <c r="E123" s="727"/>
      <c r="F123" s="727"/>
      <c r="G123" s="727"/>
      <c r="H123" s="9" t="s">
        <v>182</v>
      </c>
      <c r="I123" s="10" t="s">
        <v>781</v>
      </c>
    </row>
    <row r="124" spans="1:9" ht="32.25" customHeight="1" x14ac:dyDescent="0.3">
      <c r="A124" s="700" t="s">
        <v>463</v>
      </c>
      <c r="B124" s="700"/>
      <c r="C124" s="700"/>
      <c r="D124" s="700"/>
      <c r="E124" s="700"/>
      <c r="F124" s="700"/>
      <c r="G124" s="700"/>
      <c r="H124" s="11">
        <v>1</v>
      </c>
      <c r="I124" s="12" t="s">
        <v>559</v>
      </c>
    </row>
    <row r="125" spans="1:9" x14ac:dyDescent="0.3">
      <c r="A125" s="58" t="s">
        <v>405</v>
      </c>
      <c r="B125" s="496"/>
      <c r="C125" s="496"/>
      <c r="D125" s="496"/>
      <c r="E125" s="496"/>
      <c r="F125" s="496"/>
      <c r="G125" s="496"/>
      <c r="H125" s="11" t="s">
        <v>404</v>
      </c>
      <c r="I125" s="12" t="s">
        <v>559</v>
      </c>
    </row>
    <row r="126" spans="1:9" x14ac:dyDescent="0.3">
      <c r="A126" s="58"/>
      <c r="B126" s="496"/>
      <c r="C126" s="496"/>
      <c r="D126" s="496"/>
      <c r="E126" s="496"/>
      <c r="F126" s="496"/>
      <c r="G126" s="496"/>
      <c r="H126" s="11"/>
      <c r="I126" s="12"/>
    </row>
    <row r="127" spans="1:9" x14ac:dyDescent="0.3">
      <c r="A127" s="732" t="s">
        <v>406</v>
      </c>
      <c r="B127" s="732"/>
      <c r="C127" s="732"/>
      <c r="D127" s="732"/>
      <c r="E127" s="732"/>
      <c r="F127" s="732"/>
      <c r="G127" s="732"/>
      <c r="H127" s="31"/>
      <c r="I127" s="28"/>
    </row>
    <row r="128" spans="1:9" ht="18" customHeight="1" x14ac:dyDescent="0.3">
      <c r="A128" s="700" t="s">
        <v>407</v>
      </c>
      <c r="B128" s="700"/>
      <c r="C128" s="700"/>
      <c r="D128" s="700"/>
      <c r="E128" s="700"/>
      <c r="F128" s="10">
        <f>SUM(F129:F134)</f>
        <v>15</v>
      </c>
      <c r="G128" s="15" t="s">
        <v>357</v>
      </c>
      <c r="H128" s="16">
        <f>+F128/25</f>
        <v>0.6</v>
      </c>
      <c r="I128" s="10" t="s">
        <v>781</v>
      </c>
    </row>
    <row r="129" spans="1:9" ht="18" customHeight="1" x14ac:dyDescent="0.3">
      <c r="A129" s="17" t="s">
        <v>156</v>
      </c>
      <c r="B129" s="727" t="s">
        <v>158</v>
      </c>
      <c r="C129" s="727"/>
      <c r="D129" s="727"/>
      <c r="E129" s="727"/>
      <c r="F129" s="10">
        <v>6</v>
      </c>
      <c r="G129" s="15" t="s">
        <v>357</v>
      </c>
      <c r="H129" s="32"/>
      <c r="I129" s="19"/>
    </row>
    <row r="130" spans="1:9" ht="18" customHeight="1" x14ac:dyDescent="0.3">
      <c r="B130" s="727" t="s">
        <v>408</v>
      </c>
      <c r="C130" s="727"/>
      <c r="D130" s="727"/>
      <c r="E130" s="727"/>
      <c r="F130" s="10">
        <v>6</v>
      </c>
      <c r="G130" s="15" t="s">
        <v>357</v>
      </c>
      <c r="H130" s="33"/>
      <c r="I130" s="29"/>
    </row>
    <row r="131" spans="1:9" ht="18" customHeight="1" x14ac:dyDescent="0.3">
      <c r="B131" s="727" t="s">
        <v>409</v>
      </c>
      <c r="C131" s="727"/>
      <c r="D131" s="727"/>
      <c r="E131" s="727"/>
      <c r="F131" s="10">
        <v>2</v>
      </c>
      <c r="G131" s="15" t="s">
        <v>357</v>
      </c>
      <c r="H131" s="33"/>
      <c r="I131" s="29"/>
    </row>
    <row r="132" spans="1:9" ht="18" customHeight="1" x14ac:dyDescent="0.3">
      <c r="B132" s="727" t="s">
        <v>410</v>
      </c>
      <c r="C132" s="727"/>
      <c r="D132" s="727"/>
      <c r="E132" s="727"/>
      <c r="F132" s="10" t="s">
        <v>182</v>
      </c>
      <c r="G132" s="15" t="s">
        <v>357</v>
      </c>
      <c r="H132" s="33"/>
      <c r="I132" s="29"/>
    </row>
    <row r="133" spans="1:9" ht="18" customHeight="1" x14ac:dyDescent="0.3">
      <c r="B133" s="727" t="s">
        <v>411</v>
      </c>
      <c r="C133" s="727"/>
      <c r="D133" s="727"/>
      <c r="E133" s="727"/>
      <c r="F133" s="10" t="s">
        <v>182</v>
      </c>
      <c r="G133" s="15" t="s">
        <v>357</v>
      </c>
      <c r="H133" s="33"/>
      <c r="I133" s="29"/>
    </row>
    <row r="134" spans="1:9" ht="18" customHeight="1" x14ac:dyDescent="0.3">
      <c r="B134" s="727" t="s">
        <v>412</v>
      </c>
      <c r="C134" s="727"/>
      <c r="D134" s="727"/>
      <c r="E134" s="727"/>
      <c r="F134" s="10">
        <v>1</v>
      </c>
      <c r="G134" s="15" t="s">
        <v>357</v>
      </c>
      <c r="H134" s="34"/>
      <c r="I134" s="500"/>
    </row>
    <row r="135" spans="1:9" ht="23.25" customHeight="1" x14ac:dyDescent="0.3">
      <c r="A135" s="700" t="s">
        <v>413</v>
      </c>
      <c r="B135" s="700"/>
      <c r="C135" s="700"/>
      <c r="D135" s="700"/>
      <c r="E135" s="700"/>
      <c r="F135" s="10" t="s">
        <v>182</v>
      </c>
      <c r="G135" s="15" t="s">
        <v>357</v>
      </c>
      <c r="H135" s="16" t="s">
        <v>182</v>
      </c>
      <c r="I135" s="10" t="s">
        <v>781</v>
      </c>
    </row>
    <row r="136" spans="1:9" ht="18" customHeight="1" x14ac:dyDescent="0.3">
      <c r="A136" s="727" t="s">
        <v>414</v>
      </c>
      <c r="B136" s="727"/>
      <c r="C136" s="727"/>
      <c r="D136" s="727"/>
      <c r="E136" s="727"/>
      <c r="F136" s="15">
        <v>10</v>
      </c>
      <c r="G136" s="15" t="s">
        <v>357</v>
      </c>
      <c r="H136" s="16">
        <f>+F136/25</f>
        <v>0.4</v>
      </c>
      <c r="I136" s="10" t="s">
        <v>781</v>
      </c>
    </row>
    <row r="138" spans="1:9" x14ac:dyDescent="0.3">
      <c r="A138" s="1" t="s">
        <v>328</v>
      </c>
      <c r="B138" s="8"/>
      <c r="C138" s="8"/>
      <c r="D138" s="8"/>
      <c r="E138" s="8"/>
      <c r="F138" s="8"/>
      <c r="G138" s="8"/>
      <c r="H138" s="8"/>
      <c r="I138" s="8"/>
    </row>
    <row r="139" spans="1:9" ht="17.55" customHeight="1" x14ac:dyDescent="0.3">
      <c r="A139" s="747" t="s">
        <v>2383</v>
      </c>
      <c r="B139" s="747"/>
      <c r="C139" s="747"/>
      <c r="D139" s="747"/>
      <c r="E139" s="747"/>
      <c r="F139" s="747"/>
      <c r="G139" s="747"/>
      <c r="H139" s="747"/>
      <c r="I139" s="747"/>
    </row>
    <row r="140" spans="1:9" ht="17.55" customHeight="1" x14ac:dyDescent="0.3">
      <c r="A140" s="742" t="s">
        <v>154</v>
      </c>
      <c r="B140" s="743"/>
      <c r="C140" s="743"/>
      <c r="D140" s="743">
        <v>1</v>
      </c>
      <c r="E140" s="743"/>
      <c r="F140" s="743"/>
      <c r="G140" s="743"/>
      <c r="H140" s="743"/>
      <c r="I140" s="744"/>
    </row>
    <row r="141" spans="1:9" ht="17.55" customHeight="1" x14ac:dyDescent="0.3">
      <c r="A141" s="742" t="s">
        <v>153</v>
      </c>
      <c r="B141" s="743"/>
      <c r="C141" s="743"/>
      <c r="D141" s="743" t="s">
        <v>764</v>
      </c>
      <c r="E141" s="743"/>
      <c r="F141" s="743"/>
      <c r="G141" s="743"/>
      <c r="H141" s="743"/>
      <c r="I141" s="744"/>
    </row>
    <row r="142" spans="1:9" ht="17.55" customHeight="1" x14ac:dyDescent="0.3">
      <c r="A142" s="742" t="s">
        <v>157</v>
      </c>
      <c r="B142" s="743"/>
      <c r="C142" s="743"/>
      <c r="D142" s="743" t="s">
        <v>466</v>
      </c>
      <c r="E142" s="743"/>
      <c r="F142" s="743"/>
      <c r="G142" s="743"/>
      <c r="H142" s="743"/>
      <c r="I142" s="744"/>
    </row>
    <row r="143" spans="1:9" ht="17.55" customHeight="1" x14ac:dyDescent="0.3">
      <c r="A143" s="742" t="s">
        <v>331</v>
      </c>
      <c r="B143" s="743"/>
      <c r="C143" s="743"/>
      <c r="D143" s="743" t="s">
        <v>749</v>
      </c>
      <c r="E143" s="743"/>
      <c r="F143" s="743"/>
      <c r="G143" s="743"/>
      <c r="H143" s="743"/>
      <c r="I143" s="744"/>
    </row>
    <row r="145" spans="1:9" x14ac:dyDescent="0.3">
      <c r="A145" s="745" t="s">
        <v>3</v>
      </c>
      <c r="B145" s="745"/>
      <c r="C145" s="745"/>
      <c r="D145" s="745"/>
      <c r="E145" s="745"/>
      <c r="F145" s="745"/>
      <c r="G145" s="745"/>
      <c r="H145" s="745"/>
      <c r="I145" s="745"/>
    </row>
    <row r="146" spans="1:9" x14ac:dyDescent="0.3">
      <c r="A146" s="746" t="s">
        <v>2317</v>
      </c>
      <c r="B146" s="746"/>
      <c r="C146" s="746"/>
      <c r="D146" s="746"/>
      <c r="E146" s="746"/>
      <c r="F146" s="746"/>
      <c r="G146" s="746"/>
      <c r="H146" s="746"/>
      <c r="I146" s="746"/>
    </row>
    <row r="147" spans="1:9" ht="17.55" customHeight="1" x14ac:dyDescent="0.3">
      <c r="A147" s="742" t="s">
        <v>10</v>
      </c>
      <c r="B147" s="743"/>
      <c r="C147" s="743"/>
      <c r="D147" s="743"/>
      <c r="E147" s="743"/>
      <c r="F147" s="743" t="s">
        <v>11</v>
      </c>
      <c r="G147" s="743"/>
      <c r="H147" s="743"/>
      <c r="I147" s="744"/>
    </row>
    <row r="148" spans="1:9" ht="17.55" customHeight="1" x14ac:dyDescent="0.3">
      <c r="A148" s="742" t="s">
        <v>334</v>
      </c>
      <c r="B148" s="743"/>
      <c r="C148" s="743"/>
      <c r="D148" s="743"/>
      <c r="E148" s="743"/>
      <c r="F148" s="743" t="s">
        <v>2085</v>
      </c>
      <c r="G148" s="743"/>
      <c r="H148" s="743"/>
      <c r="I148" s="744"/>
    </row>
    <row r="149" spans="1:9" ht="17.55" customHeight="1" x14ac:dyDescent="0.3">
      <c r="A149" s="742" t="s">
        <v>335</v>
      </c>
      <c r="B149" s="743"/>
      <c r="C149" s="743"/>
      <c r="D149" s="743"/>
      <c r="E149" s="743"/>
      <c r="F149" s="743">
        <v>3</v>
      </c>
      <c r="G149" s="743"/>
      <c r="H149" s="743"/>
      <c r="I149" s="744"/>
    </row>
    <row r="150" spans="1:9" ht="17.55" customHeight="1" x14ac:dyDescent="0.3">
      <c r="A150" s="742" t="s">
        <v>15</v>
      </c>
      <c r="B150" s="743"/>
      <c r="C150" s="743"/>
      <c r="D150" s="743"/>
      <c r="E150" s="743"/>
      <c r="F150" s="743" t="s">
        <v>16</v>
      </c>
      <c r="G150" s="743"/>
      <c r="H150" s="743"/>
      <c r="I150" s="744"/>
    </row>
    <row r="152" spans="1:9" x14ac:dyDescent="0.3">
      <c r="A152" s="746" t="s">
        <v>336</v>
      </c>
      <c r="B152" s="746"/>
      <c r="C152" s="746"/>
      <c r="D152" s="746"/>
      <c r="E152" s="746"/>
      <c r="F152" s="746"/>
      <c r="G152" s="746"/>
      <c r="H152" s="746"/>
      <c r="I152" s="746"/>
    </row>
    <row r="153" spans="1:9" x14ac:dyDescent="0.3">
      <c r="A153" s="705" t="s">
        <v>337</v>
      </c>
      <c r="B153" s="863"/>
      <c r="C153" s="718" t="s">
        <v>765</v>
      </c>
      <c r="D153" s="718"/>
      <c r="E153" s="718"/>
      <c r="F153" s="718"/>
      <c r="G153" s="718"/>
      <c r="H153" s="718"/>
      <c r="I153" s="719"/>
    </row>
    <row r="154" spans="1:9" x14ac:dyDescent="0.3">
      <c r="A154" s="709"/>
      <c r="B154" s="889"/>
      <c r="C154" s="887" t="s">
        <v>766</v>
      </c>
      <c r="D154" s="887"/>
      <c r="E154" s="887"/>
      <c r="F154" s="887"/>
      <c r="G154" s="887"/>
      <c r="H154" s="887"/>
      <c r="I154" s="763"/>
    </row>
    <row r="156" spans="1:9" x14ac:dyDescent="0.3">
      <c r="A156" s="735" t="s">
        <v>339</v>
      </c>
      <c r="B156" s="735"/>
      <c r="C156" s="735"/>
      <c r="D156" s="735"/>
    </row>
    <row r="157" spans="1:9" x14ac:dyDescent="0.3">
      <c r="A157" s="736" t="s">
        <v>30</v>
      </c>
      <c r="B157" s="737" t="s">
        <v>31</v>
      </c>
      <c r="C157" s="737"/>
      <c r="D157" s="737"/>
      <c r="E157" s="737"/>
      <c r="F157" s="737"/>
      <c r="G157" s="737"/>
      <c r="H157" s="737" t="s">
        <v>340</v>
      </c>
      <c r="I157" s="738"/>
    </row>
    <row r="158" spans="1:9" ht="27.6" x14ac:dyDescent="0.3">
      <c r="A158" s="736"/>
      <c r="B158" s="737"/>
      <c r="C158" s="737"/>
      <c r="D158" s="737"/>
      <c r="E158" s="737"/>
      <c r="F158" s="737"/>
      <c r="G158" s="737"/>
      <c r="H158" s="491" t="s">
        <v>341</v>
      </c>
      <c r="I158" s="492" t="s">
        <v>34</v>
      </c>
    </row>
    <row r="159" spans="1:9" ht="21" customHeight="1" x14ac:dyDescent="0.3">
      <c r="A159" s="547" t="s">
        <v>35</v>
      </c>
      <c r="B159" s="733"/>
      <c r="C159" s="733"/>
      <c r="D159" s="733"/>
      <c r="E159" s="733"/>
      <c r="F159" s="733"/>
      <c r="G159" s="733"/>
      <c r="H159" s="733"/>
      <c r="I159" s="734"/>
    </row>
    <row r="160" spans="1:9" ht="25.05" customHeight="1" x14ac:dyDescent="0.3">
      <c r="A160" s="490" t="s">
        <v>2342</v>
      </c>
      <c r="B160" s="729" t="s">
        <v>2343</v>
      </c>
      <c r="C160" s="700"/>
      <c r="D160" s="700"/>
      <c r="E160" s="700"/>
      <c r="F160" s="700"/>
      <c r="G160" s="782"/>
      <c r="H160" s="491" t="s">
        <v>74</v>
      </c>
      <c r="I160" s="59" t="s">
        <v>272</v>
      </c>
    </row>
    <row r="161" spans="1:9" ht="19.5" customHeight="1" x14ac:dyDescent="0.3">
      <c r="A161" s="547" t="s">
        <v>136</v>
      </c>
      <c r="B161" s="733"/>
      <c r="C161" s="733"/>
      <c r="D161" s="733"/>
      <c r="E161" s="733"/>
      <c r="F161" s="733"/>
      <c r="G161" s="733"/>
      <c r="H161" s="733"/>
      <c r="I161" s="734"/>
    </row>
    <row r="162" spans="1:9" ht="25.05" customHeight="1" x14ac:dyDescent="0.3">
      <c r="A162" s="490"/>
      <c r="B162" s="748"/>
      <c r="C162" s="748"/>
      <c r="D162" s="748"/>
      <c r="E162" s="748"/>
      <c r="F162" s="748"/>
      <c r="G162" s="748"/>
      <c r="H162" s="491"/>
      <c r="I162" s="492"/>
    </row>
    <row r="163" spans="1:9" ht="21.75" customHeight="1" x14ac:dyDescent="0.3">
      <c r="A163" s="547" t="s">
        <v>352</v>
      </c>
      <c r="B163" s="754"/>
      <c r="C163" s="754"/>
      <c r="D163" s="754"/>
      <c r="E163" s="754"/>
      <c r="F163" s="754"/>
      <c r="G163" s="754"/>
      <c r="H163" s="733"/>
      <c r="I163" s="734"/>
    </row>
    <row r="164" spans="1:9" ht="21.75" customHeight="1" x14ac:dyDescent="0.3">
      <c r="A164" s="15" t="s">
        <v>2344</v>
      </c>
      <c r="B164" s="714" t="s">
        <v>2345</v>
      </c>
      <c r="C164" s="714"/>
      <c r="D164" s="714"/>
      <c r="E164" s="714"/>
      <c r="F164" s="714"/>
      <c r="G164" s="714"/>
      <c r="H164" s="490" t="s">
        <v>115</v>
      </c>
      <c r="I164" s="492" t="s">
        <v>272</v>
      </c>
    </row>
    <row r="165" spans="1:9" ht="25.05" customHeight="1" x14ac:dyDescent="0.3">
      <c r="A165" s="15" t="s">
        <v>2346</v>
      </c>
      <c r="B165" s="714" t="s">
        <v>2347</v>
      </c>
      <c r="C165" s="714"/>
      <c r="D165" s="714"/>
      <c r="E165" s="714"/>
      <c r="F165" s="714"/>
      <c r="G165" s="714"/>
      <c r="H165" s="490" t="s">
        <v>127</v>
      </c>
      <c r="I165" s="492" t="s">
        <v>272</v>
      </c>
    </row>
    <row r="167" spans="1:9" x14ac:dyDescent="0.3">
      <c r="A167" s="1" t="s">
        <v>355</v>
      </c>
    </row>
    <row r="168" spans="1:9" x14ac:dyDescent="0.3">
      <c r="A168" s="715" t="s">
        <v>356</v>
      </c>
      <c r="B168" s="787"/>
      <c r="C168" s="787"/>
      <c r="D168" s="787"/>
      <c r="E168" s="787"/>
      <c r="F168" s="787"/>
      <c r="G168" s="787"/>
      <c r="H168" s="39">
        <v>6</v>
      </c>
      <c r="I168" s="40" t="s">
        <v>357</v>
      </c>
    </row>
    <row r="169" spans="1:9" ht="20.100000000000001" customHeight="1" x14ac:dyDescent="0.3">
      <c r="A169" s="788" t="s">
        <v>358</v>
      </c>
      <c r="B169" s="902" t="s">
        <v>2348</v>
      </c>
      <c r="C169" s="903"/>
      <c r="D169" s="903"/>
      <c r="E169" s="903"/>
      <c r="F169" s="903"/>
      <c r="G169" s="903"/>
      <c r="H169" s="903"/>
      <c r="I169" s="903"/>
    </row>
    <row r="170" spans="1:9" ht="20.100000000000001" customHeight="1" x14ac:dyDescent="0.3">
      <c r="A170" s="789"/>
      <c r="B170" s="904" t="s">
        <v>2349</v>
      </c>
      <c r="C170" s="789"/>
      <c r="D170" s="789"/>
      <c r="E170" s="789"/>
      <c r="F170" s="789"/>
      <c r="G170" s="789"/>
      <c r="H170" s="789"/>
      <c r="I170" s="789"/>
    </row>
    <row r="171" spans="1:9" ht="31.5" customHeight="1" x14ac:dyDescent="0.3">
      <c r="A171" s="789"/>
      <c r="B171" s="904" t="s">
        <v>2350</v>
      </c>
      <c r="C171" s="789"/>
      <c r="D171" s="789"/>
      <c r="E171" s="789"/>
      <c r="F171" s="789"/>
      <c r="G171" s="789"/>
      <c r="H171" s="789"/>
      <c r="I171" s="789"/>
    </row>
    <row r="172" spans="1:9" ht="27.75" customHeight="1" x14ac:dyDescent="0.3">
      <c r="A172" s="789"/>
      <c r="B172" s="904" t="s">
        <v>2351</v>
      </c>
      <c r="C172" s="789"/>
      <c r="D172" s="789"/>
      <c r="E172" s="789"/>
      <c r="F172" s="789"/>
      <c r="G172" s="789"/>
      <c r="H172" s="789"/>
      <c r="I172" s="789"/>
    </row>
    <row r="173" spans="1:9" ht="20.100000000000001" customHeight="1" x14ac:dyDescent="0.3">
      <c r="A173" s="789"/>
      <c r="B173" s="904" t="s">
        <v>2352</v>
      </c>
      <c r="C173" s="789"/>
      <c r="D173" s="789"/>
      <c r="E173" s="789"/>
      <c r="F173" s="789"/>
      <c r="G173" s="789"/>
      <c r="H173" s="789"/>
      <c r="I173" s="789"/>
    </row>
    <row r="174" spans="1:9" ht="20.100000000000001" customHeight="1" x14ac:dyDescent="0.3">
      <c r="A174" s="789"/>
      <c r="B174" s="853" t="s">
        <v>2353</v>
      </c>
      <c r="C174" s="905"/>
      <c r="D174" s="905"/>
      <c r="E174" s="905"/>
      <c r="F174" s="905"/>
      <c r="G174" s="905"/>
      <c r="H174" s="905"/>
      <c r="I174" s="905"/>
    </row>
    <row r="175" spans="1:9" ht="20.25" customHeight="1" x14ac:dyDescent="0.3">
      <c r="A175" s="710" t="s">
        <v>374</v>
      </c>
      <c r="B175" s="725"/>
      <c r="C175" s="725"/>
      <c r="D175" s="725" t="s">
        <v>2354</v>
      </c>
      <c r="E175" s="725"/>
      <c r="F175" s="725"/>
      <c r="G175" s="725"/>
      <c r="H175" s="725"/>
      <c r="I175" s="726"/>
    </row>
    <row r="176" spans="1:9" ht="39" customHeight="1" x14ac:dyDescent="0.3">
      <c r="A176" s="713" t="s">
        <v>376</v>
      </c>
      <c r="B176" s="714"/>
      <c r="C176" s="714"/>
      <c r="D176" s="759" t="s">
        <v>773</v>
      </c>
      <c r="E176" s="781"/>
      <c r="F176" s="781"/>
      <c r="G176" s="781"/>
      <c r="H176" s="781"/>
      <c r="I176" s="781"/>
    </row>
    <row r="177" spans="1:9" x14ac:dyDescent="0.3">
      <c r="A177" s="715" t="s">
        <v>485</v>
      </c>
      <c r="B177" s="787"/>
      <c r="C177" s="787"/>
      <c r="D177" s="787"/>
      <c r="E177" s="787"/>
      <c r="F177" s="787"/>
      <c r="G177" s="787"/>
      <c r="H177" s="39">
        <v>6</v>
      </c>
      <c r="I177" s="40" t="s">
        <v>357</v>
      </c>
    </row>
    <row r="178" spans="1:9" ht="17.55" customHeight="1" x14ac:dyDescent="0.3">
      <c r="A178" s="906" t="s">
        <v>358</v>
      </c>
      <c r="B178" s="909" t="s">
        <v>2355</v>
      </c>
      <c r="C178" s="910"/>
      <c r="D178" s="910"/>
      <c r="E178" s="910"/>
      <c r="F178" s="910"/>
      <c r="G178" s="910"/>
      <c r="H178" s="910"/>
      <c r="I178" s="910"/>
    </row>
    <row r="179" spans="1:9" ht="17.55" customHeight="1" x14ac:dyDescent="0.3">
      <c r="A179" s="907"/>
      <c r="B179" s="892" t="s">
        <v>2356</v>
      </c>
      <c r="C179" s="893"/>
      <c r="D179" s="893"/>
      <c r="E179" s="893"/>
      <c r="F179" s="893"/>
      <c r="G179" s="893"/>
      <c r="H179" s="893"/>
      <c r="I179" s="893"/>
    </row>
    <row r="180" spans="1:9" ht="17.55" customHeight="1" x14ac:dyDescent="0.3">
      <c r="A180" s="908"/>
      <c r="B180" s="897" t="s">
        <v>2357</v>
      </c>
      <c r="C180" s="898"/>
      <c r="D180" s="898"/>
      <c r="E180" s="898"/>
      <c r="F180" s="898"/>
      <c r="G180" s="898"/>
      <c r="H180" s="898"/>
      <c r="I180" s="898"/>
    </row>
    <row r="181" spans="1:9" ht="22.5" customHeight="1" x14ac:dyDescent="0.3">
      <c r="A181" s="728" t="s">
        <v>374</v>
      </c>
      <c r="B181" s="868"/>
      <c r="C181" s="724"/>
      <c r="D181" s="725" t="s">
        <v>2358</v>
      </c>
      <c r="E181" s="725"/>
      <c r="F181" s="725"/>
      <c r="G181" s="725"/>
      <c r="H181" s="725"/>
      <c r="I181" s="726"/>
    </row>
    <row r="182" spans="1:9" ht="31.5" customHeight="1" x14ac:dyDescent="0.3">
      <c r="A182" s="781" t="s">
        <v>376</v>
      </c>
      <c r="B182" s="781"/>
      <c r="C182" s="713"/>
      <c r="D182" s="759" t="s">
        <v>2389</v>
      </c>
      <c r="E182" s="781"/>
      <c r="F182" s="781"/>
      <c r="G182" s="781"/>
      <c r="H182" s="781"/>
      <c r="I182" s="781"/>
    </row>
    <row r="184" spans="1:9" x14ac:dyDescent="0.3">
      <c r="A184" s="1" t="s">
        <v>395</v>
      </c>
    </row>
    <row r="185" spans="1:9" ht="21" customHeight="1" x14ac:dyDescent="0.3">
      <c r="A185" s="899" t="s">
        <v>396</v>
      </c>
      <c r="B185" s="719"/>
      <c r="C185" s="909" t="s">
        <v>2359</v>
      </c>
      <c r="D185" s="910"/>
      <c r="E185" s="910"/>
      <c r="F185" s="910"/>
      <c r="G185" s="910"/>
      <c r="H185" s="910"/>
      <c r="I185" s="910"/>
    </row>
    <row r="186" spans="1:9" ht="15.75" customHeight="1" x14ac:dyDescent="0.3">
      <c r="A186" s="900"/>
      <c r="B186" s="720"/>
      <c r="C186" s="892" t="s">
        <v>2360</v>
      </c>
      <c r="D186" s="893"/>
      <c r="E186" s="893"/>
      <c r="F186" s="893"/>
      <c r="G186" s="893"/>
      <c r="H186" s="893"/>
      <c r="I186" s="893"/>
    </row>
    <row r="187" spans="1:9" ht="44.25" customHeight="1" x14ac:dyDescent="0.3">
      <c r="A187" s="901"/>
      <c r="B187" s="763"/>
      <c r="C187" s="897" t="s">
        <v>2361</v>
      </c>
      <c r="D187" s="898"/>
      <c r="E187" s="898"/>
      <c r="F187" s="898"/>
      <c r="G187" s="898"/>
      <c r="H187" s="898"/>
      <c r="I187" s="898"/>
    </row>
    <row r="188" spans="1:9" ht="31.5" customHeight="1" x14ac:dyDescent="0.3">
      <c r="A188" s="911" t="s">
        <v>398</v>
      </c>
      <c r="B188" s="912"/>
      <c r="C188" s="909" t="s">
        <v>2362</v>
      </c>
      <c r="D188" s="910"/>
      <c r="E188" s="910"/>
      <c r="F188" s="910"/>
      <c r="G188" s="910"/>
      <c r="H188" s="910"/>
      <c r="I188" s="910"/>
    </row>
    <row r="189" spans="1:9" ht="17.25" customHeight="1" x14ac:dyDescent="0.3">
      <c r="A189" s="913"/>
      <c r="B189" s="914"/>
      <c r="C189" s="892" t="s">
        <v>2363</v>
      </c>
      <c r="D189" s="893"/>
      <c r="E189" s="893"/>
      <c r="F189" s="893"/>
      <c r="G189" s="893"/>
      <c r="H189" s="893"/>
      <c r="I189" s="893"/>
    </row>
    <row r="190" spans="1:9" ht="17.25" customHeight="1" x14ac:dyDescent="0.3">
      <c r="A190" s="915"/>
      <c r="B190" s="916"/>
      <c r="C190" s="897" t="s">
        <v>2364</v>
      </c>
      <c r="D190" s="898"/>
      <c r="E190" s="898"/>
      <c r="F190" s="898"/>
      <c r="G190" s="898"/>
      <c r="H190" s="898"/>
      <c r="I190" s="898"/>
    </row>
    <row r="191" spans="1:9" ht="17.25" customHeight="1" x14ac:dyDescent="0.3">
      <c r="A191" s="502"/>
      <c r="B191" s="502"/>
      <c r="C191" s="503"/>
      <c r="D191" s="503"/>
      <c r="E191" s="503"/>
      <c r="F191" s="503"/>
      <c r="G191" s="503"/>
      <c r="H191" s="503"/>
      <c r="I191" s="503"/>
    </row>
    <row r="192" spans="1:9" x14ac:dyDescent="0.3">
      <c r="A192" s="8" t="s">
        <v>400</v>
      </c>
      <c r="B192" s="499"/>
      <c r="C192" s="499"/>
      <c r="D192" s="499"/>
      <c r="E192" s="499"/>
      <c r="F192" s="499"/>
      <c r="G192" s="499"/>
    </row>
    <row r="193" spans="1:9" ht="19.5" customHeight="1" x14ac:dyDescent="0.3">
      <c r="A193" s="494" t="s">
        <v>779</v>
      </c>
      <c r="B193" s="727" t="s">
        <v>780</v>
      </c>
      <c r="C193" s="727"/>
      <c r="D193" s="727"/>
      <c r="E193" s="727"/>
      <c r="F193" s="727"/>
      <c r="G193" s="727"/>
      <c r="H193" s="9" t="s">
        <v>182</v>
      </c>
      <c r="I193" s="10" t="s">
        <v>781</v>
      </c>
    </row>
    <row r="194" spans="1:9" ht="27" customHeight="1" x14ac:dyDescent="0.3">
      <c r="A194" s="700" t="s">
        <v>463</v>
      </c>
      <c r="B194" s="700"/>
      <c r="C194" s="700"/>
      <c r="D194" s="700"/>
      <c r="E194" s="700"/>
      <c r="F194" s="700"/>
      <c r="G194" s="700"/>
      <c r="H194" s="11">
        <v>1</v>
      </c>
      <c r="I194" s="12" t="s">
        <v>559</v>
      </c>
    </row>
    <row r="195" spans="1:9" ht="21.75" customHeight="1" x14ac:dyDescent="0.3">
      <c r="A195" s="58" t="s">
        <v>405</v>
      </c>
      <c r="B195" s="496"/>
      <c r="C195" s="496"/>
      <c r="D195" s="496"/>
      <c r="E195" s="496"/>
      <c r="F195" s="496"/>
      <c r="G195" s="496"/>
      <c r="H195" s="11" t="s">
        <v>404</v>
      </c>
      <c r="I195" s="12" t="s">
        <v>559</v>
      </c>
    </row>
    <row r="196" spans="1:9" x14ac:dyDescent="0.3">
      <c r="A196" s="58"/>
      <c r="B196" s="496"/>
      <c r="C196" s="496"/>
      <c r="D196" s="496"/>
      <c r="E196" s="496"/>
      <c r="F196" s="496"/>
      <c r="G196" s="496"/>
      <c r="H196" s="11"/>
      <c r="I196" s="12"/>
    </row>
    <row r="197" spans="1:9" x14ac:dyDescent="0.3">
      <c r="A197" s="732" t="s">
        <v>406</v>
      </c>
      <c r="B197" s="732"/>
      <c r="C197" s="732"/>
      <c r="D197" s="732"/>
      <c r="E197" s="732"/>
      <c r="F197" s="732"/>
      <c r="G197" s="732"/>
      <c r="H197" s="31"/>
      <c r="I197" s="28"/>
    </row>
    <row r="198" spans="1:9" ht="18" customHeight="1" x14ac:dyDescent="0.3">
      <c r="A198" s="700" t="s">
        <v>407</v>
      </c>
      <c r="B198" s="700"/>
      <c r="C198" s="700"/>
      <c r="D198" s="700"/>
      <c r="E198" s="700"/>
      <c r="F198" s="10">
        <f>SUM(F199:F204)</f>
        <v>15</v>
      </c>
      <c r="G198" s="15" t="s">
        <v>357</v>
      </c>
      <c r="H198" s="16">
        <f>+F198/25</f>
        <v>0.6</v>
      </c>
      <c r="I198" s="10" t="s">
        <v>781</v>
      </c>
    </row>
    <row r="199" spans="1:9" ht="18" customHeight="1" x14ac:dyDescent="0.3">
      <c r="A199" s="17" t="s">
        <v>156</v>
      </c>
      <c r="B199" s="727" t="s">
        <v>158</v>
      </c>
      <c r="C199" s="727"/>
      <c r="D199" s="727"/>
      <c r="E199" s="727"/>
      <c r="F199" s="10">
        <v>6</v>
      </c>
      <c r="G199" s="15" t="s">
        <v>357</v>
      </c>
      <c r="H199" s="32"/>
      <c r="I199" s="19"/>
    </row>
    <row r="200" spans="1:9" ht="18" customHeight="1" x14ac:dyDescent="0.3">
      <c r="B200" s="727" t="s">
        <v>408</v>
      </c>
      <c r="C200" s="727"/>
      <c r="D200" s="727"/>
      <c r="E200" s="727"/>
      <c r="F200" s="10">
        <v>6</v>
      </c>
      <c r="G200" s="15" t="s">
        <v>357</v>
      </c>
      <c r="H200" s="33"/>
      <c r="I200" s="29"/>
    </row>
    <row r="201" spans="1:9" ht="18" customHeight="1" x14ac:dyDescent="0.3">
      <c r="B201" s="727" t="s">
        <v>409</v>
      </c>
      <c r="C201" s="727"/>
      <c r="D201" s="727"/>
      <c r="E201" s="727"/>
      <c r="F201" s="10">
        <v>2</v>
      </c>
      <c r="G201" s="15" t="s">
        <v>357</v>
      </c>
      <c r="H201" s="33"/>
      <c r="I201" s="29"/>
    </row>
    <row r="202" spans="1:9" ht="18" customHeight="1" x14ac:dyDescent="0.3">
      <c r="B202" s="727" t="s">
        <v>410</v>
      </c>
      <c r="C202" s="727"/>
      <c r="D202" s="727"/>
      <c r="E202" s="727"/>
      <c r="F202" s="10" t="s">
        <v>182</v>
      </c>
      <c r="G202" s="15" t="s">
        <v>357</v>
      </c>
      <c r="H202" s="33"/>
      <c r="I202" s="29"/>
    </row>
    <row r="203" spans="1:9" ht="18" customHeight="1" x14ac:dyDescent="0.3">
      <c r="B203" s="727" t="s">
        <v>411</v>
      </c>
      <c r="C203" s="727"/>
      <c r="D203" s="727"/>
      <c r="E203" s="727"/>
      <c r="F203" s="10" t="s">
        <v>182</v>
      </c>
      <c r="G203" s="15" t="s">
        <v>357</v>
      </c>
      <c r="H203" s="33"/>
      <c r="I203" s="29"/>
    </row>
    <row r="204" spans="1:9" ht="18" customHeight="1" x14ac:dyDescent="0.3">
      <c r="B204" s="727" t="s">
        <v>412</v>
      </c>
      <c r="C204" s="727"/>
      <c r="D204" s="727"/>
      <c r="E204" s="727"/>
      <c r="F204" s="10">
        <v>1</v>
      </c>
      <c r="G204" s="15" t="s">
        <v>357</v>
      </c>
      <c r="H204" s="34"/>
      <c r="I204" s="500"/>
    </row>
    <row r="205" spans="1:9" ht="27.75" customHeight="1" x14ac:dyDescent="0.3">
      <c r="A205" s="700" t="s">
        <v>413</v>
      </c>
      <c r="B205" s="700"/>
      <c r="C205" s="700"/>
      <c r="D205" s="700"/>
      <c r="E205" s="700"/>
      <c r="F205" s="10" t="s">
        <v>182</v>
      </c>
      <c r="G205" s="15" t="s">
        <v>357</v>
      </c>
      <c r="H205" s="16" t="s">
        <v>182</v>
      </c>
      <c r="I205" s="10" t="s">
        <v>781</v>
      </c>
    </row>
    <row r="206" spans="1:9" ht="18" customHeight="1" x14ac:dyDescent="0.3">
      <c r="A206" s="727" t="s">
        <v>414</v>
      </c>
      <c r="B206" s="727"/>
      <c r="C206" s="727"/>
      <c r="D206" s="727"/>
      <c r="E206" s="727"/>
      <c r="F206" s="15">
        <v>10</v>
      </c>
      <c r="G206" s="15" t="s">
        <v>357</v>
      </c>
      <c r="H206" s="16">
        <f>+F206/25</f>
        <v>0.4</v>
      </c>
      <c r="I206" s="10" t="s">
        <v>781</v>
      </c>
    </row>
    <row r="208" spans="1:9" x14ac:dyDescent="0.3">
      <c r="A208" s="1" t="s">
        <v>328</v>
      </c>
      <c r="B208" s="8"/>
      <c r="C208" s="8"/>
      <c r="D208" s="8"/>
      <c r="E208" s="8"/>
      <c r="F208" s="8"/>
      <c r="G208" s="8"/>
      <c r="H208" s="8"/>
      <c r="I208" s="8"/>
    </row>
    <row r="209" spans="1:9" ht="17.55" customHeight="1" x14ac:dyDescent="0.3">
      <c r="A209" s="747" t="s">
        <v>2365</v>
      </c>
      <c r="B209" s="747"/>
      <c r="C209" s="747"/>
      <c r="D209" s="747"/>
      <c r="E209" s="747"/>
      <c r="F209" s="747"/>
      <c r="G209" s="747"/>
      <c r="H209" s="747"/>
      <c r="I209" s="747"/>
    </row>
    <row r="210" spans="1:9" ht="17.55" customHeight="1" x14ac:dyDescent="0.3">
      <c r="A210" s="742" t="s">
        <v>154</v>
      </c>
      <c r="B210" s="743"/>
      <c r="C210" s="743"/>
      <c r="D210" s="743">
        <v>1</v>
      </c>
      <c r="E210" s="743"/>
      <c r="F210" s="743"/>
      <c r="G210" s="743"/>
      <c r="H210" s="743"/>
      <c r="I210" s="744"/>
    </row>
    <row r="211" spans="1:9" ht="17.55" customHeight="1" x14ac:dyDescent="0.3">
      <c r="A211" s="742" t="s">
        <v>153</v>
      </c>
      <c r="B211" s="743"/>
      <c r="C211" s="743"/>
      <c r="D211" s="743" t="s">
        <v>764</v>
      </c>
      <c r="E211" s="743"/>
      <c r="F211" s="743"/>
      <c r="G211" s="743"/>
      <c r="H211" s="743"/>
      <c r="I211" s="744"/>
    </row>
    <row r="212" spans="1:9" ht="17.55" customHeight="1" x14ac:dyDescent="0.3">
      <c r="A212" s="742" t="s">
        <v>157</v>
      </c>
      <c r="B212" s="743"/>
      <c r="C212" s="743"/>
      <c r="D212" s="743" t="s">
        <v>466</v>
      </c>
      <c r="E212" s="743"/>
      <c r="F212" s="743"/>
      <c r="G212" s="743"/>
      <c r="H212" s="743"/>
      <c r="I212" s="744"/>
    </row>
    <row r="213" spans="1:9" ht="17.55" customHeight="1" x14ac:dyDescent="0.3">
      <c r="A213" s="742" t="s">
        <v>331</v>
      </c>
      <c r="B213" s="743"/>
      <c r="C213" s="743"/>
      <c r="D213" s="743" t="s">
        <v>749</v>
      </c>
      <c r="E213" s="743"/>
      <c r="F213" s="743"/>
      <c r="G213" s="743"/>
      <c r="H213" s="743"/>
      <c r="I213" s="744"/>
    </row>
    <row r="215" spans="1:9" x14ac:dyDescent="0.3">
      <c r="A215" s="745" t="s">
        <v>3</v>
      </c>
      <c r="B215" s="745"/>
      <c r="C215" s="745"/>
      <c r="D215" s="745"/>
      <c r="E215" s="745"/>
      <c r="F215" s="745"/>
      <c r="G215" s="745"/>
      <c r="H215" s="745"/>
      <c r="I215" s="745"/>
    </row>
    <row r="216" spans="1:9" ht="17.55" customHeight="1" x14ac:dyDescent="0.3">
      <c r="A216" s="746" t="s">
        <v>2317</v>
      </c>
      <c r="B216" s="746"/>
      <c r="C216" s="746"/>
      <c r="D216" s="746"/>
      <c r="E216" s="746"/>
      <c r="F216" s="746"/>
      <c r="G216" s="746"/>
      <c r="H216" s="746"/>
      <c r="I216" s="746"/>
    </row>
    <row r="217" spans="1:9" ht="17.55" customHeight="1" x14ac:dyDescent="0.3">
      <c r="A217" s="742" t="s">
        <v>10</v>
      </c>
      <c r="B217" s="743"/>
      <c r="C217" s="743"/>
      <c r="D217" s="743"/>
      <c r="E217" s="743"/>
      <c r="F217" s="743" t="s">
        <v>11</v>
      </c>
      <c r="G217" s="743"/>
      <c r="H217" s="743"/>
      <c r="I217" s="744"/>
    </row>
    <row r="218" spans="1:9" ht="17.55" customHeight="1" x14ac:dyDescent="0.3">
      <c r="A218" s="742" t="s">
        <v>334</v>
      </c>
      <c r="B218" s="743"/>
      <c r="C218" s="743"/>
      <c r="D218" s="743"/>
      <c r="E218" s="743"/>
      <c r="F218" s="743" t="s">
        <v>2085</v>
      </c>
      <c r="G218" s="743"/>
      <c r="H218" s="743"/>
      <c r="I218" s="744"/>
    </row>
    <row r="219" spans="1:9" ht="17.55" customHeight="1" x14ac:dyDescent="0.3">
      <c r="A219" s="742" t="s">
        <v>335</v>
      </c>
      <c r="B219" s="743"/>
      <c r="C219" s="743"/>
      <c r="D219" s="743"/>
      <c r="E219" s="743"/>
      <c r="F219" s="743">
        <v>3</v>
      </c>
      <c r="G219" s="743"/>
      <c r="H219" s="743"/>
      <c r="I219" s="744"/>
    </row>
    <row r="220" spans="1:9" ht="17.55" customHeight="1" x14ac:dyDescent="0.3">
      <c r="A220" s="742" t="s">
        <v>15</v>
      </c>
      <c r="B220" s="743"/>
      <c r="C220" s="743"/>
      <c r="D220" s="743"/>
      <c r="E220" s="743"/>
      <c r="F220" s="743" t="s">
        <v>16</v>
      </c>
      <c r="G220" s="743"/>
      <c r="H220" s="743"/>
      <c r="I220" s="744"/>
    </row>
    <row r="222" spans="1:9" x14ac:dyDescent="0.3">
      <c r="A222" s="746" t="s">
        <v>336</v>
      </c>
      <c r="B222" s="746"/>
      <c r="C222" s="746"/>
      <c r="D222" s="746"/>
      <c r="E222" s="746"/>
      <c r="F222" s="746"/>
      <c r="G222" s="746"/>
      <c r="H222" s="746"/>
      <c r="I222" s="746"/>
    </row>
    <row r="223" spans="1:9" ht="21" customHeight="1" x14ac:dyDescent="0.3">
      <c r="A223" s="705" t="s">
        <v>337</v>
      </c>
      <c r="B223" s="863"/>
      <c r="C223" s="718" t="s">
        <v>765</v>
      </c>
      <c r="D223" s="718"/>
      <c r="E223" s="718"/>
      <c r="F223" s="718"/>
      <c r="G223" s="718"/>
      <c r="H223" s="718"/>
      <c r="I223" s="719"/>
    </row>
    <row r="224" spans="1:9" ht="17.25" customHeight="1" x14ac:dyDescent="0.3">
      <c r="A224" s="709"/>
      <c r="B224" s="889"/>
      <c r="C224" s="887" t="s">
        <v>766</v>
      </c>
      <c r="D224" s="887"/>
      <c r="E224" s="887"/>
      <c r="F224" s="887"/>
      <c r="G224" s="887"/>
      <c r="H224" s="887"/>
      <c r="I224" s="763"/>
    </row>
    <row r="226" spans="1:9" x14ac:dyDescent="0.3">
      <c r="A226" s="735" t="s">
        <v>339</v>
      </c>
      <c r="B226" s="735"/>
      <c r="C226" s="735"/>
      <c r="D226" s="735"/>
    </row>
    <row r="227" spans="1:9" x14ac:dyDescent="0.3">
      <c r="A227" s="736" t="s">
        <v>30</v>
      </c>
      <c r="B227" s="737" t="s">
        <v>31</v>
      </c>
      <c r="C227" s="737"/>
      <c r="D227" s="737"/>
      <c r="E227" s="737"/>
      <c r="F227" s="737"/>
      <c r="G227" s="737"/>
      <c r="H227" s="737" t="s">
        <v>340</v>
      </c>
      <c r="I227" s="738"/>
    </row>
    <row r="228" spans="1:9" ht="27.6" x14ac:dyDescent="0.3">
      <c r="A228" s="736"/>
      <c r="B228" s="737"/>
      <c r="C228" s="737"/>
      <c r="D228" s="737"/>
      <c r="E228" s="737"/>
      <c r="F228" s="737"/>
      <c r="G228" s="737"/>
      <c r="H228" s="491" t="s">
        <v>341</v>
      </c>
      <c r="I228" s="492" t="s">
        <v>34</v>
      </c>
    </row>
    <row r="229" spans="1:9" ht="21" customHeight="1" x14ac:dyDescent="0.3">
      <c r="A229" s="547" t="s">
        <v>35</v>
      </c>
      <c r="B229" s="733"/>
      <c r="C229" s="733"/>
      <c r="D229" s="733"/>
      <c r="E229" s="733"/>
      <c r="F229" s="733"/>
      <c r="G229" s="733"/>
      <c r="H229" s="733"/>
      <c r="I229" s="734"/>
    </row>
    <row r="230" spans="1:9" ht="20.100000000000001" customHeight="1" x14ac:dyDescent="0.3">
      <c r="A230" s="490" t="s">
        <v>2366</v>
      </c>
      <c r="B230" s="729" t="s">
        <v>791</v>
      </c>
      <c r="C230" s="700"/>
      <c r="D230" s="700"/>
      <c r="E230" s="700"/>
      <c r="F230" s="700"/>
      <c r="G230" s="782"/>
      <c r="H230" s="491" t="s">
        <v>74</v>
      </c>
      <c r="I230" s="59" t="s">
        <v>272</v>
      </c>
    </row>
    <row r="231" spans="1:9" ht="18" customHeight="1" x14ac:dyDescent="0.3">
      <c r="A231" s="547" t="s">
        <v>136</v>
      </c>
      <c r="B231" s="733"/>
      <c r="C231" s="733"/>
      <c r="D231" s="733"/>
      <c r="E231" s="733"/>
      <c r="F231" s="733"/>
      <c r="G231" s="733"/>
      <c r="H231" s="733"/>
      <c r="I231" s="734"/>
    </row>
    <row r="232" spans="1:9" ht="20.100000000000001" customHeight="1" x14ac:dyDescent="0.3">
      <c r="A232" s="490"/>
      <c r="B232" s="748"/>
      <c r="C232" s="748"/>
      <c r="D232" s="748"/>
      <c r="E232" s="748"/>
      <c r="F232" s="748"/>
      <c r="G232" s="748"/>
      <c r="H232" s="491"/>
      <c r="I232" s="492"/>
    </row>
    <row r="233" spans="1:9" ht="24.75" customHeight="1" x14ac:dyDescent="0.3">
      <c r="A233" s="547" t="s">
        <v>352</v>
      </c>
      <c r="B233" s="754"/>
      <c r="C233" s="754"/>
      <c r="D233" s="754"/>
      <c r="E233" s="754"/>
      <c r="F233" s="754"/>
      <c r="G233" s="754"/>
      <c r="H233" s="733"/>
      <c r="I233" s="734"/>
    </row>
    <row r="234" spans="1:9" ht="27.75" customHeight="1" x14ac:dyDescent="0.3">
      <c r="A234" s="15" t="s">
        <v>2367</v>
      </c>
      <c r="B234" s="714" t="s">
        <v>2368</v>
      </c>
      <c r="C234" s="714"/>
      <c r="D234" s="714"/>
      <c r="E234" s="714"/>
      <c r="F234" s="714"/>
      <c r="G234" s="714"/>
      <c r="H234" s="490" t="s">
        <v>115</v>
      </c>
      <c r="I234" s="492" t="s">
        <v>272</v>
      </c>
    </row>
    <row r="235" spans="1:9" ht="27.75" customHeight="1" x14ac:dyDescent="0.3">
      <c r="A235" s="15" t="s">
        <v>2369</v>
      </c>
      <c r="B235" s="714" t="s">
        <v>2370</v>
      </c>
      <c r="C235" s="714"/>
      <c r="D235" s="714"/>
      <c r="E235" s="714"/>
      <c r="F235" s="714"/>
      <c r="G235" s="714"/>
      <c r="H235" s="490" t="s">
        <v>127</v>
      </c>
      <c r="I235" s="492" t="s">
        <v>272</v>
      </c>
    </row>
    <row r="237" spans="1:9" x14ac:dyDescent="0.3">
      <c r="A237" s="1" t="s">
        <v>355</v>
      </c>
    </row>
    <row r="238" spans="1:9" ht="18" customHeight="1" x14ac:dyDescent="0.3">
      <c r="A238" s="715" t="s">
        <v>356</v>
      </c>
      <c r="B238" s="787"/>
      <c r="C238" s="787"/>
      <c r="D238" s="787"/>
      <c r="E238" s="787"/>
      <c r="F238" s="787"/>
      <c r="G238" s="787"/>
      <c r="H238" s="39">
        <v>6</v>
      </c>
      <c r="I238" s="40" t="s">
        <v>357</v>
      </c>
    </row>
    <row r="239" spans="1:9" ht="17.55" customHeight="1" x14ac:dyDescent="0.3">
      <c r="A239" s="788" t="s">
        <v>358</v>
      </c>
      <c r="B239" s="890" t="s">
        <v>2371</v>
      </c>
      <c r="C239" s="891"/>
      <c r="D239" s="891"/>
      <c r="E239" s="891"/>
      <c r="F239" s="891"/>
      <c r="G239" s="891"/>
      <c r="H239" s="891"/>
      <c r="I239" s="891"/>
    </row>
    <row r="240" spans="1:9" ht="17.55" customHeight="1" x14ac:dyDescent="0.3">
      <c r="A240" s="789"/>
      <c r="B240" s="892" t="s">
        <v>792</v>
      </c>
      <c r="C240" s="893"/>
      <c r="D240" s="893"/>
      <c r="E240" s="893"/>
      <c r="F240" s="893"/>
      <c r="G240" s="893"/>
      <c r="H240" s="893"/>
      <c r="I240" s="893"/>
    </row>
    <row r="241" spans="1:9" ht="17.55" customHeight="1" x14ac:dyDescent="0.3">
      <c r="A241" s="789"/>
      <c r="B241" s="892" t="s">
        <v>793</v>
      </c>
      <c r="C241" s="893"/>
      <c r="D241" s="893"/>
      <c r="E241" s="893"/>
      <c r="F241" s="893"/>
      <c r="G241" s="893"/>
      <c r="H241" s="893"/>
      <c r="I241" s="893"/>
    </row>
    <row r="242" spans="1:9" ht="17.55" customHeight="1" x14ac:dyDescent="0.3">
      <c r="A242" s="789"/>
      <c r="B242" s="897" t="s">
        <v>794</v>
      </c>
      <c r="C242" s="898"/>
      <c r="D242" s="898"/>
      <c r="E242" s="898"/>
      <c r="F242" s="898"/>
      <c r="G242" s="898"/>
      <c r="H242" s="898"/>
      <c r="I242" s="898"/>
    </row>
    <row r="243" spans="1:9" ht="17.55" customHeight="1" x14ac:dyDescent="0.3">
      <c r="A243" s="710" t="s">
        <v>374</v>
      </c>
      <c r="B243" s="725"/>
      <c r="C243" s="725"/>
      <c r="D243" s="725" t="s">
        <v>2372</v>
      </c>
      <c r="E243" s="725"/>
      <c r="F243" s="725"/>
      <c r="G243" s="725"/>
      <c r="H243" s="725"/>
      <c r="I243" s="726"/>
    </row>
    <row r="244" spans="1:9" ht="33" customHeight="1" x14ac:dyDescent="0.3">
      <c r="A244" s="713" t="s">
        <v>376</v>
      </c>
      <c r="B244" s="714"/>
      <c r="C244" s="714"/>
      <c r="D244" s="759" t="s">
        <v>773</v>
      </c>
      <c r="E244" s="781"/>
      <c r="F244" s="781"/>
      <c r="G244" s="781"/>
      <c r="H244" s="781"/>
      <c r="I244" s="781"/>
    </row>
    <row r="245" spans="1:9" ht="17.55" customHeight="1" x14ac:dyDescent="0.3">
      <c r="A245" s="715" t="s">
        <v>485</v>
      </c>
      <c r="B245" s="787"/>
      <c r="C245" s="787"/>
      <c r="D245" s="787"/>
      <c r="E245" s="787"/>
      <c r="F245" s="787"/>
      <c r="G245" s="787"/>
      <c r="H245" s="39">
        <v>6</v>
      </c>
      <c r="I245" s="40" t="s">
        <v>357</v>
      </c>
    </row>
    <row r="246" spans="1:9" ht="17.55" customHeight="1" x14ac:dyDescent="0.3">
      <c r="A246" s="906" t="s">
        <v>358</v>
      </c>
      <c r="B246" s="909" t="s">
        <v>2373</v>
      </c>
      <c r="C246" s="910"/>
      <c r="D246" s="910"/>
      <c r="E246" s="910"/>
      <c r="F246" s="910"/>
      <c r="G246" s="910"/>
      <c r="H246" s="910"/>
      <c r="I246" s="910"/>
    </row>
    <row r="247" spans="1:9" ht="17.55" customHeight="1" x14ac:dyDescent="0.3">
      <c r="A247" s="907"/>
      <c r="B247" s="892" t="s">
        <v>2374</v>
      </c>
      <c r="C247" s="893"/>
      <c r="D247" s="893"/>
      <c r="E247" s="893"/>
      <c r="F247" s="893"/>
      <c r="G247" s="893"/>
      <c r="H247" s="893"/>
      <c r="I247" s="893"/>
    </row>
    <row r="248" spans="1:9" ht="17.55" customHeight="1" x14ac:dyDescent="0.3">
      <c r="A248" s="907"/>
      <c r="B248" s="892" t="s">
        <v>2375</v>
      </c>
      <c r="C248" s="893"/>
      <c r="D248" s="893"/>
      <c r="E248" s="893"/>
      <c r="F248" s="893"/>
      <c r="G248" s="893"/>
      <c r="H248" s="893"/>
      <c r="I248" s="893"/>
    </row>
    <row r="249" spans="1:9" ht="17.55" customHeight="1" x14ac:dyDescent="0.3">
      <c r="A249" s="907"/>
      <c r="B249" s="892" t="s">
        <v>2376</v>
      </c>
      <c r="C249" s="893"/>
      <c r="D249" s="893"/>
      <c r="E249" s="893"/>
      <c r="F249" s="893"/>
      <c r="G249" s="893"/>
      <c r="H249" s="893"/>
      <c r="I249" s="893"/>
    </row>
    <row r="250" spans="1:9" ht="17.55" customHeight="1" x14ac:dyDescent="0.3">
      <c r="A250" s="907"/>
      <c r="B250" s="892" t="s">
        <v>795</v>
      </c>
      <c r="C250" s="893"/>
      <c r="D250" s="893"/>
      <c r="E250" s="893"/>
      <c r="F250" s="893"/>
      <c r="G250" s="893"/>
      <c r="H250" s="893"/>
      <c r="I250" s="893"/>
    </row>
    <row r="251" spans="1:9" ht="17.55" customHeight="1" x14ac:dyDescent="0.3">
      <c r="A251" s="908"/>
      <c r="B251" s="897" t="s">
        <v>2377</v>
      </c>
      <c r="C251" s="898"/>
      <c r="D251" s="898"/>
      <c r="E251" s="898"/>
      <c r="F251" s="898"/>
      <c r="G251" s="898"/>
      <c r="H251" s="898"/>
      <c r="I251" s="898"/>
    </row>
    <row r="252" spans="1:9" ht="17.55" customHeight="1" x14ac:dyDescent="0.3">
      <c r="A252" s="728" t="s">
        <v>374</v>
      </c>
      <c r="B252" s="868"/>
      <c r="C252" s="724"/>
      <c r="D252" s="725" t="s">
        <v>2378</v>
      </c>
      <c r="E252" s="725"/>
      <c r="F252" s="725"/>
      <c r="G252" s="725"/>
      <c r="H252" s="725"/>
      <c r="I252" s="726"/>
    </row>
    <row r="253" spans="1:9" ht="31.5" customHeight="1" x14ac:dyDescent="0.3">
      <c r="A253" s="781" t="s">
        <v>376</v>
      </c>
      <c r="B253" s="781"/>
      <c r="C253" s="713"/>
      <c r="D253" s="759" t="s">
        <v>777</v>
      </c>
      <c r="E253" s="781"/>
      <c r="F253" s="781"/>
      <c r="G253" s="781"/>
      <c r="H253" s="781"/>
      <c r="I253" s="781"/>
    </row>
    <row r="255" spans="1:9" x14ac:dyDescent="0.3">
      <c r="A255" s="1" t="s">
        <v>395</v>
      </c>
    </row>
    <row r="256" spans="1:9" ht="30.75" customHeight="1" x14ac:dyDescent="0.3">
      <c r="A256" s="899" t="s">
        <v>396</v>
      </c>
      <c r="B256" s="719"/>
      <c r="C256" s="909" t="s">
        <v>2379</v>
      </c>
      <c r="D256" s="910"/>
      <c r="E256" s="910"/>
      <c r="F256" s="910"/>
      <c r="G256" s="910"/>
      <c r="H256" s="910"/>
      <c r="I256" s="910"/>
    </row>
    <row r="257" spans="1:9" ht="20.100000000000001" customHeight="1" x14ac:dyDescent="0.3">
      <c r="A257" s="900"/>
      <c r="B257" s="720"/>
      <c r="C257" s="892" t="s">
        <v>2380</v>
      </c>
      <c r="D257" s="893"/>
      <c r="E257" s="893"/>
      <c r="F257" s="893"/>
      <c r="G257" s="893"/>
      <c r="H257" s="893"/>
      <c r="I257" s="893"/>
    </row>
    <row r="258" spans="1:9" ht="29.25" customHeight="1" x14ac:dyDescent="0.3">
      <c r="A258" s="762" t="s">
        <v>398</v>
      </c>
      <c r="B258" s="899"/>
      <c r="C258" s="909" t="s">
        <v>796</v>
      </c>
      <c r="D258" s="910"/>
      <c r="E258" s="910"/>
      <c r="F258" s="910"/>
      <c r="G258" s="910"/>
      <c r="H258" s="910"/>
      <c r="I258" s="910"/>
    </row>
    <row r="259" spans="1:9" ht="45" customHeight="1" x14ac:dyDescent="0.3">
      <c r="A259" s="764"/>
      <c r="B259" s="901"/>
      <c r="C259" s="917" t="s">
        <v>797</v>
      </c>
      <c r="D259" s="918"/>
      <c r="E259" s="918"/>
      <c r="F259" s="918"/>
      <c r="G259" s="918"/>
      <c r="H259" s="918"/>
      <c r="I259" s="918"/>
    </row>
    <row r="260" spans="1:9" x14ac:dyDescent="0.3">
      <c r="A260" s="502"/>
      <c r="B260" s="502"/>
      <c r="C260" s="503"/>
      <c r="D260" s="503"/>
      <c r="E260" s="503"/>
      <c r="F260" s="503"/>
      <c r="G260" s="503"/>
      <c r="H260" s="503"/>
      <c r="I260" s="503"/>
    </row>
    <row r="261" spans="1:9" x14ac:dyDescent="0.3">
      <c r="A261" s="8" t="s">
        <v>400</v>
      </c>
      <c r="B261" s="499"/>
      <c r="C261" s="499"/>
      <c r="D261" s="499"/>
      <c r="E261" s="499"/>
      <c r="F261" s="499"/>
      <c r="G261" s="499"/>
    </row>
    <row r="262" spans="1:9" ht="17.55" customHeight="1" x14ac:dyDescent="0.3">
      <c r="A262" s="494" t="s">
        <v>779</v>
      </c>
      <c r="B262" s="727" t="s">
        <v>780</v>
      </c>
      <c r="C262" s="727"/>
      <c r="D262" s="727"/>
      <c r="E262" s="727"/>
      <c r="F262" s="727"/>
      <c r="G262" s="727"/>
      <c r="H262" s="9" t="s">
        <v>182</v>
      </c>
      <c r="I262" s="10" t="s">
        <v>781</v>
      </c>
    </row>
    <row r="263" spans="1:9" ht="27.75" customHeight="1" x14ac:dyDescent="0.3">
      <c r="A263" s="700" t="s">
        <v>463</v>
      </c>
      <c r="B263" s="700"/>
      <c r="C263" s="700"/>
      <c r="D263" s="700"/>
      <c r="E263" s="700"/>
      <c r="F263" s="700"/>
      <c r="G263" s="700"/>
      <c r="H263" s="11">
        <v>1</v>
      </c>
      <c r="I263" s="12" t="s">
        <v>559</v>
      </c>
    </row>
    <row r="264" spans="1:9" ht="17.55" customHeight="1" x14ac:dyDescent="0.3">
      <c r="A264" s="58" t="s">
        <v>405</v>
      </c>
      <c r="B264" s="496"/>
      <c r="C264" s="496"/>
      <c r="D264" s="496"/>
      <c r="E264" s="496"/>
      <c r="F264" s="496"/>
      <c r="G264" s="496"/>
      <c r="H264" s="11" t="s">
        <v>404</v>
      </c>
      <c r="I264" s="12" t="s">
        <v>559</v>
      </c>
    </row>
    <row r="265" spans="1:9" x14ac:dyDescent="0.3">
      <c r="A265" s="58"/>
      <c r="B265" s="496"/>
      <c r="C265" s="496"/>
      <c r="D265" s="496"/>
      <c r="E265" s="496"/>
      <c r="F265" s="496"/>
      <c r="G265" s="496"/>
      <c r="H265" s="11"/>
      <c r="I265" s="12"/>
    </row>
    <row r="266" spans="1:9" ht="17.55" customHeight="1" x14ac:dyDescent="0.3">
      <c r="A266" s="732" t="s">
        <v>406</v>
      </c>
      <c r="B266" s="732"/>
      <c r="C266" s="732"/>
      <c r="D266" s="732"/>
      <c r="E266" s="732"/>
      <c r="F266" s="732"/>
      <c r="G266" s="732"/>
      <c r="H266" s="31"/>
      <c r="I266" s="28"/>
    </row>
    <row r="267" spans="1:9" ht="17.55" customHeight="1" x14ac:dyDescent="0.3">
      <c r="A267" s="700" t="s">
        <v>407</v>
      </c>
      <c r="B267" s="700"/>
      <c r="C267" s="700"/>
      <c r="D267" s="700"/>
      <c r="E267" s="700"/>
      <c r="F267" s="10">
        <f>SUM(F268:F273)</f>
        <v>15</v>
      </c>
      <c r="G267" s="15" t="s">
        <v>357</v>
      </c>
      <c r="H267" s="16">
        <f>+F267/25</f>
        <v>0.6</v>
      </c>
      <c r="I267" s="10" t="s">
        <v>781</v>
      </c>
    </row>
    <row r="268" spans="1:9" ht="17.55" customHeight="1" x14ac:dyDescent="0.3">
      <c r="A268" s="17" t="s">
        <v>156</v>
      </c>
      <c r="B268" s="727" t="s">
        <v>158</v>
      </c>
      <c r="C268" s="727"/>
      <c r="D268" s="727"/>
      <c r="E268" s="727"/>
      <c r="F268" s="10">
        <v>6</v>
      </c>
      <c r="G268" s="15" t="s">
        <v>357</v>
      </c>
      <c r="H268" s="32"/>
      <c r="I268" s="19"/>
    </row>
    <row r="269" spans="1:9" ht="17.55" customHeight="1" x14ac:dyDescent="0.3">
      <c r="B269" s="727" t="s">
        <v>408</v>
      </c>
      <c r="C269" s="727"/>
      <c r="D269" s="727"/>
      <c r="E269" s="727"/>
      <c r="F269" s="10">
        <v>6</v>
      </c>
      <c r="G269" s="15" t="s">
        <v>357</v>
      </c>
      <c r="H269" s="33"/>
      <c r="I269" s="29"/>
    </row>
    <row r="270" spans="1:9" ht="17.55" customHeight="1" x14ac:dyDescent="0.3">
      <c r="B270" s="727" t="s">
        <v>409</v>
      </c>
      <c r="C270" s="727"/>
      <c r="D270" s="727"/>
      <c r="E270" s="727"/>
      <c r="F270" s="10">
        <v>2</v>
      </c>
      <c r="G270" s="15" t="s">
        <v>357</v>
      </c>
      <c r="H270" s="33"/>
      <c r="I270" s="29"/>
    </row>
    <row r="271" spans="1:9" ht="17.55" customHeight="1" x14ac:dyDescent="0.3">
      <c r="B271" s="727" t="s">
        <v>410</v>
      </c>
      <c r="C271" s="727"/>
      <c r="D271" s="727"/>
      <c r="E271" s="727"/>
      <c r="F271" s="10" t="s">
        <v>182</v>
      </c>
      <c r="G271" s="15" t="s">
        <v>357</v>
      </c>
      <c r="H271" s="33"/>
      <c r="I271" s="29"/>
    </row>
    <row r="272" spans="1:9" ht="17.55" customHeight="1" x14ac:dyDescent="0.3">
      <c r="B272" s="727" t="s">
        <v>411</v>
      </c>
      <c r="C272" s="727"/>
      <c r="D272" s="727"/>
      <c r="E272" s="727"/>
      <c r="F272" s="10" t="s">
        <v>182</v>
      </c>
      <c r="G272" s="15" t="s">
        <v>357</v>
      </c>
      <c r="H272" s="33"/>
      <c r="I272" s="29"/>
    </row>
    <row r="273" spans="1:9" ht="17.55" customHeight="1" x14ac:dyDescent="0.3">
      <c r="B273" s="727" t="s">
        <v>412</v>
      </c>
      <c r="C273" s="727"/>
      <c r="D273" s="727"/>
      <c r="E273" s="727"/>
      <c r="F273" s="10">
        <v>1</v>
      </c>
      <c r="G273" s="15" t="s">
        <v>357</v>
      </c>
      <c r="H273" s="34"/>
      <c r="I273" s="500"/>
    </row>
    <row r="274" spans="1:9" ht="30" customHeight="1" x14ac:dyDescent="0.3">
      <c r="A274" s="700" t="s">
        <v>413</v>
      </c>
      <c r="B274" s="700"/>
      <c r="C274" s="700"/>
      <c r="D274" s="700"/>
      <c r="E274" s="700"/>
      <c r="F274" s="10" t="s">
        <v>182</v>
      </c>
      <c r="G274" s="15" t="s">
        <v>357</v>
      </c>
      <c r="H274" s="16" t="s">
        <v>182</v>
      </c>
      <c r="I274" s="10" t="s">
        <v>781</v>
      </c>
    </row>
    <row r="275" spans="1:9" ht="17.55" customHeight="1" x14ac:dyDescent="0.3">
      <c r="A275" s="727" t="s">
        <v>414</v>
      </c>
      <c r="B275" s="727"/>
      <c r="C275" s="727"/>
      <c r="D275" s="727"/>
      <c r="E275" s="727"/>
      <c r="F275" s="15">
        <v>10</v>
      </c>
      <c r="G275" s="15" t="s">
        <v>357</v>
      </c>
      <c r="H275" s="16">
        <f>+F275/25</f>
        <v>0.4</v>
      </c>
      <c r="I275" s="10" t="s">
        <v>781</v>
      </c>
    </row>
  </sheetData>
  <mergeCells count="294">
    <mergeCell ref="B273:E273"/>
    <mergeCell ref="A274:E274"/>
    <mergeCell ref="A275:E275"/>
    <mergeCell ref="A267:E267"/>
    <mergeCell ref="B268:E268"/>
    <mergeCell ref="B269:E269"/>
    <mergeCell ref="B270:E270"/>
    <mergeCell ref="B271:E271"/>
    <mergeCell ref="B272:E272"/>
    <mergeCell ref="A258:B259"/>
    <mergeCell ref="C258:I258"/>
    <mergeCell ref="C259:I259"/>
    <mergeCell ref="B262:G262"/>
    <mergeCell ref="A263:G263"/>
    <mergeCell ref="A266:G266"/>
    <mergeCell ref="A252:C252"/>
    <mergeCell ref="D252:I252"/>
    <mergeCell ref="A253:C253"/>
    <mergeCell ref="D253:I253"/>
    <mergeCell ref="A256:B257"/>
    <mergeCell ref="C256:I256"/>
    <mergeCell ref="C257:I257"/>
    <mergeCell ref="A244:C244"/>
    <mergeCell ref="D244:I244"/>
    <mergeCell ref="A245:G245"/>
    <mergeCell ref="A246:A251"/>
    <mergeCell ref="B246:I246"/>
    <mergeCell ref="B247:I247"/>
    <mergeCell ref="B248:I248"/>
    <mergeCell ref="B249:I249"/>
    <mergeCell ref="B250:I250"/>
    <mergeCell ref="B251:I251"/>
    <mergeCell ref="A239:A242"/>
    <mergeCell ref="B239:I239"/>
    <mergeCell ref="B240:I240"/>
    <mergeCell ref="B241:I241"/>
    <mergeCell ref="B242:I242"/>
    <mergeCell ref="A243:C243"/>
    <mergeCell ref="D243:I243"/>
    <mergeCell ref="A231:I231"/>
    <mergeCell ref="B232:G232"/>
    <mergeCell ref="A233:I233"/>
    <mergeCell ref="B234:G234"/>
    <mergeCell ref="B235:G235"/>
    <mergeCell ref="A238:G238"/>
    <mergeCell ref="A226:D226"/>
    <mergeCell ref="A227:A228"/>
    <mergeCell ref="B227:G228"/>
    <mergeCell ref="H227:I227"/>
    <mergeCell ref="A229:I229"/>
    <mergeCell ref="B230:G230"/>
    <mergeCell ref="A219:E219"/>
    <mergeCell ref="F219:I219"/>
    <mergeCell ref="A220:E220"/>
    <mergeCell ref="F220:I220"/>
    <mergeCell ref="A222:I222"/>
    <mergeCell ref="A223:B224"/>
    <mergeCell ref="C223:I223"/>
    <mergeCell ref="C224:I224"/>
    <mergeCell ref="A215:I215"/>
    <mergeCell ref="A216:I216"/>
    <mergeCell ref="A217:E217"/>
    <mergeCell ref="F217:I217"/>
    <mergeCell ref="A218:E218"/>
    <mergeCell ref="F218:I218"/>
    <mergeCell ref="A211:C211"/>
    <mergeCell ref="D211:I211"/>
    <mergeCell ref="A212:C212"/>
    <mergeCell ref="D212:I212"/>
    <mergeCell ref="A213:C213"/>
    <mergeCell ref="D213:I213"/>
    <mergeCell ref="B203:E203"/>
    <mergeCell ref="B204:E204"/>
    <mergeCell ref="A205:E205"/>
    <mergeCell ref="A206:E206"/>
    <mergeCell ref="A209:I209"/>
    <mergeCell ref="A210:C210"/>
    <mergeCell ref="D210:I210"/>
    <mergeCell ref="A197:G197"/>
    <mergeCell ref="A198:E198"/>
    <mergeCell ref="B199:E199"/>
    <mergeCell ref="B200:E200"/>
    <mergeCell ref="B201:E201"/>
    <mergeCell ref="B202:E202"/>
    <mergeCell ref="A188:B190"/>
    <mergeCell ref="C188:I188"/>
    <mergeCell ref="C189:I189"/>
    <mergeCell ref="C190:I190"/>
    <mergeCell ref="B193:G193"/>
    <mergeCell ref="A194:G194"/>
    <mergeCell ref="A181:C181"/>
    <mergeCell ref="D181:I181"/>
    <mergeCell ref="A182:C182"/>
    <mergeCell ref="D182:I182"/>
    <mergeCell ref="A185:B187"/>
    <mergeCell ref="C185:I185"/>
    <mergeCell ref="C186:I186"/>
    <mergeCell ref="C187:I187"/>
    <mergeCell ref="A175:C175"/>
    <mergeCell ref="D175:I175"/>
    <mergeCell ref="A176:C176"/>
    <mergeCell ref="D176:I176"/>
    <mergeCell ref="A177:G177"/>
    <mergeCell ref="A178:A180"/>
    <mergeCell ref="B178:I178"/>
    <mergeCell ref="B179:I179"/>
    <mergeCell ref="B180:I180"/>
    <mergeCell ref="A169:A174"/>
    <mergeCell ref="B169:I169"/>
    <mergeCell ref="B170:I170"/>
    <mergeCell ref="B171:I171"/>
    <mergeCell ref="B172:I172"/>
    <mergeCell ref="B173:I173"/>
    <mergeCell ref="B174:I174"/>
    <mergeCell ref="A161:I161"/>
    <mergeCell ref="B162:G162"/>
    <mergeCell ref="A163:I163"/>
    <mergeCell ref="B164:G164"/>
    <mergeCell ref="B165:G165"/>
    <mergeCell ref="A168:G168"/>
    <mergeCell ref="A156:D156"/>
    <mergeCell ref="A157:A158"/>
    <mergeCell ref="B157:G158"/>
    <mergeCell ref="H157:I157"/>
    <mergeCell ref="A159:I159"/>
    <mergeCell ref="B160:G160"/>
    <mergeCell ref="A150:E150"/>
    <mergeCell ref="F150:I150"/>
    <mergeCell ref="A152:I152"/>
    <mergeCell ref="A153:B154"/>
    <mergeCell ref="C153:I153"/>
    <mergeCell ref="C154:I154"/>
    <mergeCell ref="A147:E147"/>
    <mergeCell ref="F147:I147"/>
    <mergeCell ref="A148:E148"/>
    <mergeCell ref="F148:I148"/>
    <mergeCell ref="A149:E149"/>
    <mergeCell ref="F149:I149"/>
    <mergeCell ref="A142:C142"/>
    <mergeCell ref="D142:I142"/>
    <mergeCell ref="A143:C143"/>
    <mergeCell ref="D143:I143"/>
    <mergeCell ref="A145:I145"/>
    <mergeCell ref="A146:I146"/>
    <mergeCell ref="A135:E135"/>
    <mergeCell ref="A136:E136"/>
    <mergeCell ref="A139:I139"/>
    <mergeCell ref="A140:C140"/>
    <mergeCell ref="D140:I140"/>
    <mergeCell ref="A141:C141"/>
    <mergeCell ref="D141:I141"/>
    <mergeCell ref="B129:E129"/>
    <mergeCell ref="B130:E130"/>
    <mergeCell ref="B131:E131"/>
    <mergeCell ref="B132:E132"/>
    <mergeCell ref="B133:E133"/>
    <mergeCell ref="B134:E134"/>
    <mergeCell ref="A120:B120"/>
    <mergeCell ref="C120:I120"/>
    <mergeCell ref="B123:G123"/>
    <mergeCell ref="A124:G124"/>
    <mergeCell ref="A127:G127"/>
    <mergeCell ref="A128:E128"/>
    <mergeCell ref="A113:C113"/>
    <mergeCell ref="D113:I113"/>
    <mergeCell ref="A114:C114"/>
    <mergeCell ref="D114:I114"/>
    <mergeCell ref="A117:B119"/>
    <mergeCell ref="C117:I117"/>
    <mergeCell ref="C118:I118"/>
    <mergeCell ref="C119:I119"/>
    <mergeCell ref="A107:C107"/>
    <mergeCell ref="D107:I107"/>
    <mergeCell ref="A108:C108"/>
    <mergeCell ref="D108:I108"/>
    <mergeCell ref="A109:G109"/>
    <mergeCell ref="A110:A112"/>
    <mergeCell ref="B110:I110"/>
    <mergeCell ref="B111:I111"/>
    <mergeCell ref="B112:I112"/>
    <mergeCell ref="A102:A106"/>
    <mergeCell ref="B102:I102"/>
    <mergeCell ref="B103:I103"/>
    <mergeCell ref="B104:I104"/>
    <mergeCell ref="B105:I105"/>
    <mergeCell ref="B106:I106"/>
    <mergeCell ref="A94:I94"/>
    <mergeCell ref="B95:G95"/>
    <mergeCell ref="A96:I96"/>
    <mergeCell ref="B97:G97"/>
    <mergeCell ref="B98:G98"/>
    <mergeCell ref="A101:G101"/>
    <mergeCell ref="A89:D89"/>
    <mergeCell ref="A90:A91"/>
    <mergeCell ref="B90:G91"/>
    <mergeCell ref="H90:I90"/>
    <mergeCell ref="A92:I92"/>
    <mergeCell ref="B93:G93"/>
    <mergeCell ref="A83:E83"/>
    <mergeCell ref="F83:I83"/>
    <mergeCell ref="A85:I85"/>
    <mergeCell ref="A86:B87"/>
    <mergeCell ref="C86:I86"/>
    <mergeCell ref="C87:I87"/>
    <mergeCell ref="A80:E80"/>
    <mergeCell ref="F80:I80"/>
    <mergeCell ref="A81:E81"/>
    <mergeCell ref="F81:I81"/>
    <mergeCell ref="A82:E82"/>
    <mergeCell ref="F82:I82"/>
    <mergeCell ref="A75:C75"/>
    <mergeCell ref="D75:I75"/>
    <mergeCell ref="A76:C76"/>
    <mergeCell ref="D76:I76"/>
    <mergeCell ref="A78:I78"/>
    <mergeCell ref="A79:I79"/>
    <mergeCell ref="A68:E68"/>
    <mergeCell ref="A72:I72"/>
    <mergeCell ref="A73:C73"/>
    <mergeCell ref="D73:I73"/>
    <mergeCell ref="A74:C74"/>
    <mergeCell ref="D74:I74"/>
    <mergeCell ref="B62:E62"/>
    <mergeCell ref="B63:E63"/>
    <mergeCell ref="B64:E64"/>
    <mergeCell ref="B65:E65"/>
    <mergeCell ref="B66:E66"/>
    <mergeCell ref="A67:E67"/>
    <mergeCell ref="A52:B52"/>
    <mergeCell ref="C52:I52"/>
    <mergeCell ref="B55:G55"/>
    <mergeCell ref="A59:G59"/>
    <mergeCell ref="A60:E60"/>
    <mergeCell ref="B61:E61"/>
    <mergeCell ref="A46:C46"/>
    <mergeCell ref="D46:I46"/>
    <mergeCell ref="A49:B51"/>
    <mergeCell ref="C49:I49"/>
    <mergeCell ref="C50:I50"/>
    <mergeCell ref="C51:I51"/>
    <mergeCell ref="A42:A44"/>
    <mergeCell ref="B42:I42"/>
    <mergeCell ref="B43:I43"/>
    <mergeCell ref="B44:I44"/>
    <mergeCell ref="A45:C45"/>
    <mergeCell ref="D45:I45"/>
    <mergeCell ref="B38:I38"/>
    <mergeCell ref="A39:C39"/>
    <mergeCell ref="D39:I39"/>
    <mergeCell ref="A40:C40"/>
    <mergeCell ref="D40:I40"/>
    <mergeCell ref="A41:G41"/>
    <mergeCell ref="B28:G28"/>
    <mergeCell ref="A31:G31"/>
    <mergeCell ref="A32:A37"/>
    <mergeCell ref="B32:I32"/>
    <mergeCell ref="B33:I33"/>
    <mergeCell ref="B34:I34"/>
    <mergeCell ref="B35:I35"/>
    <mergeCell ref="B36:I36"/>
    <mergeCell ref="B37:I37"/>
    <mergeCell ref="A22:I22"/>
    <mergeCell ref="B23:G23"/>
    <mergeCell ref="A24:I24"/>
    <mergeCell ref="B25:G25"/>
    <mergeCell ref="A26:I26"/>
    <mergeCell ref="B27:G27"/>
    <mergeCell ref="A15:I15"/>
    <mergeCell ref="A16:B17"/>
    <mergeCell ref="C16:I16"/>
    <mergeCell ref="C17:I17"/>
    <mergeCell ref="A19:D19"/>
    <mergeCell ref="A20:A21"/>
    <mergeCell ref="B20:G21"/>
    <mergeCell ref="H20:I20"/>
    <mergeCell ref="A12:E12"/>
    <mergeCell ref="F12:I12"/>
    <mergeCell ref="A13:E13"/>
    <mergeCell ref="F13:I13"/>
    <mergeCell ref="A6:C6"/>
    <mergeCell ref="D6:I6"/>
    <mergeCell ref="A8:I8"/>
    <mergeCell ref="A9:I9"/>
    <mergeCell ref="A10:E10"/>
    <mergeCell ref="F10:I10"/>
    <mergeCell ref="A2:I2"/>
    <mergeCell ref="A3:C3"/>
    <mergeCell ref="D3:I3"/>
    <mergeCell ref="A4:C4"/>
    <mergeCell ref="D4:I4"/>
    <mergeCell ref="A5:C5"/>
    <mergeCell ref="D5:I5"/>
    <mergeCell ref="A11:E11"/>
    <mergeCell ref="F11:I11"/>
  </mergeCells>
  <pageMargins left="0.7" right="0.7" top="0.75" bottom="0.75" header="0.3" footer="0.3"/>
  <pageSetup paperSize="9" orientation="portrait" r:id="rId1"/>
  <rowBreaks count="3" manualBreakCount="3">
    <brk id="70" max="16383" man="1"/>
    <brk id="137" max="16383" man="1"/>
    <brk id="207"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zoomScaleNormal="100" workbookViewId="0"/>
  </sheetViews>
  <sheetFormatPr defaultColWidth="8.77734375" defaultRowHeight="13.8" x14ac:dyDescent="0.3"/>
  <cols>
    <col min="1" max="1" width="10.77734375" style="78" customWidth="1"/>
    <col min="2" max="2" width="9.77734375" style="78" customWidth="1"/>
    <col min="3" max="3" width="9.5546875" style="78" customWidth="1"/>
    <col min="4" max="4" width="8.77734375" style="78" customWidth="1"/>
    <col min="5" max="5" width="9.77734375" style="78" customWidth="1"/>
    <col min="6" max="6" width="9.21875" style="78" customWidth="1"/>
    <col min="7" max="7" width="8.77734375" style="78" customWidth="1"/>
    <col min="8" max="8" width="11.5546875" style="78" customWidth="1"/>
    <col min="9" max="9" width="8.77734375" style="78" customWidth="1"/>
    <col min="10" max="10" width="2.77734375" style="78" customWidth="1"/>
    <col min="11" max="16384" width="8.77734375" style="78"/>
  </cols>
  <sheetData>
    <row r="1" spans="1:9" x14ac:dyDescent="0.3">
      <c r="A1" s="69" t="s">
        <v>328</v>
      </c>
    </row>
    <row r="2" spans="1:9" x14ac:dyDescent="0.3">
      <c r="A2" s="946" t="s">
        <v>202</v>
      </c>
      <c r="B2" s="947"/>
      <c r="C2" s="947"/>
      <c r="D2" s="947"/>
      <c r="E2" s="947"/>
      <c r="F2" s="947"/>
      <c r="G2" s="947"/>
      <c r="H2" s="947"/>
      <c r="I2" s="947"/>
    </row>
    <row r="3" spans="1:9" ht="15.75" customHeight="1" x14ac:dyDescent="0.3">
      <c r="A3" s="941" t="s">
        <v>154</v>
      </c>
      <c r="B3" s="942"/>
      <c r="C3" s="942"/>
      <c r="D3" s="942">
        <v>5</v>
      </c>
      <c r="E3" s="942"/>
      <c r="F3" s="942"/>
      <c r="G3" s="942"/>
      <c r="H3" s="942"/>
      <c r="I3" s="943"/>
    </row>
    <row r="4" spans="1:9" ht="14.25" customHeight="1" x14ac:dyDescent="0.3">
      <c r="A4" s="941" t="s">
        <v>153</v>
      </c>
      <c r="B4" s="942"/>
      <c r="C4" s="942"/>
      <c r="D4" s="942" t="s">
        <v>329</v>
      </c>
      <c r="E4" s="942"/>
      <c r="F4" s="942"/>
      <c r="G4" s="942"/>
      <c r="H4" s="942"/>
      <c r="I4" s="943"/>
    </row>
    <row r="5" spans="1:9" ht="16.5" customHeight="1" x14ac:dyDescent="0.3">
      <c r="A5" s="941" t="s">
        <v>157</v>
      </c>
      <c r="B5" s="942"/>
      <c r="C5" s="942"/>
      <c r="D5" s="942" t="s">
        <v>330</v>
      </c>
      <c r="E5" s="942"/>
      <c r="F5" s="942"/>
      <c r="G5" s="942"/>
      <c r="H5" s="942"/>
      <c r="I5" s="943"/>
    </row>
    <row r="6" spans="1:9" ht="41.25" customHeight="1" x14ac:dyDescent="0.3">
      <c r="A6" s="941" t="s">
        <v>331</v>
      </c>
      <c r="B6" s="942"/>
      <c r="C6" s="942"/>
      <c r="D6" s="716" t="s">
        <v>1236</v>
      </c>
      <c r="E6" s="942"/>
      <c r="F6" s="942"/>
      <c r="G6" s="942"/>
      <c r="H6" s="942"/>
      <c r="I6" s="943"/>
    </row>
    <row r="8" spans="1:9" x14ac:dyDescent="0.3">
      <c r="A8" s="944" t="s">
        <v>333</v>
      </c>
      <c r="B8" s="944"/>
      <c r="C8" s="944"/>
      <c r="D8" s="944"/>
      <c r="E8" s="944"/>
      <c r="F8" s="944"/>
      <c r="G8" s="944"/>
      <c r="H8" s="944"/>
      <c r="I8" s="944"/>
    </row>
    <row r="9" spans="1:9" x14ac:dyDescent="0.3">
      <c r="A9" s="226" t="s">
        <v>2317</v>
      </c>
      <c r="B9" s="226"/>
      <c r="C9" s="226"/>
      <c r="D9" s="226"/>
      <c r="E9" s="226"/>
      <c r="F9" s="226"/>
      <c r="G9" s="226"/>
      <c r="H9" s="226"/>
      <c r="I9" s="226"/>
    </row>
    <row r="10" spans="1:9" x14ac:dyDescent="0.3">
      <c r="A10" s="941" t="s">
        <v>10</v>
      </c>
      <c r="B10" s="942"/>
      <c r="C10" s="942"/>
      <c r="D10" s="942"/>
      <c r="E10" s="942"/>
      <c r="F10" s="942" t="s">
        <v>11</v>
      </c>
      <c r="G10" s="942"/>
      <c r="H10" s="942"/>
      <c r="I10" s="943"/>
    </row>
    <row r="11" spans="1:9" x14ac:dyDescent="0.3">
      <c r="A11" s="941" t="s">
        <v>334</v>
      </c>
      <c r="B11" s="942"/>
      <c r="C11" s="942"/>
      <c r="D11" s="942"/>
      <c r="E11" s="942"/>
      <c r="F11" s="942" t="s">
        <v>2085</v>
      </c>
      <c r="G11" s="942"/>
      <c r="H11" s="942"/>
      <c r="I11" s="943"/>
    </row>
    <row r="12" spans="1:9" x14ac:dyDescent="0.3">
      <c r="A12" s="941" t="s">
        <v>335</v>
      </c>
      <c r="B12" s="942"/>
      <c r="C12" s="942"/>
      <c r="D12" s="942"/>
      <c r="E12" s="942"/>
      <c r="F12" s="942">
        <v>4</v>
      </c>
      <c r="G12" s="942"/>
      <c r="H12" s="942"/>
      <c r="I12" s="943"/>
    </row>
    <row r="13" spans="1:9" x14ac:dyDescent="0.3">
      <c r="A13" s="941" t="s">
        <v>15</v>
      </c>
      <c r="B13" s="942"/>
      <c r="C13" s="942"/>
      <c r="D13" s="942"/>
      <c r="E13" s="942"/>
      <c r="F13" s="942" t="s">
        <v>16</v>
      </c>
      <c r="G13" s="942"/>
      <c r="H13" s="942"/>
      <c r="I13" s="943"/>
    </row>
    <row r="15" spans="1:9" x14ac:dyDescent="0.3">
      <c r="A15" s="945" t="s">
        <v>336</v>
      </c>
      <c r="B15" s="945"/>
      <c r="C15" s="945"/>
      <c r="D15" s="945"/>
      <c r="E15" s="945"/>
      <c r="F15" s="945"/>
      <c r="G15" s="945"/>
      <c r="H15" s="945"/>
      <c r="I15" s="945"/>
    </row>
    <row r="16" spans="1:9" ht="33.75" customHeight="1" x14ac:dyDescent="0.3">
      <c r="A16" s="920" t="s">
        <v>337</v>
      </c>
      <c r="B16" s="920"/>
      <c r="C16" s="940" t="s">
        <v>2384</v>
      </c>
      <c r="D16" s="920"/>
      <c r="E16" s="920"/>
      <c r="F16" s="920"/>
      <c r="G16" s="920"/>
      <c r="H16" s="920"/>
      <c r="I16" s="920"/>
    </row>
    <row r="18" spans="1:9" x14ac:dyDescent="0.3">
      <c r="A18" s="933" t="s">
        <v>339</v>
      </c>
      <c r="B18" s="933"/>
      <c r="C18" s="933"/>
      <c r="D18" s="933"/>
    </row>
    <row r="19" spans="1:9" ht="20.25" customHeight="1" x14ac:dyDescent="0.3">
      <c r="A19" s="934" t="s">
        <v>30</v>
      </c>
      <c r="B19" s="935" t="s">
        <v>31</v>
      </c>
      <c r="C19" s="935"/>
      <c r="D19" s="935"/>
      <c r="E19" s="935"/>
      <c r="F19" s="935"/>
      <c r="G19" s="935"/>
      <c r="H19" s="935" t="s">
        <v>340</v>
      </c>
      <c r="I19" s="936"/>
    </row>
    <row r="20" spans="1:9" ht="33" customHeight="1" x14ac:dyDescent="0.3">
      <c r="A20" s="934"/>
      <c r="B20" s="935"/>
      <c r="C20" s="935"/>
      <c r="D20" s="935"/>
      <c r="E20" s="935"/>
      <c r="F20" s="935"/>
      <c r="G20" s="935"/>
      <c r="H20" s="228" t="s">
        <v>341</v>
      </c>
      <c r="I20" s="229" t="s">
        <v>34</v>
      </c>
    </row>
    <row r="21" spans="1:9" s="69" customFormat="1" ht="17.7" customHeight="1" x14ac:dyDescent="0.3">
      <c r="A21" s="926" t="s">
        <v>35</v>
      </c>
      <c r="B21" s="927"/>
      <c r="C21" s="927"/>
      <c r="D21" s="927"/>
      <c r="E21" s="927"/>
      <c r="F21" s="927"/>
      <c r="G21" s="927"/>
      <c r="H21" s="927"/>
      <c r="I21" s="928"/>
    </row>
    <row r="22" spans="1:9" ht="36.75" customHeight="1" x14ac:dyDescent="0.3">
      <c r="A22" s="227" t="s">
        <v>1237</v>
      </c>
      <c r="B22" s="739" t="s">
        <v>1238</v>
      </c>
      <c r="C22" s="739"/>
      <c r="D22" s="739"/>
      <c r="E22" s="739"/>
      <c r="F22" s="739"/>
      <c r="G22" s="739"/>
      <c r="H22" s="79" t="s">
        <v>54</v>
      </c>
      <c r="I22" s="80" t="s">
        <v>56</v>
      </c>
    </row>
    <row r="23" spans="1:9" ht="35.25" customHeight="1" x14ac:dyDescent="0.3">
      <c r="A23" s="227" t="s">
        <v>1239</v>
      </c>
      <c r="B23" s="937" t="s">
        <v>1240</v>
      </c>
      <c r="C23" s="938"/>
      <c r="D23" s="938"/>
      <c r="E23" s="938"/>
      <c r="F23" s="938"/>
      <c r="G23" s="939"/>
      <c r="H23" s="79" t="s">
        <v>54</v>
      </c>
      <c r="I23" s="80" t="s">
        <v>56</v>
      </c>
    </row>
    <row r="24" spans="1:9" ht="30" customHeight="1" x14ac:dyDescent="0.3">
      <c r="A24" s="227" t="s">
        <v>1241</v>
      </c>
      <c r="B24" s="937" t="s">
        <v>1242</v>
      </c>
      <c r="C24" s="938"/>
      <c r="D24" s="938"/>
      <c r="E24" s="938"/>
      <c r="F24" s="938"/>
      <c r="G24" s="939"/>
      <c r="H24" s="228" t="s">
        <v>1243</v>
      </c>
      <c r="I24" s="80" t="s">
        <v>39</v>
      </c>
    </row>
    <row r="25" spans="1:9" s="69" customFormat="1" ht="17.7" customHeight="1" x14ac:dyDescent="0.3">
      <c r="A25" s="926" t="s">
        <v>136</v>
      </c>
      <c r="B25" s="927"/>
      <c r="C25" s="927"/>
      <c r="D25" s="927"/>
      <c r="E25" s="927"/>
      <c r="F25" s="927"/>
      <c r="G25" s="927"/>
      <c r="H25" s="927"/>
      <c r="I25" s="928"/>
    </row>
    <row r="26" spans="1:9" ht="45" customHeight="1" x14ac:dyDescent="0.3">
      <c r="A26" s="227" t="s">
        <v>1244</v>
      </c>
      <c r="B26" s="741" t="s">
        <v>1245</v>
      </c>
      <c r="C26" s="741"/>
      <c r="D26" s="741"/>
      <c r="E26" s="741"/>
      <c r="F26" s="741"/>
      <c r="G26" s="741"/>
      <c r="H26" s="79" t="s">
        <v>97</v>
      </c>
      <c r="I26" s="80" t="s">
        <v>39</v>
      </c>
    </row>
    <row r="27" spans="1:9" ht="45" customHeight="1" x14ac:dyDescent="0.3">
      <c r="A27" s="227" t="s">
        <v>1246</v>
      </c>
      <c r="B27" s="931" t="s">
        <v>1247</v>
      </c>
      <c r="C27" s="932"/>
      <c r="D27" s="932"/>
      <c r="E27" s="932"/>
      <c r="F27" s="932"/>
      <c r="G27" s="923"/>
      <c r="H27" s="228" t="s">
        <v>1248</v>
      </c>
      <c r="I27" s="80" t="s">
        <v>56</v>
      </c>
    </row>
    <row r="28" spans="1:9" ht="45" customHeight="1" x14ac:dyDescent="0.3">
      <c r="A28" s="227" t="s">
        <v>1249</v>
      </c>
      <c r="B28" s="931" t="s">
        <v>1250</v>
      </c>
      <c r="C28" s="932"/>
      <c r="D28" s="932"/>
      <c r="E28" s="932"/>
      <c r="F28" s="932"/>
      <c r="G28" s="923"/>
      <c r="H28" s="228" t="s">
        <v>1248</v>
      </c>
      <c r="I28" s="80" t="s">
        <v>56</v>
      </c>
    </row>
    <row r="29" spans="1:9" s="69" customFormat="1" ht="17.7" customHeight="1" x14ac:dyDescent="0.3">
      <c r="A29" s="926" t="s">
        <v>352</v>
      </c>
      <c r="B29" s="927"/>
      <c r="C29" s="927"/>
      <c r="D29" s="927"/>
      <c r="E29" s="927"/>
      <c r="F29" s="927"/>
      <c r="G29" s="927"/>
      <c r="H29" s="927"/>
      <c r="I29" s="928"/>
    </row>
    <row r="30" spans="1:9" ht="36.75" customHeight="1" x14ac:dyDescent="0.3">
      <c r="A30" s="227" t="s">
        <v>1251</v>
      </c>
      <c r="B30" s="716" t="s">
        <v>1252</v>
      </c>
      <c r="C30" s="716"/>
      <c r="D30" s="716"/>
      <c r="E30" s="716"/>
      <c r="F30" s="716"/>
      <c r="G30" s="716"/>
      <c r="H30" s="79" t="s">
        <v>120</v>
      </c>
      <c r="I30" s="80" t="s">
        <v>56</v>
      </c>
    </row>
    <row r="32" spans="1:9" x14ac:dyDescent="0.3">
      <c r="A32" s="69" t="s">
        <v>355</v>
      </c>
    </row>
    <row r="33" spans="1:9" s="69" customFormat="1" ht="17.7" customHeight="1" x14ac:dyDescent="0.3">
      <c r="A33" s="810" t="s">
        <v>356</v>
      </c>
      <c r="B33" s="810"/>
      <c r="C33" s="810"/>
      <c r="D33" s="810"/>
      <c r="E33" s="810"/>
      <c r="F33" s="810"/>
      <c r="G33" s="810"/>
      <c r="H33" s="67">
        <v>18</v>
      </c>
      <c r="I33" s="68" t="s">
        <v>357</v>
      </c>
    </row>
    <row r="34" spans="1:9" ht="89.25" customHeight="1" x14ac:dyDescent="0.3">
      <c r="A34" s="811" t="s">
        <v>358</v>
      </c>
      <c r="B34" s="814" t="s">
        <v>1253</v>
      </c>
      <c r="C34" s="929"/>
      <c r="D34" s="929"/>
      <c r="E34" s="929"/>
      <c r="F34" s="929"/>
      <c r="G34" s="929"/>
      <c r="H34" s="929"/>
      <c r="I34" s="818"/>
    </row>
    <row r="35" spans="1:9" ht="79.5" customHeight="1" x14ac:dyDescent="0.3">
      <c r="A35" s="812"/>
      <c r="B35" s="794" t="s">
        <v>1254</v>
      </c>
      <c r="C35" s="930"/>
      <c r="D35" s="930"/>
      <c r="E35" s="930"/>
      <c r="F35" s="930"/>
      <c r="G35" s="930"/>
      <c r="H35" s="930"/>
      <c r="I35" s="930"/>
    </row>
    <row r="36" spans="1:9" ht="33.75" customHeight="1" x14ac:dyDescent="0.3">
      <c r="A36" s="812"/>
      <c r="B36" s="794" t="s">
        <v>1255</v>
      </c>
      <c r="C36" s="816"/>
      <c r="D36" s="816"/>
      <c r="E36" s="816"/>
      <c r="F36" s="816"/>
      <c r="G36" s="816"/>
      <c r="H36" s="816"/>
      <c r="I36" s="816"/>
    </row>
    <row r="37" spans="1:9" ht="38.25" customHeight="1" x14ac:dyDescent="0.3">
      <c r="A37" s="924"/>
      <c r="B37" s="822" t="s">
        <v>1256</v>
      </c>
      <c r="C37" s="925"/>
      <c r="D37" s="925"/>
      <c r="E37" s="925"/>
      <c r="F37" s="925"/>
      <c r="G37" s="925"/>
      <c r="H37" s="925"/>
      <c r="I37" s="925"/>
    </row>
    <row r="38" spans="1:9" ht="18.75" customHeight="1" x14ac:dyDescent="0.3">
      <c r="A38" s="922" t="s">
        <v>374</v>
      </c>
      <c r="B38" s="808"/>
      <c r="C38" s="808"/>
      <c r="D38" s="808" t="s">
        <v>1257</v>
      </c>
      <c r="E38" s="808"/>
      <c r="F38" s="808"/>
      <c r="G38" s="808"/>
      <c r="H38" s="808"/>
      <c r="I38" s="809"/>
    </row>
    <row r="39" spans="1:9" ht="31.5" customHeight="1" x14ac:dyDescent="0.3">
      <c r="A39" s="923" t="s">
        <v>376</v>
      </c>
      <c r="B39" s="741"/>
      <c r="C39" s="741"/>
      <c r="D39" s="741" t="s">
        <v>1258</v>
      </c>
      <c r="E39" s="799"/>
      <c r="F39" s="799"/>
      <c r="G39" s="799"/>
      <c r="H39" s="799"/>
      <c r="I39" s="800"/>
    </row>
    <row r="40" spans="1:9" s="69" customFormat="1" ht="17.7" customHeight="1" x14ac:dyDescent="0.3">
      <c r="A40" s="810" t="s">
        <v>481</v>
      </c>
      <c r="B40" s="810"/>
      <c r="C40" s="810"/>
      <c r="D40" s="810"/>
      <c r="E40" s="810"/>
      <c r="F40" s="810"/>
      <c r="G40" s="810"/>
      <c r="H40" s="67">
        <v>20</v>
      </c>
      <c r="I40" s="68" t="s">
        <v>357</v>
      </c>
    </row>
    <row r="41" spans="1:9" ht="33" customHeight="1" x14ac:dyDescent="0.3">
      <c r="A41" s="811" t="s">
        <v>358</v>
      </c>
      <c r="B41" s="765" t="s">
        <v>1259</v>
      </c>
      <c r="C41" s="765"/>
      <c r="D41" s="765"/>
      <c r="E41" s="765"/>
      <c r="F41" s="765"/>
      <c r="G41" s="765"/>
      <c r="H41" s="765"/>
      <c r="I41" s="766"/>
    </row>
    <row r="42" spans="1:9" ht="42.75" customHeight="1" x14ac:dyDescent="0.3">
      <c r="A42" s="924"/>
      <c r="B42" s="822" t="s">
        <v>2181</v>
      </c>
      <c r="C42" s="925"/>
      <c r="D42" s="925"/>
      <c r="E42" s="925"/>
      <c r="F42" s="925"/>
      <c r="G42" s="925"/>
      <c r="H42" s="925"/>
      <c r="I42" s="925"/>
    </row>
    <row r="43" spans="1:9" ht="18.75" customHeight="1" x14ac:dyDescent="0.3">
      <c r="A43" s="922" t="s">
        <v>374</v>
      </c>
      <c r="B43" s="808"/>
      <c r="C43" s="808"/>
      <c r="D43" s="808" t="s">
        <v>1260</v>
      </c>
      <c r="E43" s="808"/>
      <c r="F43" s="808"/>
      <c r="G43" s="808"/>
      <c r="H43" s="808"/>
      <c r="I43" s="809"/>
    </row>
    <row r="44" spans="1:9" ht="66.75" customHeight="1" x14ac:dyDescent="0.3">
      <c r="A44" s="923" t="s">
        <v>376</v>
      </c>
      <c r="B44" s="741"/>
      <c r="C44" s="741"/>
      <c r="D44" s="741" t="s">
        <v>1261</v>
      </c>
      <c r="E44" s="799"/>
      <c r="F44" s="799"/>
      <c r="G44" s="799"/>
      <c r="H44" s="799"/>
      <c r="I44" s="800"/>
    </row>
    <row r="46" spans="1:9" x14ac:dyDescent="0.3">
      <c r="A46" s="69" t="s">
        <v>395</v>
      </c>
    </row>
    <row r="47" spans="1:9" ht="196.5" customHeight="1" x14ac:dyDescent="0.3">
      <c r="A47" s="798" t="s">
        <v>396</v>
      </c>
      <c r="B47" s="799"/>
      <c r="C47" s="542" t="s">
        <v>2182</v>
      </c>
      <c r="D47" s="542"/>
      <c r="E47" s="542"/>
      <c r="F47" s="542"/>
      <c r="G47" s="542"/>
      <c r="H47" s="542"/>
      <c r="I47" s="786"/>
    </row>
    <row r="48" spans="1:9" ht="84.75" customHeight="1" x14ac:dyDescent="0.3">
      <c r="A48" s="798" t="s">
        <v>398</v>
      </c>
      <c r="B48" s="799"/>
      <c r="C48" s="542" t="s">
        <v>2183</v>
      </c>
      <c r="D48" s="542"/>
      <c r="E48" s="542"/>
      <c r="F48" s="542"/>
      <c r="G48" s="542"/>
      <c r="H48" s="542"/>
      <c r="I48" s="786"/>
    </row>
    <row r="50" spans="1:9" x14ac:dyDescent="0.3">
      <c r="A50" s="69" t="s">
        <v>400</v>
      </c>
      <c r="B50" s="226"/>
      <c r="C50" s="226"/>
      <c r="D50" s="226"/>
      <c r="E50" s="226"/>
      <c r="F50" s="226"/>
      <c r="G50" s="226"/>
    </row>
    <row r="51" spans="1:9" ht="21" customHeight="1" x14ac:dyDescent="0.3">
      <c r="A51" s="919" t="s">
        <v>401</v>
      </c>
      <c r="B51" s="919"/>
      <c r="C51" s="919"/>
      <c r="D51" s="919"/>
      <c r="E51" s="919"/>
      <c r="F51" s="919"/>
      <c r="G51" s="919"/>
      <c r="H51" s="330">
        <v>3</v>
      </c>
      <c r="I51" s="81" t="s">
        <v>1262</v>
      </c>
    </row>
    <row r="52" spans="1:9" ht="30" customHeight="1" x14ac:dyDescent="0.3">
      <c r="A52" s="920" t="s">
        <v>463</v>
      </c>
      <c r="B52" s="920"/>
      <c r="C52" s="920"/>
      <c r="D52" s="920"/>
      <c r="E52" s="920"/>
      <c r="F52" s="920"/>
      <c r="G52" s="920"/>
      <c r="H52" s="330">
        <v>2</v>
      </c>
      <c r="I52" s="81" t="s">
        <v>1262</v>
      </c>
    </row>
    <row r="53" spans="1:9" ht="23.25" customHeight="1" x14ac:dyDescent="0.3">
      <c r="A53" s="919" t="s">
        <v>405</v>
      </c>
      <c r="B53" s="919"/>
      <c r="C53" s="919"/>
      <c r="D53" s="919"/>
      <c r="E53" s="919"/>
      <c r="F53" s="919"/>
      <c r="G53" s="919"/>
      <c r="H53" s="82" t="s">
        <v>404</v>
      </c>
      <c r="I53" s="81" t="s">
        <v>1262</v>
      </c>
    </row>
    <row r="54" spans="1:9" x14ac:dyDescent="0.3">
      <c r="A54" s="225"/>
      <c r="B54" s="225"/>
      <c r="C54" s="225"/>
      <c r="D54" s="225"/>
      <c r="E54" s="225"/>
      <c r="F54" s="225"/>
      <c r="G54" s="225"/>
      <c r="H54" s="82"/>
      <c r="I54" s="83"/>
    </row>
    <row r="55" spans="1:9" x14ac:dyDescent="0.3">
      <c r="A55" s="921" t="s">
        <v>406</v>
      </c>
      <c r="B55" s="921"/>
      <c r="C55" s="921"/>
      <c r="D55" s="921"/>
      <c r="E55" s="921"/>
      <c r="F55" s="921"/>
      <c r="G55" s="921"/>
      <c r="H55" s="84"/>
      <c r="I55" s="85"/>
    </row>
    <row r="56" spans="1:9" ht="17.7" customHeight="1" x14ac:dyDescent="0.3">
      <c r="A56" s="920" t="s">
        <v>407</v>
      </c>
      <c r="B56" s="920"/>
      <c r="C56" s="920"/>
      <c r="D56" s="920"/>
      <c r="E56" s="920"/>
      <c r="F56" s="81">
        <v>50</v>
      </c>
      <c r="G56" s="81" t="s">
        <v>357</v>
      </c>
      <c r="H56" s="86">
        <v>2</v>
      </c>
      <c r="I56" s="81" t="s">
        <v>1262</v>
      </c>
    </row>
    <row r="57" spans="1:9" ht="17.7" customHeight="1" x14ac:dyDescent="0.3">
      <c r="A57" s="78" t="s">
        <v>156</v>
      </c>
      <c r="B57" s="919" t="s">
        <v>158</v>
      </c>
      <c r="C57" s="919"/>
      <c r="D57" s="919"/>
      <c r="E57" s="919"/>
      <c r="F57" s="81">
        <v>18</v>
      </c>
      <c r="G57" s="81" t="s">
        <v>357</v>
      </c>
      <c r="H57" s="87"/>
      <c r="I57" s="88"/>
    </row>
    <row r="58" spans="1:9" ht="17.7" customHeight="1" x14ac:dyDescent="0.3">
      <c r="B58" s="919" t="s">
        <v>408</v>
      </c>
      <c r="C58" s="919"/>
      <c r="D58" s="919"/>
      <c r="E58" s="919"/>
      <c r="F58" s="81">
        <v>20</v>
      </c>
      <c r="G58" s="81" t="s">
        <v>357</v>
      </c>
      <c r="H58" s="87"/>
      <c r="I58" s="88"/>
    </row>
    <row r="59" spans="1:9" ht="17.7" customHeight="1" x14ac:dyDescent="0.3">
      <c r="B59" s="919" t="s">
        <v>409</v>
      </c>
      <c r="C59" s="919"/>
      <c r="D59" s="919"/>
      <c r="E59" s="919"/>
      <c r="F59" s="81">
        <v>7</v>
      </c>
      <c r="G59" s="81" t="s">
        <v>357</v>
      </c>
      <c r="H59" s="87"/>
      <c r="I59" s="88"/>
    </row>
    <row r="60" spans="1:9" ht="17.7" customHeight="1" x14ac:dyDescent="0.3">
      <c r="B60" s="919" t="s">
        <v>410</v>
      </c>
      <c r="C60" s="919"/>
      <c r="D60" s="919"/>
      <c r="E60" s="919"/>
      <c r="F60" s="81" t="s">
        <v>404</v>
      </c>
      <c r="G60" s="81" t="s">
        <v>357</v>
      </c>
      <c r="H60" s="87"/>
      <c r="I60" s="88"/>
    </row>
    <row r="61" spans="1:9" ht="17.7" customHeight="1" x14ac:dyDescent="0.3">
      <c r="B61" s="919" t="s">
        <v>411</v>
      </c>
      <c r="C61" s="919"/>
      <c r="D61" s="919"/>
      <c r="E61" s="919"/>
      <c r="F61" s="81" t="s">
        <v>404</v>
      </c>
      <c r="G61" s="81" t="s">
        <v>357</v>
      </c>
      <c r="H61" s="87"/>
      <c r="I61" s="88"/>
    </row>
    <row r="62" spans="1:9" ht="17.7" customHeight="1" x14ac:dyDescent="0.3">
      <c r="B62" s="919" t="s">
        <v>412</v>
      </c>
      <c r="C62" s="919"/>
      <c r="D62" s="919"/>
      <c r="E62" s="919"/>
      <c r="F62" s="81">
        <v>5</v>
      </c>
      <c r="G62" s="81" t="s">
        <v>357</v>
      </c>
      <c r="H62" s="89"/>
      <c r="I62" s="90"/>
    </row>
    <row r="63" spans="1:9" ht="24.75" customHeight="1" x14ac:dyDescent="0.3">
      <c r="A63" s="920" t="s">
        <v>413</v>
      </c>
      <c r="B63" s="920"/>
      <c r="C63" s="920"/>
      <c r="D63" s="920"/>
      <c r="E63" s="920"/>
      <c r="F63" s="81" t="s">
        <v>404</v>
      </c>
      <c r="G63" s="81" t="s">
        <v>357</v>
      </c>
      <c r="H63" s="81" t="s">
        <v>182</v>
      </c>
      <c r="I63" s="81" t="s">
        <v>1262</v>
      </c>
    </row>
    <row r="64" spans="1:9" ht="17.7" customHeight="1" x14ac:dyDescent="0.3">
      <c r="A64" s="919" t="s">
        <v>414</v>
      </c>
      <c r="B64" s="919"/>
      <c r="C64" s="919"/>
      <c r="D64" s="919"/>
      <c r="E64" s="919"/>
      <c r="F64" s="81">
        <v>75</v>
      </c>
      <c r="G64" s="81" t="s">
        <v>357</v>
      </c>
      <c r="H64" s="86">
        <v>3</v>
      </c>
      <c r="I64" s="81" t="s">
        <v>1262</v>
      </c>
    </row>
  </sheetData>
  <mergeCells count="70">
    <mergeCell ref="A5:C5"/>
    <mergeCell ref="D5:I5"/>
    <mergeCell ref="A2:I2"/>
    <mergeCell ref="A3:C3"/>
    <mergeCell ref="D3:I3"/>
    <mergeCell ref="A4:C4"/>
    <mergeCell ref="D4:I4"/>
    <mergeCell ref="A16:B16"/>
    <mergeCell ref="C16:I16"/>
    <mergeCell ref="A6:C6"/>
    <mergeCell ref="D6:I6"/>
    <mergeCell ref="A8:I8"/>
    <mergeCell ref="A10:E10"/>
    <mergeCell ref="F10:I10"/>
    <mergeCell ref="A11:E11"/>
    <mergeCell ref="F11:I11"/>
    <mergeCell ref="A12:E12"/>
    <mergeCell ref="F12:I12"/>
    <mergeCell ref="A13:E13"/>
    <mergeCell ref="F13:I13"/>
    <mergeCell ref="A15:I15"/>
    <mergeCell ref="B28:G28"/>
    <mergeCell ref="A18:D18"/>
    <mergeCell ref="A19:A20"/>
    <mergeCell ref="B19:G20"/>
    <mergeCell ref="H19:I19"/>
    <mergeCell ref="A21:I21"/>
    <mergeCell ref="B22:G22"/>
    <mergeCell ref="B23:G23"/>
    <mergeCell ref="B24:G24"/>
    <mergeCell ref="A25:I25"/>
    <mergeCell ref="B26:G26"/>
    <mergeCell ref="B27:G27"/>
    <mergeCell ref="A41:A42"/>
    <mergeCell ref="B41:I41"/>
    <mergeCell ref="B42:I42"/>
    <mergeCell ref="A29:I29"/>
    <mergeCell ref="B30:G30"/>
    <mergeCell ref="A33:G33"/>
    <mergeCell ref="A34:A37"/>
    <mergeCell ref="B34:I34"/>
    <mergeCell ref="B35:I35"/>
    <mergeCell ref="B36:I36"/>
    <mergeCell ref="B37:I37"/>
    <mergeCell ref="A38:C38"/>
    <mergeCell ref="D38:I38"/>
    <mergeCell ref="A39:C39"/>
    <mergeCell ref="D39:I39"/>
    <mergeCell ref="A40:G40"/>
    <mergeCell ref="A55:G55"/>
    <mergeCell ref="A43:C43"/>
    <mergeCell ref="D43:I43"/>
    <mergeCell ref="A44:C44"/>
    <mergeCell ref="D44:I44"/>
    <mergeCell ref="A47:B47"/>
    <mergeCell ref="C47:I47"/>
    <mergeCell ref="A48:B48"/>
    <mergeCell ref="C48:I48"/>
    <mergeCell ref="A51:G51"/>
    <mergeCell ref="A52:G52"/>
    <mergeCell ref="A53:G53"/>
    <mergeCell ref="B62:E62"/>
    <mergeCell ref="A63:E63"/>
    <mergeCell ref="A64:E64"/>
    <mergeCell ref="A56:E56"/>
    <mergeCell ref="B57:E57"/>
    <mergeCell ref="B58:E58"/>
    <mergeCell ref="B59:E59"/>
    <mergeCell ref="B60:E60"/>
    <mergeCell ref="B61:E61"/>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zoomScaleNormal="100" workbookViewId="0"/>
  </sheetViews>
  <sheetFormatPr defaultColWidth="8.77734375" defaultRowHeight="13.8" x14ac:dyDescent="0.3"/>
  <cols>
    <col min="1" max="2" width="9.77734375" style="97" customWidth="1"/>
    <col min="3" max="3" width="8.77734375" style="97" customWidth="1"/>
    <col min="4" max="6" width="9.77734375" style="97" customWidth="1"/>
    <col min="7" max="7" width="6.77734375" style="97" customWidth="1"/>
    <col min="8" max="8" width="10.77734375" style="97" customWidth="1"/>
    <col min="9" max="9" width="8.77734375" style="97" customWidth="1"/>
    <col min="10" max="10" width="2.77734375" style="97" customWidth="1"/>
    <col min="11" max="16384" width="8.77734375" style="97"/>
  </cols>
  <sheetData>
    <row r="1" spans="1:9" ht="15.45" customHeight="1" x14ac:dyDescent="0.3">
      <c r="A1" s="98" t="s">
        <v>328</v>
      </c>
    </row>
    <row r="2" spans="1:9" s="98" customFormat="1" ht="15.45" customHeight="1" x14ac:dyDescent="0.3">
      <c r="A2" s="524" t="s">
        <v>203</v>
      </c>
      <c r="B2" s="524"/>
      <c r="C2" s="524"/>
      <c r="D2" s="524"/>
      <c r="E2" s="524"/>
      <c r="F2" s="524"/>
      <c r="G2" s="524"/>
      <c r="H2" s="524"/>
      <c r="I2" s="524"/>
    </row>
    <row r="3" spans="1:9" ht="15.45" customHeight="1" x14ac:dyDescent="0.3">
      <c r="A3" s="518" t="s">
        <v>154</v>
      </c>
      <c r="B3" s="519"/>
      <c r="C3" s="519"/>
      <c r="D3" s="519">
        <v>3</v>
      </c>
      <c r="E3" s="519"/>
      <c r="F3" s="519"/>
      <c r="G3" s="519"/>
      <c r="H3" s="519"/>
      <c r="I3" s="995"/>
    </row>
    <row r="4" spans="1:9" ht="15.45" customHeight="1" x14ac:dyDescent="0.3">
      <c r="A4" s="518" t="s">
        <v>153</v>
      </c>
      <c r="B4" s="519"/>
      <c r="C4" s="519"/>
      <c r="D4" s="519" t="s">
        <v>329</v>
      </c>
      <c r="E4" s="519"/>
      <c r="F4" s="519"/>
      <c r="G4" s="519"/>
      <c r="H4" s="519"/>
      <c r="I4" s="995"/>
    </row>
    <row r="5" spans="1:9" ht="15.45" customHeight="1" x14ac:dyDescent="0.3">
      <c r="A5" s="518" t="s">
        <v>157</v>
      </c>
      <c r="B5" s="519"/>
      <c r="C5" s="519"/>
      <c r="D5" s="519" t="s">
        <v>330</v>
      </c>
      <c r="E5" s="519"/>
      <c r="F5" s="519"/>
      <c r="G5" s="519"/>
      <c r="H5" s="519"/>
      <c r="I5" s="995"/>
    </row>
    <row r="6" spans="1:9" ht="19.5" customHeight="1" x14ac:dyDescent="0.3">
      <c r="A6" s="518" t="s">
        <v>331</v>
      </c>
      <c r="B6" s="519"/>
      <c r="C6" s="519"/>
      <c r="D6" s="786" t="s">
        <v>1480</v>
      </c>
      <c r="E6" s="849"/>
      <c r="F6" s="849"/>
      <c r="G6" s="849"/>
      <c r="H6" s="849"/>
      <c r="I6" s="849"/>
    </row>
    <row r="8" spans="1:9" ht="15.45" customHeight="1" x14ac:dyDescent="0.3">
      <c r="A8" s="994" t="s">
        <v>3</v>
      </c>
      <c r="B8" s="994"/>
      <c r="C8" s="994"/>
      <c r="D8" s="994"/>
      <c r="E8" s="994"/>
      <c r="F8" s="994"/>
      <c r="G8" s="994"/>
      <c r="H8" s="994"/>
      <c r="I8" s="994"/>
    </row>
    <row r="9" spans="1:9" s="98" customFormat="1" ht="15.45" customHeight="1" x14ac:dyDescent="0.3">
      <c r="A9" s="237" t="s">
        <v>2317</v>
      </c>
      <c r="B9" s="237"/>
      <c r="C9" s="237"/>
      <c r="D9" s="237"/>
      <c r="E9" s="237"/>
      <c r="F9" s="237"/>
      <c r="G9" s="237"/>
      <c r="H9" s="237"/>
      <c r="I9" s="237"/>
    </row>
    <row r="10" spans="1:9" ht="15.45" customHeight="1" x14ac:dyDescent="0.3">
      <c r="A10" s="518" t="s">
        <v>10</v>
      </c>
      <c r="B10" s="519"/>
      <c r="C10" s="519"/>
      <c r="D10" s="519"/>
      <c r="E10" s="519"/>
      <c r="F10" s="519" t="s">
        <v>11</v>
      </c>
      <c r="G10" s="519"/>
      <c r="H10" s="519"/>
      <c r="I10" s="995"/>
    </row>
    <row r="11" spans="1:9" ht="15.45" customHeight="1" x14ac:dyDescent="0.3">
      <c r="A11" s="518" t="s">
        <v>334</v>
      </c>
      <c r="B11" s="519"/>
      <c r="C11" s="519"/>
      <c r="D11" s="519"/>
      <c r="E11" s="519"/>
      <c r="F11" s="519" t="s">
        <v>2085</v>
      </c>
      <c r="G11" s="519"/>
      <c r="H11" s="519"/>
      <c r="I11" s="995"/>
    </row>
    <row r="12" spans="1:9" ht="15.45" customHeight="1" x14ac:dyDescent="0.3">
      <c r="A12" s="518" t="s">
        <v>335</v>
      </c>
      <c r="B12" s="519"/>
      <c r="C12" s="519"/>
      <c r="D12" s="519"/>
      <c r="E12" s="519"/>
      <c r="F12" s="519">
        <v>4</v>
      </c>
      <c r="G12" s="519"/>
      <c r="H12" s="519"/>
      <c r="I12" s="995"/>
    </row>
    <row r="13" spans="1:9" ht="15.45" customHeight="1" x14ac:dyDescent="0.3">
      <c r="A13" s="518" t="s">
        <v>15</v>
      </c>
      <c r="B13" s="519"/>
      <c r="C13" s="519"/>
      <c r="D13" s="519"/>
      <c r="E13" s="519"/>
      <c r="F13" s="519" t="s">
        <v>16</v>
      </c>
      <c r="G13" s="519"/>
      <c r="H13" s="519"/>
      <c r="I13" s="995"/>
    </row>
    <row r="15" spans="1:9" x14ac:dyDescent="0.3">
      <c r="A15" s="523" t="s">
        <v>336</v>
      </c>
      <c r="B15" s="523"/>
      <c r="C15" s="523"/>
      <c r="D15" s="523"/>
      <c r="E15" s="523"/>
      <c r="F15" s="523"/>
      <c r="G15" s="523"/>
      <c r="H15" s="523"/>
      <c r="I15" s="523"/>
    </row>
    <row r="16" spans="1:9" ht="41.25" customHeight="1" x14ac:dyDescent="0.3">
      <c r="A16" s="849" t="s">
        <v>337</v>
      </c>
      <c r="B16" s="541"/>
      <c r="C16" s="786" t="s">
        <v>531</v>
      </c>
      <c r="D16" s="849"/>
      <c r="E16" s="849"/>
      <c r="F16" s="849"/>
      <c r="G16" s="849"/>
      <c r="H16" s="849"/>
      <c r="I16" s="849"/>
    </row>
    <row r="18" spans="1:9" x14ac:dyDescent="0.3">
      <c r="A18" s="873" t="s">
        <v>339</v>
      </c>
      <c r="B18" s="873"/>
      <c r="C18" s="873"/>
      <c r="D18" s="873"/>
    </row>
    <row r="19" spans="1:9" ht="16.5" customHeight="1" x14ac:dyDescent="0.3">
      <c r="A19" s="874" t="s">
        <v>30</v>
      </c>
      <c r="B19" s="875" t="s">
        <v>31</v>
      </c>
      <c r="C19" s="875"/>
      <c r="D19" s="875"/>
      <c r="E19" s="875"/>
      <c r="F19" s="875"/>
      <c r="G19" s="875"/>
      <c r="H19" s="875" t="s">
        <v>340</v>
      </c>
      <c r="I19" s="876"/>
    </row>
    <row r="20" spans="1:9" ht="27.6" x14ac:dyDescent="0.3">
      <c r="A20" s="874"/>
      <c r="B20" s="875"/>
      <c r="C20" s="875"/>
      <c r="D20" s="875"/>
      <c r="E20" s="875"/>
      <c r="F20" s="875"/>
      <c r="G20" s="875"/>
      <c r="H20" s="232" t="s">
        <v>341</v>
      </c>
      <c r="I20" s="233" t="s">
        <v>34</v>
      </c>
    </row>
    <row r="21" spans="1:9" s="98" customFormat="1" ht="17.7" customHeight="1" x14ac:dyDescent="0.3">
      <c r="A21" s="992" t="s">
        <v>35</v>
      </c>
      <c r="B21" s="779"/>
      <c r="C21" s="779"/>
      <c r="D21" s="779"/>
      <c r="E21" s="779"/>
      <c r="F21" s="779"/>
      <c r="G21" s="779"/>
      <c r="H21" s="779"/>
      <c r="I21" s="780"/>
    </row>
    <row r="22" spans="1:9" s="107" customFormat="1" ht="35.25" customHeight="1" x14ac:dyDescent="0.3">
      <c r="A22" s="231" t="s">
        <v>1481</v>
      </c>
      <c r="B22" s="993" t="s">
        <v>1482</v>
      </c>
      <c r="C22" s="740"/>
      <c r="D22" s="740"/>
      <c r="E22" s="740"/>
      <c r="F22" s="740"/>
      <c r="G22" s="740"/>
      <c r="H22" s="106" t="s">
        <v>49</v>
      </c>
      <c r="I22" s="91" t="s">
        <v>56</v>
      </c>
    </row>
    <row r="23" spans="1:9" s="107" customFormat="1" ht="32.25" customHeight="1" x14ac:dyDescent="0.3">
      <c r="A23" s="231" t="s">
        <v>1483</v>
      </c>
      <c r="B23" s="542" t="s">
        <v>1484</v>
      </c>
      <c r="C23" s="542"/>
      <c r="D23" s="542"/>
      <c r="E23" s="542"/>
      <c r="F23" s="542"/>
      <c r="G23" s="542"/>
      <c r="H23" s="106" t="s">
        <v>49</v>
      </c>
      <c r="I23" s="91" t="s">
        <v>56</v>
      </c>
    </row>
    <row r="24" spans="1:9" s="107" customFormat="1" ht="31.2" customHeight="1" x14ac:dyDescent="0.3">
      <c r="A24" s="231" t="s">
        <v>1485</v>
      </c>
      <c r="B24" s="542" t="s">
        <v>1486</v>
      </c>
      <c r="C24" s="542"/>
      <c r="D24" s="542"/>
      <c r="E24" s="542"/>
      <c r="F24" s="542"/>
      <c r="G24" s="542"/>
      <c r="H24" s="106" t="s">
        <v>1487</v>
      </c>
      <c r="I24" s="91" t="s">
        <v>56</v>
      </c>
    </row>
    <row r="25" spans="1:9" s="98" customFormat="1" ht="17.7" customHeight="1" x14ac:dyDescent="0.3">
      <c r="A25" s="992" t="s">
        <v>136</v>
      </c>
      <c r="B25" s="779"/>
      <c r="C25" s="779"/>
      <c r="D25" s="779"/>
      <c r="E25" s="779"/>
      <c r="F25" s="779"/>
      <c r="G25" s="779"/>
      <c r="H25" s="779"/>
      <c r="I25" s="780"/>
    </row>
    <row r="26" spans="1:9" s="107" customFormat="1" ht="35.25" customHeight="1" x14ac:dyDescent="0.3">
      <c r="A26" s="231" t="s">
        <v>1488</v>
      </c>
      <c r="B26" s="740" t="s">
        <v>1489</v>
      </c>
      <c r="C26" s="740"/>
      <c r="D26" s="740"/>
      <c r="E26" s="740"/>
      <c r="F26" s="740"/>
      <c r="G26" s="740"/>
      <c r="H26" s="106" t="s">
        <v>1490</v>
      </c>
      <c r="I26" s="91" t="s">
        <v>56</v>
      </c>
    </row>
    <row r="27" spans="1:9" s="107" customFormat="1" ht="39" customHeight="1" x14ac:dyDescent="0.3">
      <c r="A27" s="231" t="s">
        <v>1491</v>
      </c>
      <c r="B27" s="740" t="s">
        <v>1492</v>
      </c>
      <c r="C27" s="740"/>
      <c r="D27" s="740"/>
      <c r="E27" s="740"/>
      <c r="F27" s="740"/>
      <c r="G27" s="740"/>
      <c r="H27" s="106" t="s">
        <v>95</v>
      </c>
      <c r="I27" s="91" t="s">
        <v>56</v>
      </c>
    </row>
    <row r="28" spans="1:9" s="107" customFormat="1" ht="31.2" customHeight="1" x14ac:dyDescent="0.3">
      <c r="A28" s="231" t="s">
        <v>1493</v>
      </c>
      <c r="B28" s="740" t="s">
        <v>1494</v>
      </c>
      <c r="C28" s="740"/>
      <c r="D28" s="740"/>
      <c r="E28" s="740"/>
      <c r="F28" s="740"/>
      <c r="G28" s="740"/>
      <c r="H28" s="106" t="s">
        <v>112</v>
      </c>
      <c r="I28" s="91" t="s">
        <v>56</v>
      </c>
    </row>
    <row r="29" spans="1:9" s="98" customFormat="1" ht="17.7" customHeight="1" x14ac:dyDescent="0.3">
      <c r="A29" s="985" t="s">
        <v>352</v>
      </c>
      <c r="B29" s="779"/>
      <c r="C29" s="779"/>
      <c r="D29" s="779"/>
      <c r="E29" s="779"/>
      <c r="F29" s="779"/>
      <c r="G29" s="779"/>
      <c r="H29" s="779"/>
      <c r="I29" s="780"/>
    </row>
    <row r="30" spans="1:9" s="107" customFormat="1" ht="35.25" customHeight="1" x14ac:dyDescent="0.3">
      <c r="A30" s="231" t="s">
        <v>1495</v>
      </c>
      <c r="B30" s="542" t="s">
        <v>1496</v>
      </c>
      <c r="C30" s="542"/>
      <c r="D30" s="542"/>
      <c r="E30" s="542"/>
      <c r="F30" s="542"/>
      <c r="G30" s="542"/>
      <c r="H30" s="106" t="s">
        <v>1497</v>
      </c>
      <c r="I30" s="91" t="s">
        <v>56</v>
      </c>
    </row>
    <row r="31" spans="1:9" s="107" customFormat="1" ht="41.25" customHeight="1" x14ac:dyDescent="0.3">
      <c r="A31" s="231" t="s">
        <v>1498</v>
      </c>
      <c r="B31" s="542" t="s">
        <v>1499</v>
      </c>
      <c r="C31" s="542"/>
      <c r="D31" s="542"/>
      <c r="E31" s="542"/>
      <c r="F31" s="542"/>
      <c r="G31" s="542"/>
      <c r="H31" s="106" t="s">
        <v>1500</v>
      </c>
      <c r="I31" s="91" t="s">
        <v>56</v>
      </c>
    </row>
    <row r="32" spans="1:9" x14ac:dyDescent="0.3">
      <c r="A32" s="108"/>
    </row>
    <row r="33" spans="1:9" x14ac:dyDescent="0.3">
      <c r="A33" s="98" t="s">
        <v>355</v>
      </c>
    </row>
    <row r="34" spans="1:9" s="98" customFormat="1" ht="17.7" customHeight="1" x14ac:dyDescent="0.3">
      <c r="A34" s="840" t="s">
        <v>356</v>
      </c>
      <c r="B34" s="840"/>
      <c r="C34" s="840"/>
      <c r="D34" s="840"/>
      <c r="E34" s="840"/>
      <c r="F34" s="840"/>
      <c r="G34" s="840"/>
      <c r="H34" s="109">
        <v>15</v>
      </c>
      <c r="I34" s="110" t="s">
        <v>357</v>
      </c>
    </row>
    <row r="35" spans="1:9" ht="20.25" customHeight="1" x14ac:dyDescent="0.3">
      <c r="A35" s="841" t="s">
        <v>358</v>
      </c>
      <c r="B35" s="986" t="s">
        <v>1501</v>
      </c>
      <c r="C35" s="987"/>
      <c r="D35" s="987"/>
      <c r="E35" s="987"/>
      <c r="F35" s="987"/>
      <c r="G35" s="987"/>
      <c r="H35" s="987"/>
      <c r="I35" s="987"/>
    </row>
    <row r="36" spans="1:9" ht="18.75" customHeight="1" x14ac:dyDescent="0.3">
      <c r="A36" s="842"/>
      <c r="B36" s="988" t="s">
        <v>1502</v>
      </c>
      <c r="C36" s="989"/>
      <c r="D36" s="989"/>
      <c r="E36" s="989"/>
      <c r="F36" s="989"/>
      <c r="G36" s="989"/>
      <c r="H36" s="989"/>
      <c r="I36" s="989"/>
    </row>
    <row r="37" spans="1:9" ht="18" customHeight="1" x14ac:dyDescent="0.3">
      <c r="A37" s="842"/>
      <c r="B37" s="988" t="s">
        <v>1503</v>
      </c>
      <c r="C37" s="989"/>
      <c r="D37" s="989"/>
      <c r="E37" s="989"/>
      <c r="F37" s="989"/>
      <c r="G37" s="989"/>
      <c r="H37" s="989"/>
      <c r="I37" s="989"/>
    </row>
    <row r="38" spans="1:9" ht="31.2" customHeight="1" x14ac:dyDescent="0.3">
      <c r="A38" s="842"/>
      <c r="B38" s="988" t="s">
        <v>1504</v>
      </c>
      <c r="C38" s="989"/>
      <c r="D38" s="989"/>
      <c r="E38" s="989"/>
      <c r="F38" s="989"/>
      <c r="G38" s="989"/>
      <c r="H38" s="989"/>
      <c r="I38" s="989"/>
    </row>
    <row r="39" spans="1:9" ht="19.5" customHeight="1" x14ac:dyDescent="0.3">
      <c r="A39" s="842"/>
      <c r="B39" s="988" t="s">
        <v>1505</v>
      </c>
      <c r="C39" s="989"/>
      <c r="D39" s="989"/>
      <c r="E39" s="989"/>
      <c r="F39" s="989"/>
      <c r="G39" s="989"/>
      <c r="H39" s="989"/>
      <c r="I39" s="989"/>
    </row>
    <row r="40" spans="1:9" ht="18.75" customHeight="1" x14ac:dyDescent="0.3">
      <c r="A40" s="842"/>
      <c r="B40" s="988" t="s">
        <v>1506</v>
      </c>
      <c r="C40" s="989"/>
      <c r="D40" s="989"/>
      <c r="E40" s="989"/>
      <c r="F40" s="989"/>
      <c r="G40" s="989"/>
      <c r="H40" s="989"/>
      <c r="I40" s="989"/>
    </row>
    <row r="41" spans="1:9" ht="18" customHeight="1" x14ac:dyDescent="0.3">
      <c r="A41" s="845"/>
      <c r="B41" s="990" t="s">
        <v>1507</v>
      </c>
      <c r="C41" s="991"/>
      <c r="D41" s="991"/>
      <c r="E41" s="991"/>
      <c r="F41" s="991"/>
      <c r="G41" s="991"/>
      <c r="H41" s="991"/>
      <c r="I41" s="991"/>
    </row>
    <row r="42" spans="1:9" ht="31.2" customHeight="1" x14ac:dyDescent="0.3">
      <c r="A42" s="534" t="s">
        <v>374</v>
      </c>
      <c r="B42" s="849"/>
      <c r="C42" s="786" t="s">
        <v>1508</v>
      </c>
      <c r="D42" s="849"/>
      <c r="E42" s="849"/>
      <c r="F42" s="849"/>
      <c r="G42" s="849"/>
      <c r="H42" s="849"/>
      <c r="I42" s="849"/>
    </row>
    <row r="43" spans="1:9" ht="31.2" customHeight="1" x14ac:dyDescent="0.3">
      <c r="A43" s="531" t="s">
        <v>376</v>
      </c>
      <c r="B43" s="765"/>
      <c r="C43" s="963" t="s">
        <v>1509</v>
      </c>
      <c r="D43" s="765"/>
      <c r="E43" s="765"/>
      <c r="F43" s="765"/>
      <c r="G43" s="765"/>
      <c r="H43" s="765"/>
      <c r="I43" s="766"/>
    </row>
    <row r="44" spans="1:9" ht="15.45" customHeight="1" x14ac:dyDescent="0.3">
      <c r="A44" s="533"/>
      <c r="B44" s="964"/>
      <c r="C44" s="979" t="s">
        <v>1510</v>
      </c>
      <c r="D44" s="979"/>
      <c r="E44" s="979"/>
      <c r="F44" s="979"/>
      <c r="G44" s="979"/>
      <c r="H44" s="979"/>
      <c r="I44" s="980"/>
    </row>
    <row r="45" spans="1:9" ht="15.45" customHeight="1" x14ac:dyDescent="0.3">
      <c r="A45" s="533"/>
      <c r="B45" s="964"/>
      <c r="C45" s="979" t="s">
        <v>1511</v>
      </c>
      <c r="D45" s="979"/>
      <c r="E45" s="979"/>
      <c r="F45" s="979"/>
      <c r="G45" s="979"/>
      <c r="H45" s="979"/>
      <c r="I45" s="980"/>
    </row>
    <row r="46" spans="1:9" ht="15.45" customHeight="1" x14ac:dyDescent="0.3">
      <c r="A46" s="533"/>
      <c r="B46" s="964"/>
      <c r="C46" s="981" t="s">
        <v>1512</v>
      </c>
      <c r="D46" s="979"/>
      <c r="E46" s="979"/>
      <c r="F46" s="979"/>
      <c r="G46" s="979"/>
      <c r="H46" s="979"/>
      <c r="I46" s="980"/>
    </row>
    <row r="47" spans="1:9" ht="15.45" customHeight="1" x14ac:dyDescent="0.3">
      <c r="A47" s="533"/>
      <c r="B47" s="964"/>
      <c r="C47" s="979" t="s">
        <v>1513</v>
      </c>
      <c r="D47" s="979"/>
      <c r="E47" s="979"/>
      <c r="F47" s="979"/>
      <c r="G47" s="979"/>
      <c r="H47" s="979"/>
      <c r="I47" s="980"/>
    </row>
    <row r="48" spans="1:9" ht="15.45" customHeight="1" x14ac:dyDescent="0.3">
      <c r="A48" s="533"/>
      <c r="B48" s="964"/>
      <c r="C48" s="981" t="s">
        <v>1514</v>
      </c>
      <c r="D48" s="979"/>
      <c r="E48" s="979"/>
      <c r="F48" s="979"/>
      <c r="G48" s="979"/>
      <c r="H48" s="979"/>
      <c r="I48" s="980"/>
    </row>
    <row r="49" spans="1:10" ht="15.45" customHeight="1" x14ac:dyDescent="0.3">
      <c r="A49" s="533"/>
      <c r="B49" s="964"/>
      <c r="C49" s="979" t="s">
        <v>1515</v>
      </c>
      <c r="D49" s="979"/>
      <c r="E49" s="979"/>
      <c r="F49" s="979"/>
      <c r="G49" s="979"/>
      <c r="H49" s="979"/>
      <c r="I49" s="980"/>
    </row>
    <row r="50" spans="1:10" ht="15.45" customHeight="1" x14ac:dyDescent="0.3">
      <c r="A50" s="977"/>
      <c r="B50" s="978"/>
      <c r="C50" s="982" t="s">
        <v>1516</v>
      </c>
      <c r="D50" s="983"/>
      <c r="E50" s="983"/>
      <c r="F50" s="983"/>
      <c r="G50" s="983"/>
      <c r="H50" s="983"/>
      <c r="I50" s="984"/>
    </row>
    <row r="51" spans="1:10" s="98" customFormat="1" ht="17.7" customHeight="1" x14ac:dyDescent="0.3">
      <c r="A51" s="524" t="s">
        <v>485</v>
      </c>
      <c r="B51" s="523"/>
      <c r="C51" s="973"/>
      <c r="D51" s="973"/>
      <c r="E51" s="973"/>
      <c r="F51" s="973"/>
      <c r="G51" s="973"/>
      <c r="H51" s="111">
        <v>15</v>
      </c>
      <c r="I51" s="112" t="s">
        <v>357</v>
      </c>
    </row>
    <row r="52" spans="1:10" ht="20.100000000000001" customHeight="1" x14ac:dyDescent="0.3">
      <c r="A52" s="842" t="s">
        <v>358</v>
      </c>
      <c r="B52" s="974" t="s">
        <v>1517</v>
      </c>
      <c r="C52" s="975"/>
      <c r="D52" s="975"/>
      <c r="E52" s="975"/>
      <c r="F52" s="975"/>
      <c r="G52" s="975"/>
      <c r="H52" s="975"/>
      <c r="I52" s="975"/>
      <c r="J52" s="113"/>
    </row>
    <row r="53" spans="1:10" ht="20.100000000000001" customHeight="1" x14ac:dyDescent="0.3">
      <c r="A53" s="842"/>
      <c r="B53" s="767" t="s">
        <v>1518</v>
      </c>
      <c r="C53" s="768"/>
      <c r="D53" s="768"/>
      <c r="E53" s="768"/>
      <c r="F53" s="768"/>
      <c r="G53" s="768"/>
      <c r="H53" s="768"/>
      <c r="I53" s="532"/>
      <c r="J53" s="113"/>
    </row>
    <row r="54" spans="1:10" ht="20.100000000000001" customHeight="1" x14ac:dyDescent="0.3">
      <c r="A54" s="842"/>
      <c r="B54" s="767" t="s">
        <v>1519</v>
      </c>
      <c r="C54" s="768"/>
      <c r="D54" s="768"/>
      <c r="E54" s="768"/>
      <c r="F54" s="768"/>
      <c r="G54" s="768"/>
      <c r="H54" s="768"/>
      <c r="I54" s="532"/>
      <c r="J54" s="113"/>
    </row>
    <row r="55" spans="1:10" ht="20.100000000000001" customHeight="1" x14ac:dyDescent="0.3">
      <c r="A55" s="842"/>
      <c r="B55" s="767" t="s">
        <v>1520</v>
      </c>
      <c r="C55" s="768"/>
      <c r="D55" s="768"/>
      <c r="E55" s="768"/>
      <c r="F55" s="768"/>
      <c r="G55" s="768"/>
      <c r="H55" s="768"/>
      <c r="I55" s="532"/>
      <c r="J55" s="113"/>
    </row>
    <row r="56" spans="1:10" ht="20.100000000000001" customHeight="1" x14ac:dyDescent="0.3">
      <c r="A56" s="842"/>
      <c r="B56" s="767" t="s">
        <v>1521</v>
      </c>
      <c r="C56" s="768"/>
      <c r="D56" s="768"/>
      <c r="E56" s="768"/>
      <c r="F56" s="768"/>
      <c r="G56" s="768"/>
      <c r="H56" s="768"/>
      <c r="I56" s="532"/>
      <c r="J56" s="113"/>
    </row>
    <row r="57" spans="1:10" ht="20.100000000000001" customHeight="1" x14ac:dyDescent="0.3">
      <c r="A57" s="842"/>
      <c r="B57" s="767" t="s">
        <v>1522</v>
      </c>
      <c r="C57" s="768"/>
      <c r="D57" s="768"/>
      <c r="E57" s="768"/>
      <c r="F57" s="768"/>
      <c r="G57" s="768"/>
      <c r="H57" s="768"/>
      <c r="I57" s="532"/>
      <c r="J57" s="113"/>
    </row>
    <row r="58" spans="1:10" ht="20.100000000000001" customHeight="1" x14ac:dyDescent="0.3">
      <c r="A58" s="842"/>
      <c r="B58" s="767" t="s">
        <v>1523</v>
      </c>
      <c r="C58" s="768"/>
      <c r="D58" s="768"/>
      <c r="E58" s="768"/>
      <c r="F58" s="768"/>
      <c r="G58" s="768"/>
      <c r="H58" s="768"/>
      <c r="I58" s="532"/>
      <c r="J58" s="113"/>
    </row>
    <row r="59" spans="1:10" ht="20.100000000000001" customHeight="1" x14ac:dyDescent="0.3">
      <c r="A59" s="845"/>
      <c r="B59" s="976" t="s">
        <v>1524</v>
      </c>
      <c r="C59" s="534"/>
      <c r="D59" s="534"/>
      <c r="E59" s="534"/>
      <c r="F59" s="534"/>
      <c r="G59" s="534"/>
      <c r="H59" s="534"/>
      <c r="I59" s="534"/>
      <c r="J59" s="113"/>
    </row>
    <row r="60" spans="1:10" ht="31.2" customHeight="1" x14ac:dyDescent="0.3">
      <c r="A60" s="534" t="s">
        <v>374</v>
      </c>
      <c r="B60" s="849"/>
      <c r="C60" s="953" t="s">
        <v>1525</v>
      </c>
      <c r="D60" s="849"/>
      <c r="E60" s="849"/>
      <c r="F60" s="849"/>
      <c r="G60" s="849"/>
      <c r="H60" s="849"/>
      <c r="I60" s="849"/>
    </row>
    <row r="61" spans="1:10" ht="15" customHeight="1" x14ac:dyDescent="0.3">
      <c r="A61" s="531" t="s">
        <v>376</v>
      </c>
      <c r="B61" s="765"/>
      <c r="C61" s="966" t="s">
        <v>1526</v>
      </c>
      <c r="D61" s="967"/>
      <c r="E61" s="967"/>
      <c r="F61" s="967"/>
      <c r="G61" s="967"/>
      <c r="H61" s="967"/>
      <c r="I61" s="967"/>
    </row>
    <row r="62" spans="1:10" ht="45" customHeight="1" x14ac:dyDescent="0.3">
      <c r="A62" s="533"/>
      <c r="B62" s="964"/>
      <c r="C62" s="968" t="s">
        <v>1527</v>
      </c>
      <c r="D62" s="969"/>
      <c r="E62" s="969"/>
      <c r="F62" s="969"/>
      <c r="G62" s="969"/>
      <c r="H62" s="969"/>
      <c r="I62" s="969"/>
    </row>
    <row r="63" spans="1:10" ht="15.45" customHeight="1" x14ac:dyDescent="0.3">
      <c r="A63" s="533"/>
      <c r="B63" s="964"/>
      <c r="C63" s="968" t="s">
        <v>1528</v>
      </c>
      <c r="D63" s="969"/>
      <c r="E63" s="969"/>
      <c r="F63" s="969"/>
      <c r="G63" s="969"/>
      <c r="H63" s="969"/>
      <c r="I63" s="969"/>
    </row>
    <row r="64" spans="1:10" ht="15.45" customHeight="1" x14ac:dyDescent="0.3">
      <c r="A64" s="533"/>
      <c r="B64" s="964"/>
      <c r="C64" s="970" t="s">
        <v>1529</v>
      </c>
      <c r="D64" s="969"/>
      <c r="E64" s="969"/>
      <c r="F64" s="969"/>
      <c r="G64" s="969"/>
      <c r="H64" s="969"/>
      <c r="I64" s="969"/>
    </row>
    <row r="65" spans="1:9" ht="45" customHeight="1" x14ac:dyDescent="0.3">
      <c r="A65" s="533"/>
      <c r="B65" s="964"/>
      <c r="C65" s="954" t="s">
        <v>1530</v>
      </c>
      <c r="D65" s="955"/>
      <c r="E65" s="955"/>
      <c r="F65" s="955"/>
      <c r="G65" s="955"/>
      <c r="H65" s="955"/>
      <c r="I65" s="955"/>
    </row>
    <row r="66" spans="1:9" ht="18" customHeight="1" x14ac:dyDescent="0.3">
      <c r="A66" s="535"/>
      <c r="B66" s="965"/>
      <c r="C66" s="956" t="s">
        <v>1528</v>
      </c>
      <c r="D66" s="957"/>
      <c r="E66" s="957"/>
      <c r="F66" s="957"/>
      <c r="G66" s="957"/>
      <c r="H66" s="957"/>
      <c r="I66" s="957"/>
    </row>
    <row r="68" spans="1:9" x14ac:dyDescent="0.3">
      <c r="A68" s="98" t="s">
        <v>395</v>
      </c>
    </row>
    <row r="69" spans="1:9" s="107" customFormat="1" ht="31.2" customHeight="1" x14ac:dyDescent="0.3">
      <c r="A69" s="958" t="s">
        <v>396</v>
      </c>
      <c r="B69" s="870"/>
      <c r="C69" s="963" t="s">
        <v>1531</v>
      </c>
      <c r="D69" s="765"/>
      <c r="E69" s="765"/>
      <c r="F69" s="765"/>
      <c r="G69" s="765"/>
      <c r="H69" s="765"/>
      <c r="I69" s="766"/>
    </row>
    <row r="70" spans="1:9" s="107" customFormat="1" ht="31.2" customHeight="1" x14ac:dyDescent="0.3">
      <c r="A70" s="959"/>
      <c r="B70" s="960"/>
      <c r="C70" s="964" t="s">
        <v>1532</v>
      </c>
      <c r="D70" s="964"/>
      <c r="E70" s="964"/>
      <c r="F70" s="964"/>
      <c r="G70" s="964"/>
      <c r="H70" s="964"/>
      <c r="I70" s="767"/>
    </row>
    <row r="71" spans="1:9" s="107" customFormat="1" ht="31.2" customHeight="1" x14ac:dyDescent="0.3">
      <c r="A71" s="961"/>
      <c r="B71" s="962"/>
      <c r="C71" s="965" t="s">
        <v>1533</v>
      </c>
      <c r="D71" s="965"/>
      <c r="E71" s="965"/>
      <c r="F71" s="965"/>
      <c r="G71" s="965"/>
      <c r="H71" s="965"/>
      <c r="I71" s="769"/>
    </row>
    <row r="72" spans="1:9" s="107" customFormat="1" ht="15.45" customHeight="1" x14ac:dyDescent="0.3">
      <c r="A72" s="958" t="s">
        <v>398</v>
      </c>
      <c r="B72" s="870"/>
      <c r="C72" s="971" t="s">
        <v>1534</v>
      </c>
      <c r="D72" s="971"/>
      <c r="E72" s="971"/>
      <c r="F72" s="971"/>
      <c r="G72" s="971"/>
      <c r="H72" s="971"/>
      <c r="I72" s="972"/>
    </row>
    <row r="73" spans="1:9" s="107" customFormat="1" ht="15.45" customHeight="1" x14ac:dyDescent="0.3">
      <c r="A73" s="961"/>
      <c r="B73" s="962"/>
      <c r="C73" s="950" t="s">
        <v>1355</v>
      </c>
      <c r="D73" s="950"/>
      <c r="E73" s="950"/>
      <c r="F73" s="950"/>
      <c r="G73" s="950"/>
      <c r="H73" s="950"/>
      <c r="I73" s="951"/>
    </row>
    <row r="75" spans="1:9" x14ac:dyDescent="0.3">
      <c r="A75" s="98" t="s">
        <v>400</v>
      </c>
      <c r="B75" s="114"/>
      <c r="C75" s="114"/>
      <c r="D75" s="114"/>
      <c r="E75" s="114"/>
      <c r="F75" s="114"/>
      <c r="G75" s="114"/>
    </row>
    <row r="76" spans="1:9" ht="15.6" x14ac:dyDescent="0.3">
      <c r="A76" s="236" t="s">
        <v>1535</v>
      </c>
      <c r="B76" s="952" t="s">
        <v>1536</v>
      </c>
      <c r="C76" s="952"/>
      <c r="D76" s="952"/>
      <c r="E76" s="952"/>
      <c r="F76" s="952"/>
      <c r="G76" s="952"/>
      <c r="H76" s="115">
        <v>1.5</v>
      </c>
      <c r="I76" s="116" t="s">
        <v>1537</v>
      </c>
    </row>
    <row r="77" spans="1:9" ht="26.25" customHeight="1" x14ac:dyDescent="0.3">
      <c r="A77" s="850" t="s">
        <v>463</v>
      </c>
      <c r="B77" s="850"/>
      <c r="C77" s="850"/>
      <c r="D77" s="850"/>
      <c r="E77" s="850"/>
      <c r="F77" s="850"/>
      <c r="G77" s="850"/>
      <c r="H77" s="117">
        <v>1.5</v>
      </c>
      <c r="I77" s="116" t="s">
        <v>1537</v>
      </c>
    </row>
    <row r="78" spans="1:9" ht="15.6" x14ac:dyDescent="0.3">
      <c r="A78" s="952" t="s">
        <v>405</v>
      </c>
      <c r="B78" s="952"/>
      <c r="C78" s="952"/>
      <c r="D78" s="952"/>
      <c r="E78" s="952"/>
      <c r="F78" s="952"/>
      <c r="G78" s="952"/>
      <c r="H78" s="117" t="s">
        <v>182</v>
      </c>
      <c r="I78" s="116" t="s">
        <v>1537</v>
      </c>
    </row>
    <row r="79" spans="1:9" x14ac:dyDescent="0.3">
      <c r="A79" s="108"/>
      <c r="B79" s="108"/>
      <c r="C79" s="108"/>
      <c r="D79" s="108"/>
      <c r="E79" s="108"/>
      <c r="F79" s="108"/>
      <c r="G79" s="108"/>
      <c r="H79" s="117"/>
      <c r="I79" s="118"/>
    </row>
    <row r="80" spans="1:9" x14ac:dyDescent="0.3">
      <c r="A80" s="949" t="s">
        <v>406</v>
      </c>
      <c r="B80" s="949"/>
      <c r="C80" s="949"/>
      <c r="D80" s="949"/>
      <c r="E80" s="949"/>
      <c r="F80" s="949"/>
      <c r="G80" s="949"/>
      <c r="H80" s="119"/>
      <c r="I80" s="120"/>
    </row>
    <row r="81" spans="1:9" ht="17.7" customHeight="1" x14ac:dyDescent="0.3">
      <c r="A81" s="849" t="s">
        <v>407</v>
      </c>
      <c r="B81" s="849"/>
      <c r="C81" s="849"/>
      <c r="D81" s="849"/>
      <c r="E81" s="849"/>
      <c r="F81" s="116">
        <f>SUM(F82:F87)</f>
        <v>35</v>
      </c>
      <c r="G81" s="116" t="s">
        <v>357</v>
      </c>
      <c r="H81" s="121">
        <f>F81/25</f>
        <v>1.4</v>
      </c>
      <c r="I81" s="116" t="s">
        <v>1537</v>
      </c>
    </row>
    <row r="82" spans="1:9" ht="17.7" customHeight="1" x14ac:dyDescent="0.3">
      <c r="A82" s="97" t="s">
        <v>156</v>
      </c>
      <c r="B82" s="948" t="s">
        <v>158</v>
      </c>
      <c r="C82" s="948"/>
      <c r="D82" s="948"/>
      <c r="E82" s="948"/>
      <c r="F82" s="116">
        <v>15</v>
      </c>
      <c r="G82" s="116" t="s">
        <v>357</v>
      </c>
      <c r="H82" s="122"/>
      <c r="I82" s="123"/>
    </row>
    <row r="83" spans="1:9" ht="17.7" customHeight="1" x14ac:dyDescent="0.3">
      <c r="B83" s="948" t="s">
        <v>408</v>
      </c>
      <c r="C83" s="948"/>
      <c r="D83" s="948"/>
      <c r="E83" s="948"/>
      <c r="F83" s="116">
        <v>15</v>
      </c>
      <c r="G83" s="116" t="s">
        <v>357</v>
      </c>
      <c r="H83" s="122"/>
      <c r="I83" s="123"/>
    </row>
    <row r="84" spans="1:9" ht="17.7" customHeight="1" x14ac:dyDescent="0.3">
      <c r="B84" s="948" t="s">
        <v>409</v>
      </c>
      <c r="C84" s="948"/>
      <c r="D84" s="948"/>
      <c r="E84" s="948"/>
      <c r="F84" s="116">
        <v>3</v>
      </c>
      <c r="G84" s="116" t="s">
        <v>357</v>
      </c>
      <c r="H84" s="122"/>
      <c r="I84" s="123"/>
    </row>
    <row r="85" spans="1:9" ht="17.7" customHeight="1" x14ac:dyDescent="0.3">
      <c r="B85" s="948" t="s">
        <v>410</v>
      </c>
      <c r="C85" s="948"/>
      <c r="D85" s="948"/>
      <c r="E85" s="948"/>
      <c r="F85" s="116" t="s">
        <v>404</v>
      </c>
      <c r="G85" s="116" t="s">
        <v>357</v>
      </c>
      <c r="H85" s="122"/>
      <c r="I85" s="123"/>
    </row>
    <row r="86" spans="1:9" ht="17.7" customHeight="1" x14ac:dyDescent="0.3">
      <c r="B86" s="948" t="s">
        <v>411</v>
      </c>
      <c r="C86" s="948"/>
      <c r="D86" s="948"/>
      <c r="E86" s="948"/>
      <c r="F86" s="116" t="s">
        <v>404</v>
      </c>
      <c r="G86" s="116" t="s">
        <v>357</v>
      </c>
      <c r="H86" s="122"/>
      <c r="I86" s="123"/>
    </row>
    <row r="87" spans="1:9" ht="17.7" customHeight="1" x14ac:dyDescent="0.3">
      <c r="B87" s="948" t="s">
        <v>412</v>
      </c>
      <c r="C87" s="948"/>
      <c r="D87" s="948"/>
      <c r="E87" s="948"/>
      <c r="F87" s="116">
        <v>2</v>
      </c>
      <c r="G87" s="116" t="s">
        <v>357</v>
      </c>
      <c r="H87" s="124"/>
      <c r="I87" s="125"/>
    </row>
    <row r="88" spans="1:9" ht="31.2" customHeight="1" x14ac:dyDescent="0.3">
      <c r="A88" s="849" t="s">
        <v>413</v>
      </c>
      <c r="B88" s="849"/>
      <c r="C88" s="849"/>
      <c r="D88" s="849"/>
      <c r="E88" s="849"/>
      <c r="F88" s="116" t="s">
        <v>182</v>
      </c>
      <c r="G88" s="116" t="s">
        <v>357</v>
      </c>
      <c r="H88" s="121" t="s">
        <v>182</v>
      </c>
      <c r="I88" s="116" t="s">
        <v>1537</v>
      </c>
    </row>
    <row r="89" spans="1:9" ht="17.7" customHeight="1" x14ac:dyDescent="0.3">
      <c r="A89" s="948" t="s">
        <v>414</v>
      </c>
      <c r="B89" s="948"/>
      <c r="C89" s="948"/>
      <c r="D89" s="948"/>
      <c r="E89" s="948"/>
      <c r="F89" s="116">
        <v>40</v>
      </c>
      <c r="G89" s="116" t="s">
        <v>357</v>
      </c>
      <c r="H89" s="121">
        <f>F89/25</f>
        <v>1.6</v>
      </c>
      <c r="I89" s="116" t="s">
        <v>1537</v>
      </c>
    </row>
    <row r="91" spans="1:9" s="126" customFormat="1" x14ac:dyDescent="0.3"/>
  </sheetData>
  <mergeCells count="95">
    <mergeCell ref="A5:C5"/>
    <mergeCell ref="D5:I5"/>
    <mergeCell ref="A2:I2"/>
    <mergeCell ref="A3:C3"/>
    <mergeCell ref="D3:I3"/>
    <mergeCell ref="A4:C4"/>
    <mergeCell ref="D4:I4"/>
    <mergeCell ref="A16:B16"/>
    <mergeCell ref="C16:I16"/>
    <mergeCell ref="A6:C6"/>
    <mergeCell ref="D6:I6"/>
    <mergeCell ref="A8:I8"/>
    <mergeCell ref="A10:E10"/>
    <mergeCell ref="F10:I10"/>
    <mergeCell ref="A11:E11"/>
    <mergeCell ref="F11:I11"/>
    <mergeCell ref="A12:E12"/>
    <mergeCell ref="F12:I12"/>
    <mergeCell ref="A13:E13"/>
    <mergeCell ref="F13:I13"/>
    <mergeCell ref="A15:I15"/>
    <mergeCell ref="B28:G28"/>
    <mergeCell ref="A18:D18"/>
    <mergeCell ref="A19:A20"/>
    <mergeCell ref="B19:G20"/>
    <mergeCell ref="H19:I19"/>
    <mergeCell ref="A21:I21"/>
    <mergeCell ref="B22:G22"/>
    <mergeCell ref="B23:G23"/>
    <mergeCell ref="B24:G24"/>
    <mergeCell ref="A25:I25"/>
    <mergeCell ref="B26:G26"/>
    <mergeCell ref="B27:G27"/>
    <mergeCell ref="A29:I29"/>
    <mergeCell ref="B30:G30"/>
    <mergeCell ref="B31:G31"/>
    <mergeCell ref="A34:G34"/>
    <mergeCell ref="A35:A41"/>
    <mergeCell ref="B35:I35"/>
    <mergeCell ref="B36:I36"/>
    <mergeCell ref="B37:I37"/>
    <mergeCell ref="B38:I38"/>
    <mergeCell ref="B39:I39"/>
    <mergeCell ref="B40:I40"/>
    <mergeCell ref="B41:I41"/>
    <mergeCell ref="A42:B42"/>
    <mergeCell ref="C42:I42"/>
    <mergeCell ref="A43:B50"/>
    <mergeCell ref="C43:I43"/>
    <mergeCell ref="C44:I44"/>
    <mergeCell ref="C45:I45"/>
    <mergeCell ref="C46:I46"/>
    <mergeCell ref="C47:I47"/>
    <mergeCell ref="C48:I48"/>
    <mergeCell ref="C49:I49"/>
    <mergeCell ref="C50:I50"/>
    <mergeCell ref="A51:G51"/>
    <mergeCell ref="A52:A59"/>
    <mergeCell ref="B52:I52"/>
    <mergeCell ref="B53:I53"/>
    <mergeCell ref="B54:I54"/>
    <mergeCell ref="B55:I55"/>
    <mergeCell ref="B56:I56"/>
    <mergeCell ref="B57:I57"/>
    <mergeCell ref="B58:I58"/>
    <mergeCell ref="B59:I59"/>
    <mergeCell ref="A60:B60"/>
    <mergeCell ref="C60:I60"/>
    <mergeCell ref="A78:G78"/>
    <mergeCell ref="C65:I65"/>
    <mergeCell ref="C66:I66"/>
    <mergeCell ref="A69:B71"/>
    <mergeCell ref="C69:I69"/>
    <mergeCell ref="C70:I70"/>
    <mergeCell ref="C71:I71"/>
    <mergeCell ref="A61:B66"/>
    <mergeCell ref="C61:I61"/>
    <mergeCell ref="C62:I62"/>
    <mergeCell ref="C63:I63"/>
    <mergeCell ref="C64:I64"/>
    <mergeCell ref="A72:B73"/>
    <mergeCell ref="C72:I72"/>
    <mergeCell ref="C73:I73"/>
    <mergeCell ref="B76:G76"/>
    <mergeCell ref="A77:G77"/>
    <mergeCell ref="B86:E86"/>
    <mergeCell ref="B87:E87"/>
    <mergeCell ref="A88:E88"/>
    <mergeCell ref="A89:E89"/>
    <mergeCell ref="A80:G80"/>
    <mergeCell ref="A81:E81"/>
    <mergeCell ref="B82:E82"/>
    <mergeCell ref="B83:E83"/>
    <mergeCell ref="B84:E84"/>
    <mergeCell ref="B85:E85"/>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workbookViewId="0"/>
  </sheetViews>
  <sheetFormatPr defaultColWidth="8.77734375" defaultRowHeight="13.8" x14ac:dyDescent="0.3"/>
  <cols>
    <col min="1" max="1" width="10.77734375" style="25" customWidth="1"/>
    <col min="2" max="2" width="9.21875" style="25" customWidth="1"/>
    <col min="3" max="3" width="9.77734375" style="25" customWidth="1"/>
    <col min="4" max="4" width="9.21875" style="25" customWidth="1"/>
    <col min="5" max="5" width="9.44140625" style="25" customWidth="1"/>
    <col min="6" max="6" width="8.5546875" style="25" customWidth="1"/>
    <col min="7" max="7" width="8" style="25" customWidth="1"/>
    <col min="8" max="8" width="10.44140625" style="25" customWidth="1"/>
    <col min="9" max="9" width="8.77734375" style="25" customWidth="1"/>
    <col min="10" max="10" width="2.77734375" style="25" customWidth="1"/>
    <col min="11" max="16384" width="8.77734375" style="25"/>
  </cols>
  <sheetData>
    <row r="1" spans="1:9" x14ac:dyDescent="0.3">
      <c r="A1" s="1" t="s">
        <v>328</v>
      </c>
    </row>
    <row r="2" spans="1:9" x14ac:dyDescent="0.3">
      <c r="A2" s="747" t="s">
        <v>204</v>
      </c>
      <c r="B2" s="747"/>
      <c r="C2" s="747"/>
      <c r="D2" s="747"/>
      <c r="E2" s="747"/>
      <c r="F2" s="747"/>
      <c r="G2" s="747"/>
      <c r="H2" s="747"/>
      <c r="I2" s="747"/>
    </row>
    <row r="3" spans="1:9" x14ac:dyDescent="0.3">
      <c r="A3" s="742" t="s">
        <v>154</v>
      </c>
      <c r="B3" s="743"/>
      <c r="C3" s="743"/>
      <c r="D3" s="743">
        <v>3</v>
      </c>
      <c r="E3" s="743"/>
      <c r="F3" s="743"/>
      <c r="G3" s="743"/>
      <c r="H3" s="743"/>
      <c r="I3" s="744"/>
    </row>
    <row r="4" spans="1:9" x14ac:dyDescent="0.3">
      <c r="A4" s="742" t="s">
        <v>153</v>
      </c>
      <c r="B4" s="743"/>
      <c r="C4" s="743"/>
      <c r="D4" s="743" t="s">
        <v>329</v>
      </c>
      <c r="E4" s="743"/>
      <c r="F4" s="743"/>
      <c r="G4" s="743"/>
      <c r="H4" s="743"/>
      <c r="I4" s="744"/>
    </row>
    <row r="5" spans="1:9" x14ac:dyDescent="0.3">
      <c r="A5" s="742" t="s">
        <v>157</v>
      </c>
      <c r="B5" s="743"/>
      <c r="C5" s="743"/>
      <c r="D5" s="743" t="s">
        <v>466</v>
      </c>
      <c r="E5" s="743"/>
      <c r="F5" s="743"/>
      <c r="G5" s="743"/>
      <c r="H5" s="743"/>
      <c r="I5" s="744"/>
    </row>
    <row r="6" spans="1:9" ht="27" customHeight="1" x14ac:dyDescent="0.3">
      <c r="A6" s="742" t="s">
        <v>331</v>
      </c>
      <c r="B6" s="743"/>
      <c r="C6" s="743"/>
      <c r="D6" s="748" t="s">
        <v>1193</v>
      </c>
      <c r="E6" s="748"/>
      <c r="F6" s="748"/>
      <c r="G6" s="748"/>
      <c r="H6" s="748"/>
      <c r="I6" s="729"/>
    </row>
    <row r="8" spans="1:9" x14ac:dyDescent="0.3">
      <c r="A8" s="745" t="s">
        <v>333</v>
      </c>
      <c r="B8" s="745"/>
      <c r="C8" s="745"/>
      <c r="D8" s="745"/>
      <c r="E8" s="745"/>
      <c r="F8" s="745"/>
      <c r="G8" s="745"/>
      <c r="H8" s="745"/>
      <c r="I8" s="745"/>
    </row>
    <row r="9" spans="1:9" x14ac:dyDescent="0.3">
      <c r="A9" s="216" t="s">
        <v>2317</v>
      </c>
      <c r="B9" s="216"/>
      <c r="C9" s="216"/>
      <c r="D9" s="216"/>
      <c r="E9" s="216"/>
      <c r="F9" s="216"/>
      <c r="G9" s="216"/>
      <c r="H9" s="216"/>
      <c r="I9" s="216"/>
    </row>
    <row r="10" spans="1:9" x14ac:dyDescent="0.3">
      <c r="A10" s="742" t="s">
        <v>10</v>
      </c>
      <c r="B10" s="743"/>
      <c r="C10" s="743"/>
      <c r="D10" s="743"/>
      <c r="E10" s="743"/>
      <c r="F10" s="743" t="s">
        <v>11</v>
      </c>
      <c r="G10" s="743"/>
      <c r="H10" s="743"/>
      <c r="I10" s="744"/>
    </row>
    <row r="11" spans="1:9" x14ac:dyDescent="0.3">
      <c r="A11" s="742" t="s">
        <v>334</v>
      </c>
      <c r="B11" s="743"/>
      <c r="C11" s="743"/>
      <c r="D11" s="743"/>
      <c r="E11" s="743"/>
      <c r="F11" s="743" t="s">
        <v>2085</v>
      </c>
      <c r="G11" s="743"/>
      <c r="H11" s="743"/>
      <c r="I11" s="744"/>
    </row>
    <row r="12" spans="1:9" x14ac:dyDescent="0.3">
      <c r="A12" s="742" t="s">
        <v>335</v>
      </c>
      <c r="B12" s="743"/>
      <c r="C12" s="743"/>
      <c r="D12" s="743"/>
      <c r="E12" s="743"/>
      <c r="F12" s="743">
        <v>4</v>
      </c>
      <c r="G12" s="743"/>
      <c r="H12" s="743"/>
      <c r="I12" s="744"/>
    </row>
    <row r="13" spans="1:9" x14ac:dyDescent="0.3">
      <c r="A13" s="742" t="s">
        <v>15</v>
      </c>
      <c r="B13" s="743"/>
      <c r="C13" s="743"/>
      <c r="D13" s="743"/>
      <c r="E13" s="743"/>
      <c r="F13" s="743" t="s">
        <v>16</v>
      </c>
      <c r="G13" s="743"/>
      <c r="H13" s="743"/>
      <c r="I13" s="744"/>
    </row>
    <row r="15" spans="1:9" x14ac:dyDescent="0.3">
      <c r="A15" s="746" t="s">
        <v>336</v>
      </c>
      <c r="B15" s="746"/>
      <c r="C15" s="746"/>
      <c r="D15" s="746"/>
      <c r="E15" s="746"/>
      <c r="F15" s="746"/>
      <c r="G15" s="746"/>
      <c r="H15" s="746"/>
      <c r="I15" s="746"/>
    </row>
    <row r="16" spans="1:9" ht="37.5" customHeight="1" x14ac:dyDescent="0.3">
      <c r="A16" s="700" t="s">
        <v>337</v>
      </c>
      <c r="B16" s="700"/>
      <c r="C16" s="729" t="s">
        <v>416</v>
      </c>
      <c r="D16" s="700"/>
      <c r="E16" s="700"/>
      <c r="F16" s="700"/>
      <c r="G16" s="700"/>
      <c r="H16" s="700"/>
      <c r="I16" s="700"/>
    </row>
    <row r="18" spans="1:12" x14ac:dyDescent="0.3">
      <c r="A18" s="735" t="s">
        <v>339</v>
      </c>
      <c r="B18" s="735"/>
      <c r="C18" s="735"/>
      <c r="D18" s="735"/>
    </row>
    <row r="19" spans="1:12" ht="17.25" customHeight="1" x14ac:dyDescent="0.3">
      <c r="A19" s="736" t="s">
        <v>30</v>
      </c>
      <c r="B19" s="737" t="s">
        <v>31</v>
      </c>
      <c r="C19" s="737"/>
      <c r="D19" s="737"/>
      <c r="E19" s="737"/>
      <c r="F19" s="737"/>
      <c r="G19" s="737"/>
      <c r="H19" s="737" t="s">
        <v>340</v>
      </c>
      <c r="I19" s="738"/>
    </row>
    <row r="20" spans="1:12" ht="40.5" customHeight="1" x14ac:dyDescent="0.3">
      <c r="A20" s="736"/>
      <c r="B20" s="737"/>
      <c r="C20" s="737"/>
      <c r="D20" s="737"/>
      <c r="E20" s="737"/>
      <c r="F20" s="737"/>
      <c r="G20" s="737"/>
      <c r="H20" s="210" t="s">
        <v>341</v>
      </c>
      <c r="I20" s="211" t="s">
        <v>34</v>
      </c>
    </row>
    <row r="21" spans="1:12" s="8" customFormat="1" ht="17.7" customHeight="1" x14ac:dyDescent="0.3">
      <c r="A21" s="547" t="s">
        <v>35</v>
      </c>
      <c r="B21" s="733"/>
      <c r="C21" s="733"/>
      <c r="D21" s="733"/>
      <c r="E21" s="733"/>
      <c r="F21" s="733"/>
      <c r="G21" s="733"/>
      <c r="H21" s="733"/>
      <c r="I21" s="734"/>
    </row>
    <row r="22" spans="1:12" ht="40.5" customHeight="1" x14ac:dyDescent="0.3">
      <c r="A22" s="209" t="s">
        <v>1194</v>
      </c>
      <c r="B22" s="752" t="s">
        <v>1195</v>
      </c>
      <c r="C22" s="752"/>
      <c r="D22" s="752"/>
      <c r="E22" s="752"/>
      <c r="F22" s="752"/>
      <c r="G22" s="752"/>
      <c r="H22" s="242" t="s">
        <v>1196</v>
      </c>
      <c r="I22" s="5" t="s">
        <v>56</v>
      </c>
      <c r="L22" s="26"/>
    </row>
    <row r="23" spans="1:12" s="8" customFormat="1" ht="17.7" customHeight="1" x14ac:dyDescent="0.3">
      <c r="A23" s="547" t="s">
        <v>136</v>
      </c>
      <c r="B23" s="733"/>
      <c r="C23" s="733"/>
      <c r="D23" s="733"/>
      <c r="E23" s="733"/>
      <c r="F23" s="733"/>
      <c r="G23" s="733"/>
      <c r="H23" s="733"/>
      <c r="I23" s="734"/>
    </row>
    <row r="24" spans="1:12" ht="36.75" customHeight="1" x14ac:dyDescent="0.3">
      <c r="A24" s="209" t="s">
        <v>1197</v>
      </c>
      <c r="B24" s="714" t="s">
        <v>1198</v>
      </c>
      <c r="C24" s="714"/>
      <c r="D24" s="714"/>
      <c r="E24" s="714"/>
      <c r="F24" s="714"/>
      <c r="G24" s="714"/>
      <c r="H24" s="242" t="s">
        <v>97</v>
      </c>
      <c r="I24" s="5" t="s">
        <v>56</v>
      </c>
    </row>
    <row r="25" spans="1:12" ht="46.5" customHeight="1" x14ac:dyDescent="0.3">
      <c r="A25" s="209" t="s">
        <v>1199</v>
      </c>
      <c r="B25" s="759" t="s">
        <v>1200</v>
      </c>
      <c r="C25" s="781"/>
      <c r="D25" s="781"/>
      <c r="E25" s="781"/>
      <c r="F25" s="781"/>
      <c r="G25" s="713"/>
      <c r="H25" s="242" t="s">
        <v>1201</v>
      </c>
      <c r="I25" s="5" t="s">
        <v>56</v>
      </c>
    </row>
    <row r="26" spans="1:12" s="8" customFormat="1" ht="17.7" customHeight="1" x14ac:dyDescent="0.3">
      <c r="A26" s="547" t="s">
        <v>352</v>
      </c>
      <c r="B26" s="733"/>
      <c r="C26" s="733"/>
      <c r="D26" s="733"/>
      <c r="E26" s="733"/>
      <c r="F26" s="733"/>
      <c r="G26" s="733"/>
      <c r="H26" s="733"/>
      <c r="I26" s="734"/>
    </row>
    <row r="27" spans="1:12" ht="37.5" customHeight="1" x14ac:dyDescent="0.3">
      <c r="A27" s="209" t="s">
        <v>1202</v>
      </c>
      <c r="B27" s="748" t="s">
        <v>1203</v>
      </c>
      <c r="C27" s="748"/>
      <c r="D27" s="748"/>
      <c r="E27" s="748"/>
      <c r="F27" s="748"/>
      <c r="G27" s="748"/>
      <c r="H27" s="6" t="s">
        <v>115</v>
      </c>
      <c r="I27" s="5" t="s">
        <v>56</v>
      </c>
    </row>
    <row r="29" spans="1:12" x14ac:dyDescent="0.3">
      <c r="A29" s="1" t="s">
        <v>355</v>
      </c>
    </row>
    <row r="30" spans="1:12" s="8" customFormat="1" ht="17.7" customHeight="1" x14ac:dyDescent="0.3">
      <c r="A30" s="715" t="s">
        <v>356</v>
      </c>
      <c r="B30" s="715"/>
      <c r="C30" s="715"/>
      <c r="D30" s="715"/>
      <c r="E30" s="715"/>
      <c r="F30" s="715"/>
      <c r="G30" s="715"/>
      <c r="H30" s="204">
        <v>9</v>
      </c>
      <c r="I30" s="239" t="s">
        <v>357</v>
      </c>
    </row>
    <row r="31" spans="1:12" ht="22.5" customHeight="1" x14ac:dyDescent="0.3">
      <c r="A31" s="701" t="s">
        <v>358</v>
      </c>
      <c r="B31" s="749" t="s">
        <v>1204</v>
      </c>
      <c r="C31" s="749"/>
      <c r="D31" s="749"/>
      <c r="E31" s="749"/>
      <c r="F31" s="749"/>
      <c r="G31" s="749"/>
      <c r="H31" s="749"/>
      <c r="I31" s="704"/>
    </row>
    <row r="32" spans="1:12" ht="17.25" customHeight="1" x14ac:dyDescent="0.3">
      <c r="A32" s="702"/>
      <c r="B32" s="720" t="s">
        <v>1205</v>
      </c>
      <c r="C32" s="721"/>
      <c r="D32" s="721"/>
      <c r="E32" s="721"/>
      <c r="F32" s="721"/>
      <c r="G32" s="721"/>
      <c r="H32" s="721"/>
      <c r="I32" s="721"/>
    </row>
    <row r="33" spans="1:13" ht="29.25" customHeight="1" x14ac:dyDescent="0.3">
      <c r="A33" s="702"/>
      <c r="B33" s="706" t="s">
        <v>1206</v>
      </c>
      <c r="C33" s="707"/>
      <c r="D33" s="707"/>
      <c r="E33" s="707"/>
      <c r="F33" s="707"/>
      <c r="G33" s="707"/>
      <c r="H33" s="707"/>
      <c r="I33" s="707"/>
    </row>
    <row r="34" spans="1:13" ht="24.75" customHeight="1" x14ac:dyDescent="0.3">
      <c r="A34" s="702"/>
      <c r="B34" s="706" t="s">
        <v>1207</v>
      </c>
      <c r="C34" s="707"/>
      <c r="D34" s="707"/>
      <c r="E34" s="707"/>
      <c r="F34" s="707"/>
      <c r="G34" s="707"/>
      <c r="H34" s="707"/>
      <c r="I34" s="707"/>
    </row>
    <row r="35" spans="1:13" ht="18.75" customHeight="1" x14ac:dyDescent="0.3">
      <c r="A35" s="717"/>
      <c r="B35" s="722" t="s">
        <v>1208</v>
      </c>
      <c r="C35" s="723"/>
      <c r="D35" s="723"/>
      <c r="E35" s="723"/>
      <c r="F35" s="723"/>
      <c r="G35" s="723"/>
      <c r="H35" s="723"/>
      <c r="I35" s="723"/>
    </row>
    <row r="36" spans="1:13" x14ac:dyDescent="0.3">
      <c r="A36" s="724" t="s">
        <v>374</v>
      </c>
      <c r="B36" s="725"/>
      <c r="C36" s="725"/>
      <c r="D36" s="725" t="s">
        <v>1209</v>
      </c>
      <c r="E36" s="725"/>
      <c r="F36" s="725"/>
      <c r="G36" s="725"/>
      <c r="H36" s="725"/>
      <c r="I36" s="726"/>
    </row>
    <row r="37" spans="1:13" ht="40.950000000000003" customHeight="1" x14ac:dyDescent="0.3">
      <c r="A37" s="713" t="s">
        <v>376</v>
      </c>
      <c r="B37" s="714"/>
      <c r="C37" s="714"/>
      <c r="D37" s="711" t="s">
        <v>1210</v>
      </c>
      <c r="E37" s="711"/>
      <c r="F37" s="711"/>
      <c r="G37" s="711"/>
      <c r="H37" s="711"/>
      <c r="I37" s="712"/>
    </row>
    <row r="38" spans="1:13" ht="20.25" customHeight="1" x14ac:dyDescent="0.3">
      <c r="A38" s="715" t="s">
        <v>485</v>
      </c>
      <c r="B38" s="715"/>
      <c r="C38" s="715"/>
      <c r="D38" s="715"/>
      <c r="E38" s="715"/>
      <c r="F38" s="715"/>
      <c r="G38" s="715"/>
      <c r="H38" s="204">
        <v>4</v>
      </c>
      <c r="I38" s="239" t="s">
        <v>357</v>
      </c>
    </row>
    <row r="39" spans="1:13" ht="39.75" customHeight="1" x14ac:dyDescent="0.3">
      <c r="A39" s="213" t="s">
        <v>358</v>
      </c>
      <c r="B39" s="998" t="s">
        <v>2215</v>
      </c>
      <c r="C39" s="999"/>
      <c r="D39" s="999"/>
      <c r="E39" s="999"/>
      <c r="F39" s="999"/>
      <c r="G39" s="999"/>
      <c r="H39" s="999"/>
      <c r="I39" s="999"/>
    </row>
    <row r="40" spans="1:13" ht="17.7" customHeight="1" x14ac:dyDescent="0.3">
      <c r="A40" s="710" t="s">
        <v>374</v>
      </c>
      <c r="B40" s="725"/>
      <c r="C40" s="725"/>
      <c r="D40" s="725" t="s">
        <v>1211</v>
      </c>
      <c r="E40" s="725"/>
      <c r="F40" s="725"/>
      <c r="G40" s="725"/>
      <c r="H40" s="725"/>
      <c r="I40" s="726"/>
    </row>
    <row r="41" spans="1:13" ht="33" customHeight="1" x14ac:dyDescent="0.3">
      <c r="A41" s="713" t="s">
        <v>376</v>
      </c>
      <c r="B41" s="714"/>
      <c r="C41" s="714"/>
      <c r="D41" s="711" t="s">
        <v>1212</v>
      </c>
      <c r="E41" s="711"/>
      <c r="F41" s="711"/>
      <c r="G41" s="711"/>
      <c r="H41" s="711"/>
      <c r="I41" s="712"/>
    </row>
    <row r="42" spans="1:13" ht="17.25" customHeight="1" x14ac:dyDescent="0.3">
      <c r="A42" s="877" t="s">
        <v>481</v>
      </c>
      <c r="B42" s="787"/>
      <c r="C42" s="787"/>
      <c r="D42" s="787"/>
      <c r="E42" s="787"/>
      <c r="F42" s="787"/>
      <c r="G42" s="787"/>
      <c r="H42" s="39">
        <v>8</v>
      </c>
      <c r="I42" s="40" t="s">
        <v>357</v>
      </c>
    </row>
    <row r="43" spans="1:13" ht="20.100000000000001" customHeight="1" x14ac:dyDescent="0.3">
      <c r="A43" s="702" t="s">
        <v>358</v>
      </c>
      <c r="B43" s="996" t="s">
        <v>1213</v>
      </c>
      <c r="C43" s="878"/>
      <c r="D43" s="878"/>
      <c r="E43" s="878"/>
      <c r="F43" s="878"/>
      <c r="G43" s="878"/>
      <c r="H43" s="878"/>
      <c r="I43" s="878"/>
    </row>
    <row r="44" spans="1:13" ht="20.100000000000001" customHeight="1" x14ac:dyDescent="0.3">
      <c r="A44" s="702"/>
      <c r="B44" s="560" t="s">
        <v>1214</v>
      </c>
      <c r="C44" s="886"/>
      <c r="D44" s="886"/>
      <c r="E44" s="886"/>
      <c r="F44" s="886"/>
      <c r="G44" s="886"/>
      <c r="H44" s="886"/>
      <c r="I44" s="886"/>
    </row>
    <row r="45" spans="1:13" ht="20.100000000000001" customHeight="1" x14ac:dyDescent="0.3">
      <c r="A45" s="717"/>
      <c r="B45" s="997" t="s">
        <v>1215</v>
      </c>
      <c r="C45" s="830"/>
      <c r="D45" s="830"/>
      <c r="E45" s="830"/>
      <c r="F45" s="830"/>
      <c r="G45" s="830"/>
      <c r="H45" s="830"/>
      <c r="I45" s="830"/>
      <c r="M45" s="72"/>
    </row>
    <row r="46" spans="1:13" ht="17.7" customHeight="1" x14ac:dyDescent="0.3">
      <c r="A46" s="724" t="s">
        <v>374</v>
      </c>
      <c r="B46" s="725"/>
      <c r="C46" s="725"/>
      <c r="D46" s="725" t="s">
        <v>1211</v>
      </c>
      <c r="E46" s="725"/>
      <c r="F46" s="725"/>
      <c r="G46" s="725"/>
      <c r="H46" s="725"/>
      <c r="I46" s="726"/>
    </row>
    <row r="47" spans="1:13" ht="33" customHeight="1" x14ac:dyDescent="0.3">
      <c r="A47" s="713" t="s">
        <v>376</v>
      </c>
      <c r="B47" s="714"/>
      <c r="C47" s="714"/>
      <c r="D47" s="711" t="s">
        <v>1216</v>
      </c>
      <c r="E47" s="711"/>
      <c r="F47" s="711"/>
      <c r="G47" s="711"/>
      <c r="H47" s="711"/>
      <c r="I47" s="712"/>
    </row>
    <row r="48" spans="1:13" ht="17.7" customHeight="1" x14ac:dyDescent="0.3"/>
    <row r="49" spans="1:9" ht="17.7" customHeight="1" x14ac:dyDescent="0.3">
      <c r="A49" s="1" t="s">
        <v>395</v>
      </c>
    </row>
    <row r="50" spans="1:9" ht="87.75" customHeight="1" x14ac:dyDescent="0.3">
      <c r="A50" s="710" t="s">
        <v>396</v>
      </c>
      <c r="B50" s="711"/>
      <c r="C50" s="542" t="s">
        <v>2214</v>
      </c>
      <c r="D50" s="542"/>
      <c r="E50" s="542"/>
      <c r="F50" s="542"/>
      <c r="G50" s="542"/>
      <c r="H50" s="542"/>
      <c r="I50" s="786"/>
    </row>
    <row r="51" spans="1:9" ht="84" customHeight="1" x14ac:dyDescent="0.3">
      <c r="A51" s="710" t="s">
        <v>398</v>
      </c>
      <c r="B51" s="711"/>
      <c r="C51" s="748" t="s">
        <v>1217</v>
      </c>
      <c r="D51" s="748"/>
      <c r="E51" s="748"/>
      <c r="F51" s="748"/>
      <c r="G51" s="748"/>
      <c r="H51" s="748"/>
      <c r="I51" s="729"/>
    </row>
    <row r="53" spans="1:9" x14ac:dyDescent="0.3">
      <c r="A53" s="8" t="s">
        <v>400</v>
      </c>
      <c r="B53" s="8"/>
      <c r="C53" s="8"/>
      <c r="D53" s="8"/>
      <c r="E53" s="8"/>
      <c r="F53" s="8"/>
      <c r="G53" s="8"/>
    </row>
    <row r="54" spans="1:9" ht="19.5" customHeight="1" x14ac:dyDescent="0.3">
      <c r="A54" s="730" t="s">
        <v>401</v>
      </c>
      <c r="B54" s="730"/>
      <c r="C54" s="730"/>
      <c r="D54" s="730"/>
      <c r="E54" s="730"/>
      <c r="F54" s="730"/>
      <c r="G54" s="730"/>
      <c r="H54" s="30">
        <v>1.5</v>
      </c>
      <c r="I54" s="10" t="s">
        <v>402</v>
      </c>
    </row>
    <row r="55" spans="1:9" ht="32.25" customHeight="1" x14ac:dyDescent="0.3">
      <c r="A55" s="731" t="s">
        <v>463</v>
      </c>
      <c r="B55" s="731"/>
      <c r="C55" s="731"/>
      <c r="D55" s="731"/>
      <c r="E55" s="731"/>
      <c r="F55" s="731"/>
      <c r="G55" s="731"/>
      <c r="H55" s="30">
        <v>1.5</v>
      </c>
      <c r="I55" s="10" t="s">
        <v>402</v>
      </c>
    </row>
    <row r="56" spans="1:9" ht="21" customHeight="1" x14ac:dyDescent="0.3">
      <c r="A56" s="730" t="s">
        <v>405</v>
      </c>
      <c r="B56" s="730"/>
      <c r="C56" s="730"/>
      <c r="D56" s="730"/>
      <c r="E56" s="730"/>
      <c r="F56" s="730"/>
      <c r="G56" s="730"/>
      <c r="H56" s="27" t="s">
        <v>404</v>
      </c>
      <c r="I56" s="10" t="s">
        <v>402</v>
      </c>
    </row>
    <row r="57" spans="1:9" x14ac:dyDescent="0.3">
      <c r="A57" s="222"/>
      <c r="B57" s="222"/>
      <c r="C57" s="222"/>
      <c r="D57" s="222"/>
      <c r="E57" s="222"/>
      <c r="F57" s="222"/>
      <c r="G57" s="222"/>
      <c r="H57" s="27"/>
      <c r="I57" s="12"/>
    </row>
    <row r="58" spans="1:9" x14ac:dyDescent="0.3">
      <c r="A58" s="732" t="s">
        <v>406</v>
      </c>
      <c r="B58" s="732"/>
      <c r="C58" s="732"/>
      <c r="D58" s="732"/>
      <c r="E58" s="732"/>
      <c r="F58" s="732"/>
      <c r="G58" s="732"/>
      <c r="H58" s="220"/>
      <c r="I58" s="28"/>
    </row>
    <row r="59" spans="1:9" ht="18" customHeight="1" x14ac:dyDescent="0.3">
      <c r="A59" s="700" t="s">
        <v>407</v>
      </c>
      <c r="B59" s="700"/>
      <c r="C59" s="700"/>
      <c r="D59" s="700"/>
      <c r="E59" s="700"/>
      <c r="F59" s="15">
        <f>SUM(F60:F65)</f>
        <v>30</v>
      </c>
      <c r="G59" s="15" t="s">
        <v>357</v>
      </c>
      <c r="H59" s="73">
        <f>F59/25</f>
        <v>1.2</v>
      </c>
      <c r="I59" s="10" t="s">
        <v>402</v>
      </c>
    </row>
    <row r="60" spans="1:9" ht="18" customHeight="1" x14ac:dyDescent="0.3">
      <c r="A60" s="17" t="s">
        <v>156</v>
      </c>
      <c r="B60" s="727" t="s">
        <v>158</v>
      </c>
      <c r="C60" s="727"/>
      <c r="D60" s="727"/>
      <c r="E60" s="727"/>
      <c r="F60" s="15">
        <v>9</v>
      </c>
      <c r="G60" s="15" t="s">
        <v>357</v>
      </c>
      <c r="H60" s="18"/>
      <c r="I60" s="19"/>
    </row>
    <row r="61" spans="1:9" ht="18" customHeight="1" x14ac:dyDescent="0.3">
      <c r="A61" s="2"/>
      <c r="B61" s="727" t="s">
        <v>408</v>
      </c>
      <c r="C61" s="727"/>
      <c r="D61" s="727"/>
      <c r="E61" s="727"/>
      <c r="F61" s="15">
        <v>12</v>
      </c>
      <c r="G61" s="15" t="s">
        <v>357</v>
      </c>
      <c r="H61" s="20"/>
      <c r="I61" s="21"/>
    </row>
    <row r="62" spans="1:9" ht="18" customHeight="1" x14ac:dyDescent="0.3">
      <c r="A62" s="2"/>
      <c r="B62" s="727" t="s">
        <v>409</v>
      </c>
      <c r="C62" s="727"/>
      <c r="D62" s="727"/>
      <c r="E62" s="727"/>
      <c r="F62" s="15">
        <v>7</v>
      </c>
      <c r="G62" s="15" t="s">
        <v>357</v>
      </c>
      <c r="H62" s="20"/>
      <c r="I62" s="21"/>
    </row>
    <row r="63" spans="1:9" ht="18" customHeight="1" x14ac:dyDescent="0.3">
      <c r="A63" s="2"/>
      <c r="B63" s="727" t="s">
        <v>410</v>
      </c>
      <c r="C63" s="727"/>
      <c r="D63" s="727"/>
      <c r="E63" s="727"/>
      <c r="F63" s="15" t="s">
        <v>182</v>
      </c>
      <c r="G63" s="15" t="s">
        <v>357</v>
      </c>
      <c r="H63" s="20"/>
      <c r="I63" s="21"/>
    </row>
    <row r="64" spans="1:9" ht="18" customHeight="1" x14ac:dyDescent="0.3">
      <c r="A64" s="2"/>
      <c r="B64" s="727" t="s">
        <v>411</v>
      </c>
      <c r="C64" s="727"/>
      <c r="D64" s="727"/>
      <c r="E64" s="727"/>
      <c r="F64" s="15" t="s">
        <v>182</v>
      </c>
      <c r="G64" s="15" t="s">
        <v>357</v>
      </c>
      <c r="H64" s="20"/>
      <c r="I64" s="21"/>
    </row>
    <row r="65" spans="1:9" ht="18" customHeight="1" x14ac:dyDescent="0.3">
      <c r="A65" s="2"/>
      <c r="B65" s="727" t="s">
        <v>412</v>
      </c>
      <c r="C65" s="727"/>
      <c r="D65" s="727"/>
      <c r="E65" s="727"/>
      <c r="F65" s="15">
        <v>2</v>
      </c>
      <c r="G65" s="15" t="s">
        <v>357</v>
      </c>
      <c r="H65" s="18"/>
      <c r="I65" s="19"/>
    </row>
    <row r="66" spans="1:9" ht="24.45" customHeight="1" x14ac:dyDescent="0.3">
      <c r="A66" s="700" t="s">
        <v>413</v>
      </c>
      <c r="B66" s="700"/>
      <c r="C66" s="700"/>
      <c r="D66" s="700"/>
      <c r="E66" s="700"/>
      <c r="F66" s="15" t="s">
        <v>404</v>
      </c>
      <c r="G66" s="15" t="s">
        <v>357</v>
      </c>
      <c r="H66" s="15" t="s">
        <v>182</v>
      </c>
      <c r="I66" s="10" t="s">
        <v>402</v>
      </c>
    </row>
    <row r="67" spans="1:9" ht="18" customHeight="1" x14ac:dyDescent="0.3">
      <c r="A67" s="727" t="s">
        <v>414</v>
      </c>
      <c r="B67" s="727"/>
      <c r="C67" s="727"/>
      <c r="D67" s="727"/>
      <c r="E67" s="727"/>
      <c r="F67" s="15">
        <v>45</v>
      </c>
      <c r="G67" s="15" t="s">
        <v>357</v>
      </c>
      <c r="H67" s="15">
        <f>F67/25</f>
        <v>1.8</v>
      </c>
      <c r="I67" s="10" t="s">
        <v>402</v>
      </c>
    </row>
    <row r="68" spans="1:9" x14ac:dyDescent="0.3">
      <c r="A68" s="25" t="s">
        <v>529</v>
      </c>
    </row>
  </sheetData>
  <mergeCells count="75">
    <mergeCell ref="A5:C5"/>
    <mergeCell ref="D5:I5"/>
    <mergeCell ref="A2:I2"/>
    <mergeCell ref="A3:C3"/>
    <mergeCell ref="D3:I3"/>
    <mergeCell ref="A4:C4"/>
    <mergeCell ref="D4:I4"/>
    <mergeCell ref="A16:B16"/>
    <mergeCell ref="C16:I16"/>
    <mergeCell ref="A6:C6"/>
    <mergeCell ref="D6:I6"/>
    <mergeCell ref="A8:I8"/>
    <mergeCell ref="A10:E10"/>
    <mergeCell ref="F10:I10"/>
    <mergeCell ref="A11:E11"/>
    <mergeCell ref="F11:I11"/>
    <mergeCell ref="A12:E12"/>
    <mergeCell ref="F12:I12"/>
    <mergeCell ref="A13:E13"/>
    <mergeCell ref="F13:I13"/>
    <mergeCell ref="A15:I15"/>
    <mergeCell ref="A30:G30"/>
    <mergeCell ref="A18:D18"/>
    <mergeCell ref="A19:A20"/>
    <mergeCell ref="B19:G20"/>
    <mergeCell ref="H19:I19"/>
    <mergeCell ref="A21:I21"/>
    <mergeCell ref="B22:G22"/>
    <mergeCell ref="A23:I23"/>
    <mergeCell ref="B24:G24"/>
    <mergeCell ref="B25:G25"/>
    <mergeCell ref="A26:I26"/>
    <mergeCell ref="B27:G27"/>
    <mergeCell ref="A31:A35"/>
    <mergeCell ref="B31:I31"/>
    <mergeCell ref="B32:I32"/>
    <mergeCell ref="B33:I33"/>
    <mergeCell ref="B34:I34"/>
    <mergeCell ref="B35:I35"/>
    <mergeCell ref="A43:A45"/>
    <mergeCell ref="B43:I43"/>
    <mergeCell ref="B44:I44"/>
    <mergeCell ref="B45:I45"/>
    <mergeCell ref="A36:C36"/>
    <mergeCell ref="D36:I36"/>
    <mergeCell ref="A37:C37"/>
    <mergeCell ref="D37:I37"/>
    <mergeCell ref="A38:G38"/>
    <mergeCell ref="B39:I39"/>
    <mergeCell ref="A40:C40"/>
    <mergeCell ref="D40:I40"/>
    <mergeCell ref="A41:C41"/>
    <mergeCell ref="D41:I41"/>
    <mergeCell ref="A42:G42"/>
    <mergeCell ref="A58:G58"/>
    <mergeCell ref="A46:C46"/>
    <mergeCell ref="D46:I46"/>
    <mergeCell ref="A47:C47"/>
    <mergeCell ref="D47:I47"/>
    <mergeCell ref="A50:B50"/>
    <mergeCell ref="C50:I50"/>
    <mergeCell ref="A51:B51"/>
    <mergeCell ref="C51:I51"/>
    <mergeCell ref="A54:G54"/>
    <mergeCell ref="A55:G55"/>
    <mergeCell ref="A56:G56"/>
    <mergeCell ref="B65:E65"/>
    <mergeCell ref="A66:E66"/>
    <mergeCell ref="A67:E67"/>
    <mergeCell ref="A59:E59"/>
    <mergeCell ref="B60:E60"/>
    <mergeCell ref="B61:E61"/>
    <mergeCell ref="B62:E62"/>
    <mergeCell ref="B63:E63"/>
    <mergeCell ref="B64:E64"/>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workbookViewId="0"/>
  </sheetViews>
  <sheetFormatPr defaultColWidth="8.77734375" defaultRowHeight="13.8" x14ac:dyDescent="0.3"/>
  <cols>
    <col min="1" max="1" width="10.77734375" style="25" customWidth="1"/>
    <col min="2" max="2" width="9.77734375" style="25" customWidth="1"/>
    <col min="3" max="3" width="8.77734375" style="25" customWidth="1"/>
    <col min="4" max="5" width="9.77734375" style="25" customWidth="1"/>
    <col min="6" max="6" width="9.21875" style="25" customWidth="1"/>
    <col min="7" max="7" width="8.77734375" style="25" customWidth="1"/>
    <col min="8" max="8" width="11.5546875" style="25" customWidth="1"/>
    <col min="9" max="9" width="8.77734375" style="25" customWidth="1"/>
    <col min="10" max="10" width="2.77734375" style="25" customWidth="1"/>
    <col min="11" max="16384" width="8.77734375" style="25"/>
  </cols>
  <sheetData>
    <row r="1" spans="1:9" x14ac:dyDescent="0.3">
      <c r="A1" s="1" t="s">
        <v>328</v>
      </c>
    </row>
    <row r="2" spans="1:9" x14ac:dyDescent="0.3">
      <c r="A2" s="747" t="s">
        <v>205</v>
      </c>
      <c r="B2" s="747"/>
      <c r="C2" s="747"/>
      <c r="D2" s="747"/>
      <c r="E2" s="747"/>
      <c r="F2" s="747"/>
      <c r="G2" s="747"/>
      <c r="H2" s="747"/>
      <c r="I2" s="747"/>
    </row>
    <row r="3" spans="1:9" x14ac:dyDescent="0.3">
      <c r="A3" s="742" t="s">
        <v>154</v>
      </c>
      <c r="B3" s="743"/>
      <c r="C3" s="743"/>
      <c r="D3" s="743">
        <v>3</v>
      </c>
      <c r="E3" s="743"/>
      <c r="F3" s="743"/>
      <c r="G3" s="743"/>
      <c r="H3" s="743"/>
      <c r="I3" s="744"/>
    </row>
    <row r="4" spans="1:9" x14ac:dyDescent="0.3">
      <c r="A4" s="742" t="s">
        <v>153</v>
      </c>
      <c r="B4" s="743"/>
      <c r="C4" s="743"/>
      <c r="D4" s="743" t="s">
        <v>329</v>
      </c>
      <c r="E4" s="743"/>
      <c r="F4" s="743"/>
      <c r="G4" s="743"/>
      <c r="H4" s="743"/>
      <c r="I4" s="744"/>
    </row>
    <row r="5" spans="1:9" x14ac:dyDescent="0.3">
      <c r="A5" s="742" t="s">
        <v>157</v>
      </c>
      <c r="B5" s="743"/>
      <c r="C5" s="743"/>
      <c r="D5" s="743" t="s">
        <v>466</v>
      </c>
      <c r="E5" s="743"/>
      <c r="F5" s="743"/>
      <c r="G5" s="743"/>
      <c r="H5" s="743"/>
      <c r="I5" s="744"/>
    </row>
    <row r="6" spans="1:9" x14ac:dyDescent="0.3">
      <c r="A6" s="742" t="s">
        <v>331</v>
      </c>
      <c r="B6" s="743"/>
      <c r="C6" s="743"/>
      <c r="D6" s="743" t="s">
        <v>560</v>
      </c>
      <c r="E6" s="743"/>
      <c r="F6" s="743"/>
      <c r="G6" s="743"/>
      <c r="H6" s="743"/>
      <c r="I6" s="744"/>
    </row>
    <row r="8" spans="1:9" x14ac:dyDescent="0.3">
      <c r="A8" s="745" t="s">
        <v>333</v>
      </c>
      <c r="B8" s="745"/>
      <c r="C8" s="745"/>
      <c r="D8" s="745"/>
      <c r="E8" s="745"/>
      <c r="F8" s="745"/>
      <c r="G8" s="745"/>
      <c r="H8" s="745"/>
      <c r="I8" s="745"/>
    </row>
    <row r="9" spans="1:9" x14ac:dyDescent="0.3">
      <c r="A9" s="208" t="s">
        <v>2317</v>
      </c>
      <c r="B9" s="208"/>
      <c r="C9" s="208"/>
      <c r="D9" s="208"/>
      <c r="E9" s="208"/>
      <c r="F9" s="208"/>
      <c r="G9" s="208"/>
      <c r="H9" s="208"/>
      <c r="I9" s="208"/>
    </row>
    <row r="10" spans="1:9" x14ac:dyDescent="0.3">
      <c r="A10" s="742" t="s">
        <v>10</v>
      </c>
      <c r="B10" s="743"/>
      <c r="C10" s="743"/>
      <c r="D10" s="743"/>
      <c r="E10" s="743"/>
      <c r="F10" s="743" t="s">
        <v>11</v>
      </c>
      <c r="G10" s="743"/>
      <c r="H10" s="743"/>
      <c r="I10" s="744"/>
    </row>
    <row r="11" spans="1:9" x14ac:dyDescent="0.3">
      <c r="A11" s="742" t="s">
        <v>334</v>
      </c>
      <c r="B11" s="743"/>
      <c r="C11" s="743"/>
      <c r="D11" s="743"/>
      <c r="E11" s="743"/>
      <c r="F11" s="743" t="s">
        <v>2085</v>
      </c>
      <c r="G11" s="743"/>
      <c r="H11" s="743"/>
      <c r="I11" s="744"/>
    </row>
    <row r="12" spans="1:9" x14ac:dyDescent="0.3">
      <c r="A12" s="742" t="s">
        <v>335</v>
      </c>
      <c r="B12" s="743"/>
      <c r="C12" s="743"/>
      <c r="D12" s="743"/>
      <c r="E12" s="743"/>
      <c r="F12" s="743">
        <v>4</v>
      </c>
      <c r="G12" s="743"/>
      <c r="H12" s="743"/>
      <c r="I12" s="744"/>
    </row>
    <row r="13" spans="1:9" x14ac:dyDescent="0.3">
      <c r="A13" s="742" t="s">
        <v>15</v>
      </c>
      <c r="B13" s="743"/>
      <c r="C13" s="743"/>
      <c r="D13" s="743"/>
      <c r="E13" s="743"/>
      <c r="F13" s="743" t="s">
        <v>16</v>
      </c>
      <c r="G13" s="743"/>
      <c r="H13" s="743"/>
      <c r="I13" s="744"/>
    </row>
    <row r="15" spans="1:9" x14ac:dyDescent="0.3">
      <c r="A15" s="746" t="s">
        <v>336</v>
      </c>
      <c r="B15" s="746"/>
      <c r="C15" s="746"/>
      <c r="D15" s="746"/>
      <c r="E15" s="746"/>
      <c r="F15" s="746"/>
      <c r="G15" s="746"/>
      <c r="H15" s="746"/>
      <c r="I15" s="746"/>
    </row>
    <row r="16" spans="1:9" ht="37.5" customHeight="1" x14ac:dyDescent="0.3">
      <c r="A16" s="700" t="s">
        <v>337</v>
      </c>
      <c r="B16" s="700"/>
      <c r="C16" s="729" t="s">
        <v>416</v>
      </c>
      <c r="D16" s="700"/>
      <c r="E16" s="700"/>
      <c r="F16" s="700"/>
      <c r="G16" s="700"/>
      <c r="H16" s="700"/>
      <c r="I16" s="700"/>
    </row>
    <row r="18" spans="1:9" x14ac:dyDescent="0.3">
      <c r="A18" s="735" t="s">
        <v>339</v>
      </c>
      <c r="B18" s="735"/>
      <c r="C18" s="735"/>
      <c r="D18" s="735"/>
    </row>
    <row r="19" spans="1:9" ht="17.25" customHeight="1" x14ac:dyDescent="0.3">
      <c r="A19" s="736" t="s">
        <v>30</v>
      </c>
      <c r="B19" s="737" t="s">
        <v>31</v>
      </c>
      <c r="C19" s="737"/>
      <c r="D19" s="737"/>
      <c r="E19" s="737"/>
      <c r="F19" s="737"/>
      <c r="G19" s="737"/>
      <c r="H19" s="737" t="s">
        <v>340</v>
      </c>
      <c r="I19" s="738"/>
    </row>
    <row r="20" spans="1:9" ht="31.5" customHeight="1" x14ac:dyDescent="0.3">
      <c r="A20" s="736"/>
      <c r="B20" s="737"/>
      <c r="C20" s="737"/>
      <c r="D20" s="737"/>
      <c r="E20" s="737"/>
      <c r="F20" s="737"/>
      <c r="G20" s="737"/>
      <c r="H20" s="210" t="s">
        <v>341</v>
      </c>
      <c r="I20" s="211" t="s">
        <v>34</v>
      </c>
    </row>
    <row r="21" spans="1:9" s="8" customFormat="1" ht="17.7" customHeight="1" x14ac:dyDescent="0.3">
      <c r="A21" s="547" t="s">
        <v>35</v>
      </c>
      <c r="B21" s="733"/>
      <c r="C21" s="733"/>
      <c r="D21" s="733"/>
      <c r="E21" s="733"/>
      <c r="F21" s="733"/>
      <c r="G21" s="733"/>
      <c r="H21" s="733"/>
      <c r="I21" s="734"/>
    </row>
    <row r="22" spans="1:9" ht="47.25" customHeight="1" x14ac:dyDescent="0.3">
      <c r="A22" s="209" t="s">
        <v>1566</v>
      </c>
      <c r="B22" s="752" t="s">
        <v>1567</v>
      </c>
      <c r="C22" s="752"/>
      <c r="D22" s="752"/>
      <c r="E22" s="752"/>
      <c r="F22" s="752"/>
      <c r="G22" s="752"/>
      <c r="H22" s="6" t="s">
        <v>61</v>
      </c>
      <c r="I22" s="5" t="s">
        <v>39</v>
      </c>
    </row>
    <row r="23" spans="1:9" s="8" customFormat="1" ht="17.7" customHeight="1" x14ac:dyDescent="0.3">
      <c r="A23" s="547" t="s">
        <v>136</v>
      </c>
      <c r="B23" s="733"/>
      <c r="C23" s="733"/>
      <c r="D23" s="733"/>
      <c r="E23" s="733"/>
      <c r="F23" s="733"/>
      <c r="G23" s="733"/>
      <c r="H23" s="733"/>
      <c r="I23" s="734"/>
    </row>
    <row r="24" spans="1:9" ht="60.75" customHeight="1" x14ac:dyDescent="0.3">
      <c r="A24" s="209" t="s">
        <v>1568</v>
      </c>
      <c r="B24" s="714" t="s">
        <v>1569</v>
      </c>
      <c r="C24" s="714"/>
      <c r="D24" s="714"/>
      <c r="E24" s="714"/>
      <c r="F24" s="714"/>
      <c r="G24" s="714"/>
      <c r="H24" s="242" t="s">
        <v>2094</v>
      </c>
      <c r="I24" s="5" t="s">
        <v>56</v>
      </c>
    </row>
    <row r="25" spans="1:9" ht="50.25" customHeight="1" x14ac:dyDescent="0.3">
      <c r="A25" s="209" t="s">
        <v>1570</v>
      </c>
      <c r="B25" s="759" t="s">
        <v>1571</v>
      </c>
      <c r="C25" s="781"/>
      <c r="D25" s="781"/>
      <c r="E25" s="781"/>
      <c r="F25" s="781"/>
      <c r="G25" s="713"/>
      <c r="H25" s="6" t="s">
        <v>110</v>
      </c>
      <c r="I25" s="5" t="s">
        <v>39</v>
      </c>
    </row>
    <row r="26" spans="1:9" s="8" customFormat="1" ht="17.7" customHeight="1" x14ac:dyDescent="0.3">
      <c r="A26" s="547" t="s">
        <v>352</v>
      </c>
      <c r="B26" s="733"/>
      <c r="C26" s="733"/>
      <c r="D26" s="733"/>
      <c r="E26" s="733"/>
      <c r="F26" s="733"/>
      <c r="G26" s="733"/>
      <c r="H26" s="733"/>
      <c r="I26" s="734"/>
    </row>
    <row r="27" spans="1:9" ht="47.25" customHeight="1" x14ac:dyDescent="0.3">
      <c r="A27" s="209" t="s">
        <v>1572</v>
      </c>
      <c r="B27" s="748" t="s">
        <v>1573</v>
      </c>
      <c r="C27" s="748"/>
      <c r="D27" s="748"/>
      <c r="E27" s="748"/>
      <c r="F27" s="748"/>
      <c r="G27" s="748"/>
      <c r="H27" s="6" t="s">
        <v>120</v>
      </c>
      <c r="I27" s="5" t="s">
        <v>56</v>
      </c>
    </row>
    <row r="29" spans="1:9" x14ac:dyDescent="0.3">
      <c r="A29" s="1" t="s">
        <v>355</v>
      </c>
    </row>
    <row r="30" spans="1:9" s="8" customFormat="1" ht="17.7" customHeight="1" x14ac:dyDescent="0.3">
      <c r="A30" s="715" t="s">
        <v>356</v>
      </c>
      <c r="B30" s="715"/>
      <c r="C30" s="715"/>
      <c r="D30" s="715"/>
      <c r="E30" s="715"/>
      <c r="F30" s="715"/>
      <c r="G30" s="715"/>
      <c r="H30" s="204">
        <v>9</v>
      </c>
      <c r="I30" s="239" t="s">
        <v>357</v>
      </c>
    </row>
    <row r="31" spans="1:9" ht="35.25" customHeight="1" x14ac:dyDescent="0.3">
      <c r="A31" s="701" t="s">
        <v>358</v>
      </c>
      <c r="B31" s="749" t="s">
        <v>1574</v>
      </c>
      <c r="C31" s="749"/>
      <c r="D31" s="749"/>
      <c r="E31" s="749"/>
      <c r="F31" s="749"/>
      <c r="G31" s="749"/>
      <c r="H31" s="749"/>
      <c r="I31" s="704"/>
    </row>
    <row r="32" spans="1:9" ht="20.100000000000001" customHeight="1" x14ac:dyDescent="0.3">
      <c r="A32" s="702"/>
      <c r="B32" s="720" t="s">
        <v>1575</v>
      </c>
      <c r="C32" s="721"/>
      <c r="D32" s="721"/>
      <c r="E32" s="721"/>
      <c r="F32" s="721"/>
      <c r="G32" s="721"/>
      <c r="H32" s="721"/>
      <c r="I32" s="721"/>
    </row>
    <row r="33" spans="1:9" ht="20.100000000000001" customHeight="1" x14ac:dyDescent="0.3">
      <c r="A33" s="702"/>
      <c r="B33" s="720" t="s">
        <v>1576</v>
      </c>
      <c r="C33" s="721"/>
      <c r="D33" s="721"/>
      <c r="E33" s="721"/>
      <c r="F33" s="721"/>
      <c r="G33" s="721"/>
      <c r="H33" s="721"/>
      <c r="I33" s="721"/>
    </row>
    <row r="34" spans="1:9" ht="20.100000000000001" customHeight="1" x14ac:dyDescent="0.3">
      <c r="A34" s="702"/>
      <c r="B34" s="720" t="s">
        <v>1577</v>
      </c>
      <c r="C34" s="721"/>
      <c r="D34" s="721"/>
      <c r="E34" s="721"/>
      <c r="F34" s="721"/>
      <c r="G34" s="721"/>
      <c r="H34" s="721"/>
      <c r="I34" s="721"/>
    </row>
    <row r="35" spans="1:9" ht="20.100000000000001" customHeight="1" x14ac:dyDescent="0.3">
      <c r="A35" s="702"/>
      <c r="B35" s="720" t="s">
        <v>1578</v>
      </c>
      <c r="C35" s="721"/>
      <c r="D35" s="721"/>
      <c r="E35" s="721"/>
      <c r="F35" s="721"/>
      <c r="G35" s="721"/>
      <c r="H35" s="721"/>
      <c r="I35" s="721"/>
    </row>
    <row r="36" spans="1:9" ht="20.100000000000001" customHeight="1" x14ac:dyDescent="0.3">
      <c r="A36" s="702"/>
      <c r="B36" s="720" t="s">
        <v>1579</v>
      </c>
      <c r="C36" s="721"/>
      <c r="D36" s="721"/>
      <c r="E36" s="721"/>
      <c r="F36" s="721"/>
      <c r="G36" s="721"/>
      <c r="H36" s="721"/>
      <c r="I36" s="721"/>
    </row>
    <row r="37" spans="1:9" ht="20.100000000000001" customHeight="1" x14ac:dyDescent="0.3">
      <c r="A37" s="702"/>
      <c r="B37" s="720" t="s">
        <v>1580</v>
      </c>
      <c r="C37" s="721"/>
      <c r="D37" s="721"/>
      <c r="E37" s="721"/>
      <c r="F37" s="721"/>
      <c r="G37" s="721"/>
      <c r="H37" s="721"/>
      <c r="I37" s="721"/>
    </row>
    <row r="38" spans="1:9" ht="37.5" customHeight="1" x14ac:dyDescent="0.3">
      <c r="A38" s="717"/>
      <c r="B38" s="750" t="s">
        <v>1581</v>
      </c>
      <c r="C38" s="723"/>
      <c r="D38" s="723"/>
      <c r="E38" s="723"/>
      <c r="F38" s="723"/>
      <c r="G38" s="723"/>
      <c r="H38" s="723"/>
      <c r="I38" s="723"/>
    </row>
    <row r="39" spans="1:9" ht="19.5" customHeight="1" x14ac:dyDescent="0.3">
      <c r="A39" s="724" t="s">
        <v>374</v>
      </c>
      <c r="B39" s="725"/>
      <c r="C39" s="725"/>
      <c r="D39" s="725" t="s">
        <v>1582</v>
      </c>
      <c r="E39" s="725"/>
      <c r="F39" s="725"/>
      <c r="G39" s="725"/>
      <c r="H39" s="725"/>
      <c r="I39" s="726"/>
    </row>
    <row r="40" spans="1:9" ht="40.950000000000003" customHeight="1" x14ac:dyDescent="0.3">
      <c r="A40" s="713" t="s">
        <v>376</v>
      </c>
      <c r="B40" s="714"/>
      <c r="C40" s="714"/>
      <c r="D40" s="714" t="s">
        <v>1583</v>
      </c>
      <c r="E40" s="711"/>
      <c r="F40" s="711"/>
      <c r="G40" s="711"/>
      <c r="H40" s="711"/>
      <c r="I40" s="712"/>
    </row>
    <row r="41" spans="1:9" s="8" customFormat="1" ht="17.7" customHeight="1" x14ac:dyDescent="0.3">
      <c r="A41" s="715" t="s">
        <v>485</v>
      </c>
      <c r="B41" s="715"/>
      <c r="C41" s="715"/>
      <c r="D41" s="715"/>
      <c r="E41" s="715"/>
      <c r="F41" s="715"/>
      <c r="G41" s="715"/>
      <c r="H41" s="204">
        <v>6</v>
      </c>
      <c r="I41" s="239" t="s">
        <v>357</v>
      </c>
    </row>
    <row r="42" spans="1:9" ht="20.100000000000001" customHeight="1" x14ac:dyDescent="0.3">
      <c r="A42" s="701" t="s">
        <v>358</v>
      </c>
      <c r="B42" s="749" t="s">
        <v>1584</v>
      </c>
      <c r="C42" s="749"/>
      <c r="D42" s="749"/>
      <c r="E42" s="749"/>
      <c r="F42" s="749"/>
      <c r="G42" s="749"/>
      <c r="H42" s="749"/>
      <c r="I42" s="704"/>
    </row>
    <row r="43" spans="1:9" ht="20.100000000000001" customHeight="1" x14ac:dyDescent="0.3">
      <c r="A43" s="702"/>
      <c r="B43" s="706" t="s">
        <v>1585</v>
      </c>
      <c r="C43" s="707"/>
      <c r="D43" s="707"/>
      <c r="E43" s="707"/>
      <c r="F43" s="707"/>
      <c r="G43" s="707"/>
      <c r="H43" s="707"/>
      <c r="I43" s="707"/>
    </row>
    <row r="44" spans="1:9" ht="20.100000000000001" customHeight="1" x14ac:dyDescent="0.3">
      <c r="A44" s="717"/>
      <c r="B44" s="750" t="s">
        <v>1586</v>
      </c>
      <c r="C44" s="751"/>
      <c r="D44" s="751"/>
      <c r="E44" s="751"/>
      <c r="F44" s="751"/>
      <c r="G44" s="751"/>
      <c r="H44" s="751"/>
      <c r="I44" s="751"/>
    </row>
    <row r="45" spans="1:9" ht="20.25" customHeight="1" x14ac:dyDescent="0.3">
      <c r="A45" s="724" t="s">
        <v>374</v>
      </c>
      <c r="B45" s="725"/>
      <c r="C45" s="725"/>
      <c r="D45" s="725" t="s">
        <v>1587</v>
      </c>
      <c r="E45" s="725"/>
      <c r="F45" s="725"/>
      <c r="G45" s="725"/>
      <c r="H45" s="725"/>
      <c r="I45" s="726"/>
    </row>
    <row r="46" spans="1:9" ht="35.549999999999997" customHeight="1" x14ac:dyDescent="0.3">
      <c r="A46" s="713" t="s">
        <v>376</v>
      </c>
      <c r="B46" s="714"/>
      <c r="C46" s="714"/>
      <c r="D46" s="714" t="s">
        <v>1588</v>
      </c>
      <c r="E46" s="714"/>
      <c r="F46" s="714"/>
      <c r="G46" s="714"/>
      <c r="H46" s="714"/>
      <c r="I46" s="759"/>
    </row>
    <row r="47" spans="1:9" ht="19.5" customHeight="1" x14ac:dyDescent="0.3">
      <c r="A47" s="715" t="s">
        <v>481</v>
      </c>
      <c r="B47" s="715"/>
      <c r="C47" s="715"/>
      <c r="D47" s="715"/>
      <c r="E47" s="715"/>
      <c r="F47" s="715"/>
      <c r="G47" s="715"/>
      <c r="H47" s="204">
        <v>9</v>
      </c>
      <c r="I47" s="239" t="s">
        <v>357</v>
      </c>
    </row>
    <row r="48" spans="1:9" ht="34.5" customHeight="1" x14ac:dyDescent="0.3">
      <c r="A48" s="701" t="s">
        <v>358</v>
      </c>
      <c r="B48" s="749" t="s">
        <v>1589</v>
      </c>
      <c r="C48" s="749"/>
      <c r="D48" s="749"/>
      <c r="E48" s="749"/>
      <c r="F48" s="749"/>
      <c r="G48" s="749"/>
      <c r="H48" s="749"/>
      <c r="I48" s="704"/>
    </row>
    <row r="49" spans="1:9" ht="20.100000000000001" customHeight="1" x14ac:dyDescent="0.3">
      <c r="A49" s="702"/>
      <c r="B49" s="706" t="s">
        <v>1590</v>
      </c>
      <c r="C49" s="707"/>
      <c r="D49" s="707"/>
      <c r="E49" s="707"/>
      <c r="F49" s="707"/>
      <c r="G49" s="707"/>
      <c r="H49" s="707"/>
      <c r="I49" s="707"/>
    </row>
    <row r="50" spans="1:9" ht="20.100000000000001" customHeight="1" x14ac:dyDescent="0.3">
      <c r="A50" s="702"/>
      <c r="B50" s="706" t="s">
        <v>1591</v>
      </c>
      <c r="C50" s="707"/>
      <c r="D50" s="707"/>
      <c r="E50" s="707"/>
      <c r="F50" s="707"/>
      <c r="G50" s="707"/>
      <c r="H50" s="707"/>
      <c r="I50" s="707"/>
    </row>
    <row r="51" spans="1:9" ht="20.100000000000001" customHeight="1" x14ac:dyDescent="0.3">
      <c r="A51" s="702"/>
      <c r="B51" s="706" t="s">
        <v>1592</v>
      </c>
      <c r="C51" s="707"/>
      <c r="D51" s="707"/>
      <c r="E51" s="707"/>
      <c r="F51" s="707"/>
      <c r="G51" s="707"/>
      <c r="H51" s="707"/>
      <c r="I51" s="707"/>
    </row>
    <row r="52" spans="1:9" ht="20.100000000000001" customHeight="1" x14ac:dyDescent="0.3">
      <c r="A52" s="702"/>
      <c r="B52" s="750" t="s">
        <v>1593</v>
      </c>
      <c r="C52" s="751"/>
      <c r="D52" s="751"/>
      <c r="E52" s="751"/>
      <c r="F52" s="751"/>
      <c r="G52" s="751"/>
      <c r="H52" s="751"/>
      <c r="I52" s="751"/>
    </row>
    <row r="53" spans="1:9" ht="21" customHeight="1" x14ac:dyDescent="0.3">
      <c r="A53" s="710" t="s">
        <v>374</v>
      </c>
      <c r="B53" s="725"/>
      <c r="C53" s="725"/>
      <c r="D53" s="725" t="s">
        <v>1587</v>
      </c>
      <c r="E53" s="725"/>
      <c r="F53" s="725"/>
      <c r="G53" s="725"/>
      <c r="H53" s="725"/>
      <c r="I53" s="726"/>
    </row>
    <row r="54" spans="1:9" ht="33" customHeight="1" x14ac:dyDescent="0.3">
      <c r="A54" s="713" t="s">
        <v>376</v>
      </c>
      <c r="B54" s="714"/>
      <c r="C54" s="714"/>
      <c r="D54" s="714" t="s">
        <v>1594</v>
      </c>
      <c r="E54" s="714"/>
      <c r="F54" s="714"/>
      <c r="G54" s="714"/>
      <c r="H54" s="714"/>
      <c r="I54" s="759"/>
    </row>
    <row r="55" spans="1:9" ht="17.7" customHeight="1" x14ac:dyDescent="0.3"/>
    <row r="56" spans="1:9" ht="17.7" customHeight="1" x14ac:dyDescent="0.3">
      <c r="A56" s="1" t="s">
        <v>395</v>
      </c>
    </row>
    <row r="57" spans="1:9" ht="77.25" customHeight="1" x14ac:dyDescent="0.3">
      <c r="A57" s="710" t="s">
        <v>396</v>
      </c>
      <c r="B57" s="711"/>
      <c r="C57" s="748" t="s">
        <v>1595</v>
      </c>
      <c r="D57" s="748"/>
      <c r="E57" s="748"/>
      <c r="F57" s="748"/>
      <c r="G57" s="748"/>
      <c r="H57" s="748"/>
      <c r="I57" s="729"/>
    </row>
    <row r="58" spans="1:9" ht="75.75" customHeight="1" x14ac:dyDescent="0.3">
      <c r="A58" s="710" t="s">
        <v>398</v>
      </c>
      <c r="B58" s="711"/>
      <c r="C58" s="748" t="s">
        <v>1596</v>
      </c>
      <c r="D58" s="748"/>
      <c r="E58" s="748"/>
      <c r="F58" s="748"/>
      <c r="G58" s="748"/>
      <c r="H58" s="748"/>
      <c r="I58" s="729"/>
    </row>
    <row r="60" spans="1:9" x14ac:dyDescent="0.3">
      <c r="A60" s="8" t="s">
        <v>400</v>
      </c>
      <c r="B60" s="8"/>
      <c r="C60" s="8"/>
      <c r="D60" s="8"/>
      <c r="E60" s="8"/>
      <c r="F60" s="8"/>
      <c r="G60" s="8"/>
    </row>
    <row r="61" spans="1:9" ht="19.5" customHeight="1" x14ac:dyDescent="0.3">
      <c r="A61" s="217" t="s">
        <v>401</v>
      </c>
      <c r="B61" s="217"/>
      <c r="C61" s="217"/>
      <c r="D61" s="217"/>
      <c r="E61" s="217"/>
      <c r="F61" s="217"/>
      <c r="G61" s="217"/>
      <c r="H61" s="9">
        <v>2.5</v>
      </c>
      <c r="I61" s="10" t="s">
        <v>559</v>
      </c>
    </row>
    <row r="62" spans="1:9" ht="33" customHeight="1" x14ac:dyDescent="0.3">
      <c r="A62" s="731" t="s">
        <v>463</v>
      </c>
      <c r="B62" s="731"/>
      <c r="C62" s="731"/>
      <c r="D62" s="731"/>
      <c r="E62" s="731"/>
      <c r="F62" s="731"/>
      <c r="G62" s="731"/>
      <c r="H62" s="11">
        <v>0.5</v>
      </c>
      <c r="I62" s="10" t="s">
        <v>559</v>
      </c>
    </row>
    <row r="63" spans="1:9" x14ac:dyDescent="0.3">
      <c r="A63" s="730" t="s">
        <v>405</v>
      </c>
      <c r="B63" s="730"/>
      <c r="C63" s="730"/>
      <c r="D63" s="730"/>
      <c r="E63" s="730"/>
      <c r="F63" s="730"/>
      <c r="G63" s="730"/>
      <c r="H63" s="11" t="s">
        <v>182</v>
      </c>
      <c r="I63" s="10" t="s">
        <v>559</v>
      </c>
    </row>
    <row r="64" spans="1:9" x14ac:dyDescent="0.3">
      <c r="A64" s="222"/>
      <c r="B64" s="222"/>
      <c r="C64" s="222"/>
      <c r="D64" s="222"/>
      <c r="E64" s="222"/>
      <c r="F64" s="222"/>
      <c r="G64" s="222"/>
      <c r="H64" s="11"/>
      <c r="I64" s="12"/>
    </row>
    <row r="65" spans="1:9" x14ac:dyDescent="0.3">
      <c r="A65" s="732" t="s">
        <v>406</v>
      </c>
      <c r="B65" s="732"/>
      <c r="C65" s="732"/>
      <c r="D65" s="732"/>
      <c r="E65" s="732"/>
      <c r="F65" s="732"/>
      <c r="G65" s="732"/>
      <c r="H65" s="31"/>
      <c r="I65" s="28"/>
    </row>
    <row r="66" spans="1:9" ht="18" customHeight="1" x14ac:dyDescent="0.3">
      <c r="A66" s="700" t="s">
        <v>407</v>
      </c>
      <c r="B66" s="700"/>
      <c r="C66" s="700"/>
      <c r="D66" s="700"/>
      <c r="E66" s="700"/>
      <c r="F66" s="15">
        <v>30</v>
      </c>
      <c r="G66" s="15" t="s">
        <v>357</v>
      </c>
      <c r="H66" s="73">
        <v>1.2</v>
      </c>
      <c r="I66" s="10" t="s">
        <v>402</v>
      </c>
    </row>
    <row r="67" spans="1:9" ht="18" customHeight="1" x14ac:dyDescent="0.3">
      <c r="A67" s="17" t="s">
        <v>156</v>
      </c>
      <c r="B67" s="727" t="s">
        <v>158</v>
      </c>
      <c r="C67" s="727"/>
      <c r="D67" s="727"/>
      <c r="E67" s="727"/>
      <c r="F67" s="15">
        <v>9</v>
      </c>
      <c r="G67" s="15" t="s">
        <v>357</v>
      </c>
      <c r="H67" s="18"/>
      <c r="I67" s="19"/>
    </row>
    <row r="68" spans="1:9" ht="18" customHeight="1" x14ac:dyDescent="0.3">
      <c r="B68" s="727" t="s">
        <v>408</v>
      </c>
      <c r="C68" s="727"/>
      <c r="D68" s="727"/>
      <c r="E68" s="727"/>
      <c r="F68" s="15">
        <v>15</v>
      </c>
      <c r="G68" s="15" t="s">
        <v>357</v>
      </c>
      <c r="H68" s="26"/>
      <c r="I68" s="29"/>
    </row>
    <row r="69" spans="1:9" ht="18" customHeight="1" x14ac:dyDescent="0.3">
      <c r="B69" s="727" t="s">
        <v>409</v>
      </c>
      <c r="C69" s="727"/>
      <c r="D69" s="727"/>
      <c r="E69" s="727"/>
      <c r="F69" s="15">
        <v>3</v>
      </c>
      <c r="G69" s="15" t="s">
        <v>357</v>
      </c>
      <c r="H69" s="26"/>
      <c r="I69" s="29"/>
    </row>
    <row r="70" spans="1:9" ht="18" customHeight="1" x14ac:dyDescent="0.3">
      <c r="B70" s="727" t="s">
        <v>410</v>
      </c>
      <c r="C70" s="727"/>
      <c r="D70" s="727"/>
      <c r="E70" s="727"/>
      <c r="F70" s="15" t="s">
        <v>404</v>
      </c>
      <c r="G70" s="15" t="s">
        <v>357</v>
      </c>
      <c r="H70" s="26"/>
      <c r="I70" s="29"/>
    </row>
    <row r="71" spans="1:9" ht="18" customHeight="1" x14ac:dyDescent="0.3">
      <c r="B71" s="727" t="s">
        <v>411</v>
      </c>
      <c r="C71" s="727"/>
      <c r="D71" s="727"/>
      <c r="E71" s="727"/>
      <c r="F71" s="15" t="s">
        <v>404</v>
      </c>
      <c r="G71" s="15" t="s">
        <v>357</v>
      </c>
      <c r="H71" s="26"/>
      <c r="I71" s="29"/>
    </row>
    <row r="72" spans="1:9" ht="18" customHeight="1" x14ac:dyDescent="0.3">
      <c r="B72" s="727" t="s">
        <v>412</v>
      </c>
      <c r="C72" s="727"/>
      <c r="D72" s="727"/>
      <c r="E72" s="727"/>
      <c r="F72" s="15">
        <v>3</v>
      </c>
      <c r="G72" s="15" t="s">
        <v>357</v>
      </c>
      <c r="H72" s="18"/>
      <c r="I72" s="19"/>
    </row>
    <row r="73" spans="1:9" ht="27" customHeight="1" x14ac:dyDescent="0.3">
      <c r="A73" s="700" t="s">
        <v>413</v>
      </c>
      <c r="B73" s="700"/>
      <c r="C73" s="700"/>
      <c r="D73" s="700"/>
      <c r="E73" s="700"/>
      <c r="F73" s="15" t="s">
        <v>404</v>
      </c>
      <c r="G73" s="15" t="s">
        <v>357</v>
      </c>
      <c r="H73" s="16" t="s">
        <v>182</v>
      </c>
      <c r="I73" s="10" t="s">
        <v>402</v>
      </c>
    </row>
    <row r="74" spans="1:9" ht="18" customHeight="1" x14ac:dyDescent="0.3">
      <c r="A74" s="727" t="s">
        <v>414</v>
      </c>
      <c r="B74" s="727"/>
      <c r="C74" s="727"/>
      <c r="D74" s="727"/>
      <c r="E74" s="727"/>
      <c r="F74" s="15">
        <v>45</v>
      </c>
      <c r="G74" s="15" t="s">
        <v>357</v>
      </c>
      <c r="H74" s="15">
        <v>1.8</v>
      </c>
      <c r="I74" s="10" t="s">
        <v>402</v>
      </c>
    </row>
  </sheetData>
  <mergeCells count="82">
    <mergeCell ref="A5:C5"/>
    <mergeCell ref="D5:I5"/>
    <mergeCell ref="A2:I2"/>
    <mergeCell ref="A3:C3"/>
    <mergeCell ref="D3:I3"/>
    <mergeCell ref="A4:C4"/>
    <mergeCell ref="D4:I4"/>
    <mergeCell ref="A16:B16"/>
    <mergeCell ref="C16:I16"/>
    <mergeCell ref="A6:C6"/>
    <mergeCell ref="D6:I6"/>
    <mergeCell ref="A8:I8"/>
    <mergeCell ref="A10:E10"/>
    <mergeCell ref="F10:I10"/>
    <mergeCell ref="A11:E11"/>
    <mergeCell ref="F11:I11"/>
    <mergeCell ref="A12:E12"/>
    <mergeCell ref="F12:I12"/>
    <mergeCell ref="A13:E13"/>
    <mergeCell ref="F13:I13"/>
    <mergeCell ref="A15:I15"/>
    <mergeCell ref="A30:G30"/>
    <mergeCell ref="A18:D18"/>
    <mergeCell ref="A19:A20"/>
    <mergeCell ref="B19:G20"/>
    <mergeCell ref="H19:I19"/>
    <mergeCell ref="A21:I21"/>
    <mergeCell ref="B22:G22"/>
    <mergeCell ref="A23:I23"/>
    <mergeCell ref="B24:G24"/>
    <mergeCell ref="B25:G25"/>
    <mergeCell ref="A26:I26"/>
    <mergeCell ref="B27:G27"/>
    <mergeCell ref="B36:I36"/>
    <mergeCell ref="B37:I37"/>
    <mergeCell ref="B38:I38"/>
    <mergeCell ref="D40:I40"/>
    <mergeCell ref="A41:G41"/>
    <mergeCell ref="A39:C39"/>
    <mergeCell ref="D39:I39"/>
    <mergeCell ref="A40:C40"/>
    <mergeCell ref="A31:A38"/>
    <mergeCell ref="B31:I31"/>
    <mergeCell ref="B32:I32"/>
    <mergeCell ref="B33:I33"/>
    <mergeCell ref="B34:I34"/>
    <mergeCell ref="B35:I35"/>
    <mergeCell ref="A45:C45"/>
    <mergeCell ref="D45:I45"/>
    <mergeCell ref="A46:C46"/>
    <mergeCell ref="D46:I46"/>
    <mergeCell ref="A42:A44"/>
    <mergeCell ref="B42:I42"/>
    <mergeCell ref="B43:I43"/>
    <mergeCell ref="B44:I44"/>
    <mergeCell ref="A47:G47"/>
    <mergeCell ref="A66:E66"/>
    <mergeCell ref="B52:I52"/>
    <mergeCell ref="A53:C53"/>
    <mergeCell ref="D53:I53"/>
    <mergeCell ref="A54:C54"/>
    <mergeCell ref="D54:I54"/>
    <mergeCell ref="A57:B57"/>
    <mergeCell ref="C57:I57"/>
    <mergeCell ref="A48:A52"/>
    <mergeCell ref="B48:I48"/>
    <mergeCell ref="B49:I49"/>
    <mergeCell ref="B50:I50"/>
    <mergeCell ref="B51:I51"/>
    <mergeCell ref="A58:B58"/>
    <mergeCell ref="C58:I58"/>
    <mergeCell ref="A62:G62"/>
    <mergeCell ref="A63:G63"/>
    <mergeCell ref="A65:G65"/>
    <mergeCell ref="A73:E73"/>
    <mergeCell ref="A74:E74"/>
    <mergeCell ref="B67:E67"/>
    <mergeCell ref="B68:E68"/>
    <mergeCell ref="B69:E69"/>
    <mergeCell ref="B70:E70"/>
    <mergeCell ref="B71:E71"/>
    <mergeCell ref="B72:E72"/>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zoomScaleNormal="100" workbookViewId="0"/>
  </sheetViews>
  <sheetFormatPr defaultColWidth="8.77734375" defaultRowHeight="14.4" x14ac:dyDescent="0.3"/>
  <cols>
    <col min="1" max="1" width="10.77734375" style="3" customWidth="1"/>
    <col min="2" max="2" width="9.77734375" style="3" customWidth="1"/>
    <col min="3" max="3" width="8.77734375" style="3" customWidth="1"/>
    <col min="4" max="5" width="9.77734375" style="3" customWidth="1"/>
    <col min="6" max="6" width="9.21875" style="3" customWidth="1"/>
    <col min="7" max="7" width="8.77734375" style="3" customWidth="1"/>
    <col min="8" max="8" width="11.5546875" style="3" customWidth="1"/>
    <col min="9" max="9" width="8.77734375" style="3" customWidth="1"/>
    <col min="10" max="10" width="2.77734375" style="3" customWidth="1"/>
    <col min="11" max="16384" width="8.77734375" style="3"/>
  </cols>
  <sheetData>
    <row r="1" spans="1:11" x14ac:dyDescent="0.3">
      <c r="A1" s="1" t="s">
        <v>328</v>
      </c>
      <c r="B1" s="2"/>
      <c r="C1" s="2"/>
      <c r="D1" s="2"/>
      <c r="E1" s="2"/>
      <c r="F1" s="2"/>
      <c r="G1" s="2"/>
    </row>
    <row r="2" spans="1:11" x14ac:dyDescent="0.3">
      <c r="A2" s="869" t="s">
        <v>206</v>
      </c>
      <c r="B2" s="869"/>
      <c r="C2" s="869"/>
      <c r="D2" s="869"/>
      <c r="E2" s="869"/>
      <c r="F2" s="869"/>
      <c r="G2" s="869"/>
      <c r="H2" s="869"/>
      <c r="I2" s="869"/>
    </row>
    <row r="3" spans="1:11" x14ac:dyDescent="0.3">
      <c r="A3" s="742" t="s">
        <v>154</v>
      </c>
      <c r="B3" s="743"/>
      <c r="C3" s="743"/>
      <c r="D3" s="743">
        <v>7</v>
      </c>
      <c r="E3" s="743"/>
      <c r="F3" s="743"/>
      <c r="G3" s="743"/>
      <c r="H3" s="743"/>
      <c r="I3" s="744"/>
    </row>
    <row r="4" spans="1:11" x14ac:dyDescent="0.3">
      <c r="A4" s="742" t="s">
        <v>153</v>
      </c>
      <c r="B4" s="743"/>
      <c r="C4" s="743"/>
      <c r="D4" s="743" t="s">
        <v>329</v>
      </c>
      <c r="E4" s="743"/>
      <c r="F4" s="743"/>
      <c r="G4" s="743"/>
      <c r="H4" s="743"/>
      <c r="I4" s="744"/>
    </row>
    <row r="5" spans="1:11" x14ac:dyDescent="0.3">
      <c r="A5" s="742" t="s">
        <v>157</v>
      </c>
      <c r="B5" s="743"/>
      <c r="C5" s="743"/>
      <c r="D5" s="743" t="s">
        <v>330</v>
      </c>
      <c r="E5" s="743"/>
      <c r="F5" s="743"/>
      <c r="G5" s="743"/>
      <c r="H5" s="743"/>
      <c r="I5" s="744"/>
    </row>
    <row r="6" spans="1:11" x14ac:dyDescent="0.3">
      <c r="A6" s="742" t="s">
        <v>331</v>
      </c>
      <c r="B6" s="743"/>
      <c r="C6" s="743"/>
      <c r="D6" s="743" t="s">
        <v>705</v>
      </c>
      <c r="E6" s="743"/>
      <c r="F6" s="743"/>
      <c r="G6" s="743"/>
      <c r="H6" s="743"/>
      <c r="I6" s="744"/>
    </row>
    <row r="8" spans="1:11" x14ac:dyDescent="0.3">
      <c r="A8" s="745" t="s">
        <v>333</v>
      </c>
      <c r="B8" s="745"/>
      <c r="C8" s="745"/>
      <c r="D8" s="745"/>
      <c r="E8" s="745"/>
      <c r="F8" s="745"/>
      <c r="G8" s="745"/>
      <c r="H8" s="745"/>
      <c r="I8" s="745"/>
    </row>
    <row r="9" spans="1:11" x14ac:dyDescent="0.3">
      <c r="A9" s="746" t="s">
        <v>2317</v>
      </c>
      <c r="B9" s="746"/>
      <c r="C9" s="746"/>
      <c r="D9" s="746"/>
      <c r="E9" s="746"/>
      <c r="F9" s="746"/>
      <c r="G9" s="746"/>
      <c r="H9" s="746"/>
      <c r="I9" s="746"/>
    </row>
    <row r="10" spans="1:11" x14ac:dyDescent="0.3">
      <c r="A10" s="742" t="s">
        <v>10</v>
      </c>
      <c r="B10" s="743"/>
      <c r="C10" s="743"/>
      <c r="D10" s="743"/>
      <c r="E10" s="743"/>
      <c r="F10" s="743" t="s">
        <v>11</v>
      </c>
      <c r="G10" s="743"/>
      <c r="H10" s="743"/>
      <c r="I10" s="744"/>
      <c r="K10" s="41"/>
    </row>
    <row r="11" spans="1:11" x14ac:dyDescent="0.3">
      <c r="A11" s="742" t="s">
        <v>334</v>
      </c>
      <c r="B11" s="743"/>
      <c r="C11" s="743"/>
      <c r="D11" s="743"/>
      <c r="E11" s="743"/>
      <c r="F11" s="743" t="s">
        <v>2085</v>
      </c>
      <c r="G11" s="743"/>
      <c r="H11" s="743"/>
      <c r="I11" s="744"/>
    </row>
    <row r="12" spans="1:11" x14ac:dyDescent="0.3">
      <c r="A12" s="742" t="s">
        <v>335</v>
      </c>
      <c r="B12" s="743"/>
      <c r="C12" s="743"/>
      <c r="D12" s="743"/>
      <c r="E12" s="743"/>
      <c r="F12" s="743">
        <v>4</v>
      </c>
      <c r="G12" s="743"/>
      <c r="H12" s="743"/>
      <c r="I12" s="744"/>
    </row>
    <row r="13" spans="1:11" x14ac:dyDescent="0.3">
      <c r="A13" s="742" t="s">
        <v>15</v>
      </c>
      <c r="B13" s="743"/>
      <c r="C13" s="743"/>
      <c r="D13" s="743"/>
      <c r="E13" s="743"/>
      <c r="F13" s="743" t="s">
        <v>16</v>
      </c>
      <c r="G13" s="743"/>
      <c r="H13" s="743"/>
      <c r="I13" s="744"/>
    </row>
    <row r="15" spans="1:11" x14ac:dyDescent="0.3">
      <c r="A15" s="746" t="s">
        <v>336</v>
      </c>
      <c r="B15" s="746"/>
      <c r="C15" s="746"/>
      <c r="D15" s="746"/>
      <c r="E15" s="746"/>
      <c r="F15" s="746"/>
      <c r="G15" s="746"/>
      <c r="H15" s="746"/>
      <c r="I15" s="746"/>
    </row>
    <row r="16" spans="1:11" ht="37.5" customHeight="1" x14ac:dyDescent="0.3">
      <c r="A16" s="700" t="s">
        <v>337</v>
      </c>
      <c r="B16" s="700"/>
      <c r="C16" s="729" t="s">
        <v>338</v>
      </c>
      <c r="D16" s="700"/>
      <c r="E16" s="700"/>
      <c r="F16" s="700"/>
      <c r="G16" s="700"/>
      <c r="H16" s="700"/>
      <c r="I16" s="700"/>
    </row>
    <row r="18" spans="1:16" x14ac:dyDescent="0.3">
      <c r="A18" s="735" t="s">
        <v>339</v>
      </c>
      <c r="B18" s="735"/>
      <c r="C18" s="735"/>
      <c r="D18" s="735"/>
    </row>
    <row r="19" spans="1:16" x14ac:dyDescent="0.3">
      <c r="A19" s="736" t="s">
        <v>30</v>
      </c>
      <c r="B19" s="737" t="s">
        <v>31</v>
      </c>
      <c r="C19" s="737"/>
      <c r="D19" s="737"/>
      <c r="E19" s="737"/>
      <c r="F19" s="737"/>
      <c r="G19" s="737"/>
      <c r="H19" s="737" t="s">
        <v>340</v>
      </c>
      <c r="I19" s="738"/>
    </row>
    <row r="20" spans="1:16" ht="27.6" x14ac:dyDescent="0.3">
      <c r="A20" s="736"/>
      <c r="B20" s="737"/>
      <c r="C20" s="737"/>
      <c r="D20" s="737"/>
      <c r="E20" s="737"/>
      <c r="F20" s="737"/>
      <c r="G20" s="737"/>
      <c r="H20" s="210" t="s">
        <v>341</v>
      </c>
      <c r="I20" s="211" t="s">
        <v>34</v>
      </c>
    </row>
    <row r="21" spans="1:16" s="4" customFormat="1" ht="17.7" customHeight="1" x14ac:dyDescent="0.3">
      <c r="A21" s="547" t="s">
        <v>35</v>
      </c>
      <c r="B21" s="733"/>
      <c r="C21" s="733"/>
      <c r="D21" s="733"/>
      <c r="E21" s="733"/>
      <c r="F21" s="733"/>
      <c r="G21" s="733"/>
      <c r="H21" s="733"/>
      <c r="I21" s="734"/>
    </row>
    <row r="22" spans="1:16" ht="48.75" customHeight="1" x14ac:dyDescent="0.3">
      <c r="A22" s="457" t="s">
        <v>706</v>
      </c>
      <c r="B22" s="772" t="s">
        <v>707</v>
      </c>
      <c r="C22" s="773"/>
      <c r="D22" s="773"/>
      <c r="E22" s="773"/>
      <c r="F22" s="773"/>
      <c r="G22" s="774"/>
      <c r="H22" s="42" t="s">
        <v>49</v>
      </c>
      <c r="I22" s="206" t="s">
        <v>272</v>
      </c>
    </row>
    <row r="23" spans="1:16" ht="63" customHeight="1" x14ac:dyDescent="0.3">
      <c r="A23" s="457" t="s">
        <v>708</v>
      </c>
      <c r="B23" s="1001" t="s">
        <v>2086</v>
      </c>
      <c r="C23" s="1002"/>
      <c r="D23" s="1002"/>
      <c r="E23" s="1002"/>
      <c r="F23" s="1002"/>
      <c r="G23" s="1003"/>
      <c r="H23" s="42" t="s">
        <v>52</v>
      </c>
      <c r="I23" s="206" t="s">
        <v>39</v>
      </c>
      <c r="K23" s="43"/>
      <c r="L23" s="43"/>
      <c r="M23" s="43"/>
      <c r="N23" s="43"/>
      <c r="O23" s="43"/>
      <c r="P23" s="43"/>
    </row>
    <row r="24" spans="1:16" ht="42.75" customHeight="1" x14ac:dyDescent="0.3">
      <c r="A24" s="457" t="s">
        <v>709</v>
      </c>
      <c r="B24" s="772" t="s">
        <v>710</v>
      </c>
      <c r="C24" s="773"/>
      <c r="D24" s="773"/>
      <c r="E24" s="773"/>
      <c r="F24" s="773"/>
      <c r="G24" s="774"/>
      <c r="H24" s="42" t="s">
        <v>63</v>
      </c>
      <c r="I24" s="206" t="s">
        <v>272</v>
      </c>
    </row>
    <row r="25" spans="1:16" s="4" customFormat="1" ht="17.7" customHeight="1" x14ac:dyDescent="0.3">
      <c r="A25" s="547" t="s">
        <v>136</v>
      </c>
      <c r="B25" s="733"/>
      <c r="C25" s="733"/>
      <c r="D25" s="733"/>
      <c r="E25" s="733"/>
      <c r="F25" s="733"/>
      <c r="G25" s="733"/>
      <c r="H25" s="733"/>
      <c r="I25" s="734"/>
    </row>
    <row r="26" spans="1:16" ht="62.25" customHeight="1" x14ac:dyDescent="0.3">
      <c r="A26" s="457" t="s">
        <v>711</v>
      </c>
      <c r="B26" s="714" t="s">
        <v>2284</v>
      </c>
      <c r="C26" s="714"/>
      <c r="D26" s="714"/>
      <c r="E26" s="714"/>
      <c r="F26" s="714"/>
      <c r="G26" s="714"/>
      <c r="H26" s="6" t="s">
        <v>93</v>
      </c>
      <c r="I26" s="5" t="s">
        <v>56</v>
      </c>
      <c r="J26" s="44"/>
    </row>
    <row r="27" spans="1:16" ht="63.75" customHeight="1" x14ac:dyDescent="0.3">
      <c r="A27" s="457" t="s">
        <v>712</v>
      </c>
      <c r="B27" s="759" t="s">
        <v>2285</v>
      </c>
      <c r="C27" s="781"/>
      <c r="D27" s="781"/>
      <c r="E27" s="781"/>
      <c r="F27" s="781"/>
      <c r="G27" s="713"/>
      <c r="H27" s="6" t="s">
        <v>97</v>
      </c>
      <c r="I27" s="5" t="s">
        <v>56</v>
      </c>
      <c r="J27" s="44"/>
    </row>
    <row r="28" spans="1:16" ht="73.5" customHeight="1" x14ac:dyDescent="0.3">
      <c r="A28" s="45" t="s">
        <v>713</v>
      </c>
      <c r="B28" s="1004" t="s">
        <v>714</v>
      </c>
      <c r="C28" s="1005"/>
      <c r="D28" s="1005"/>
      <c r="E28" s="1005"/>
      <c r="F28" s="1005"/>
      <c r="G28" s="1006"/>
      <c r="H28" s="6" t="s">
        <v>112</v>
      </c>
      <c r="I28" s="5" t="s">
        <v>56</v>
      </c>
      <c r="J28" s="44"/>
    </row>
    <row r="29" spans="1:16" s="4" customFormat="1" ht="17.7" customHeight="1" x14ac:dyDescent="0.3">
      <c r="A29" s="546" t="s">
        <v>352</v>
      </c>
      <c r="B29" s="550"/>
      <c r="C29" s="550"/>
      <c r="D29" s="550"/>
      <c r="E29" s="550"/>
      <c r="F29" s="550"/>
      <c r="G29" s="550"/>
      <c r="H29" s="733"/>
      <c r="I29" s="734"/>
      <c r="J29" s="46"/>
    </row>
    <row r="30" spans="1:16" ht="18.75" customHeight="1" x14ac:dyDescent="0.3">
      <c r="A30" s="457" t="s">
        <v>715</v>
      </c>
      <c r="B30" s="748" t="s">
        <v>716</v>
      </c>
      <c r="C30" s="748"/>
      <c r="D30" s="748"/>
      <c r="E30" s="748"/>
      <c r="F30" s="748"/>
      <c r="G30" s="748"/>
      <c r="H30" s="6" t="s">
        <v>118</v>
      </c>
      <c r="I30" s="5" t="s">
        <v>56</v>
      </c>
      <c r="J30" s="44"/>
    </row>
    <row r="31" spans="1:16" ht="57" customHeight="1" x14ac:dyDescent="0.3">
      <c r="A31" s="457" t="s">
        <v>717</v>
      </c>
      <c r="B31" s="729" t="s">
        <v>718</v>
      </c>
      <c r="C31" s="700"/>
      <c r="D31" s="700"/>
      <c r="E31" s="700"/>
      <c r="F31" s="700"/>
      <c r="G31" s="782"/>
      <c r="H31" s="6" t="s">
        <v>127</v>
      </c>
      <c r="I31" s="5" t="s">
        <v>56</v>
      </c>
      <c r="J31" s="44"/>
    </row>
    <row r="32" spans="1:16" x14ac:dyDescent="0.3">
      <c r="J32" s="44"/>
    </row>
    <row r="33" spans="1:10" x14ac:dyDescent="0.3">
      <c r="A33" s="1" t="s">
        <v>355</v>
      </c>
      <c r="B33" s="2"/>
      <c r="C33" s="2"/>
      <c r="D33" s="2"/>
      <c r="E33" s="2"/>
      <c r="F33" s="2"/>
      <c r="G33" s="2"/>
      <c r="H33" s="2"/>
      <c r="I33" s="2"/>
      <c r="J33" s="44"/>
    </row>
    <row r="34" spans="1:10" s="4" customFormat="1" ht="17.7" customHeight="1" x14ac:dyDescent="0.3">
      <c r="A34" s="715" t="s">
        <v>356</v>
      </c>
      <c r="B34" s="715"/>
      <c r="C34" s="715"/>
      <c r="D34" s="715"/>
      <c r="E34" s="715"/>
      <c r="F34" s="715"/>
      <c r="G34" s="715"/>
      <c r="H34" s="204">
        <v>18</v>
      </c>
      <c r="I34" s="239" t="s">
        <v>357</v>
      </c>
      <c r="J34" s="46"/>
    </row>
    <row r="35" spans="1:10" ht="66" customHeight="1" x14ac:dyDescent="0.3">
      <c r="A35" s="701" t="s">
        <v>358</v>
      </c>
      <c r="B35" s="749" t="s">
        <v>719</v>
      </c>
      <c r="C35" s="749"/>
      <c r="D35" s="749"/>
      <c r="E35" s="749"/>
      <c r="F35" s="749"/>
      <c r="G35" s="749"/>
      <c r="H35" s="749"/>
      <c r="I35" s="704"/>
      <c r="J35" s="44"/>
    </row>
    <row r="36" spans="1:10" ht="42.75" customHeight="1" x14ac:dyDescent="0.3">
      <c r="A36" s="702"/>
      <c r="B36" s="706" t="s">
        <v>720</v>
      </c>
      <c r="C36" s="707"/>
      <c r="D36" s="707"/>
      <c r="E36" s="707"/>
      <c r="F36" s="707"/>
      <c r="G36" s="707"/>
      <c r="H36" s="707"/>
      <c r="I36" s="707"/>
      <c r="J36" s="44"/>
    </row>
    <row r="37" spans="1:10" ht="65.25" customHeight="1" x14ac:dyDescent="0.3">
      <c r="A37" s="702"/>
      <c r="B37" s="706" t="s">
        <v>721</v>
      </c>
      <c r="C37" s="707"/>
      <c r="D37" s="707"/>
      <c r="E37" s="707"/>
      <c r="F37" s="707"/>
      <c r="G37" s="707"/>
      <c r="H37" s="707"/>
      <c r="I37" s="707"/>
      <c r="J37" s="44"/>
    </row>
    <row r="38" spans="1:10" ht="40.5" customHeight="1" x14ac:dyDescent="0.3">
      <c r="A38" s="702"/>
      <c r="B38" s="706" t="s">
        <v>722</v>
      </c>
      <c r="C38" s="707"/>
      <c r="D38" s="707"/>
      <c r="E38" s="707"/>
      <c r="F38" s="707"/>
      <c r="G38" s="707"/>
      <c r="H38" s="707"/>
      <c r="I38" s="707"/>
      <c r="J38" s="44"/>
    </row>
    <row r="39" spans="1:10" ht="39.75" customHeight="1" x14ac:dyDescent="0.3">
      <c r="A39" s="702"/>
      <c r="B39" s="706" t="s">
        <v>723</v>
      </c>
      <c r="C39" s="707"/>
      <c r="D39" s="707"/>
      <c r="E39" s="707"/>
      <c r="F39" s="707"/>
      <c r="G39" s="707"/>
      <c r="H39" s="707"/>
      <c r="I39" s="707"/>
      <c r="J39" s="44"/>
    </row>
    <row r="40" spans="1:10" ht="26.25" customHeight="1" x14ac:dyDescent="0.3">
      <c r="A40" s="702"/>
      <c r="B40" s="706" t="s">
        <v>724</v>
      </c>
      <c r="C40" s="707"/>
      <c r="D40" s="707"/>
      <c r="E40" s="707"/>
      <c r="F40" s="707"/>
      <c r="G40" s="707"/>
      <c r="H40" s="707"/>
      <c r="I40" s="707"/>
      <c r="J40" s="44"/>
    </row>
    <row r="41" spans="1:10" ht="26.25" customHeight="1" x14ac:dyDescent="0.3">
      <c r="A41" s="702"/>
      <c r="B41" s="706" t="s">
        <v>725</v>
      </c>
      <c r="C41" s="707"/>
      <c r="D41" s="707"/>
      <c r="E41" s="707"/>
      <c r="F41" s="707"/>
      <c r="G41" s="707"/>
      <c r="H41" s="707"/>
      <c r="I41" s="707"/>
      <c r="J41" s="44"/>
    </row>
    <row r="42" spans="1:10" ht="47.25" customHeight="1" x14ac:dyDescent="0.3">
      <c r="A42" s="702"/>
      <c r="B42" s="706" t="s">
        <v>726</v>
      </c>
      <c r="C42" s="707"/>
      <c r="D42" s="707"/>
      <c r="E42" s="707"/>
      <c r="F42" s="707"/>
      <c r="G42" s="707"/>
      <c r="H42" s="707"/>
      <c r="I42" s="707"/>
      <c r="J42" s="44"/>
    </row>
    <row r="43" spans="1:10" ht="23.25" customHeight="1" x14ac:dyDescent="0.3">
      <c r="A43" s="702"/>
      <c r="B43" s="706" t="s">
        <v>727</v>
      </c>
      <c r="C43" s="707"/>
      <c r="D43" s="707"/>
      <c r="E43" s="707"/>
      <c r="F43" s="707"/>
      <c r="G43" s="707"/>
      <c r="H43" s="707"/>
      <c r="I43" s="707"/>
      <c r="J43" s="44"/>
    </row>
    <row r="44" spans="1:10" ht="25.5" customHeight="1" x14ac:dyDescent="0.3">
      <c r="A44" s="702"/>
      <c r="B44" s="793" t="s">
        <v>728</v>
      </c>
      <c r="C44" s="793"/>
      <c r="D44" s="793"/>
      <c r="E44" s="793"/>
      <c r="F44" s="793"/>
      <c r="G44" s="793"/>
      <c r="H44" s="793"/>
      <c r="I44" s="706"/>
      <c r="J44" s="44"/>
    </row>
    <row r="45" spans="1:10" ht="29.25" customHeight="1" x14ac:dyDescent="0.3">
      <c r="A45" s="702"/>
      <c r="B45" s="706" t="s">
        <v>729</v>
      </c>
      <c r="C45" s="707"/>
      <c r="D45" s="707"/>
      <c r="E45" s="707"/>
      <c r="F45" s="707"/>
      <c r="G45" s="707"/>
      <c r="H45" s="707"/>
      <c r="I45" s="707"/>
      <c r="J45" s="44"/>
    </row>
    <row r="46" spans="1:10" ht="24" customHeight="1" x14ac:dyDescent="0.3">
      <c r="A46" s="702"/>
      <c r="B46" s="706" t="s">
        <v>730</v>
      </c>
      <c r="C46" s="707"/>
      <c r="D46" s="707"/>
      <c r="E46" s="707"/>
      <c r="F46" s="707"/>
      <c r="G46" s="707"/>
      <c r="H46" s="707"/>
      <c r="I46" s="707"/>
      <c r="J46" s="44"/>
    </row>
    <row r="47" spans="1:10" ht="31.5" customHeight="1" x14ac:dyDescent="0.3">
      <c r="A47" s="702"/>
      <c r="B47" s="706" t="s">
        <v>731</v>
      </c>
      <c r="C47" s="707"/>
      <c r="D47" s="707"/>
      <c r="E47" s="707"/>
      <c r="F47" s="707"/>
      <c r="G47" s="707"/>
      <c r="H47" s="707"/>
      <c r="I47" s="707"/>
      <c r="J47" s="44"/>
    </row>
    <row r="48" spans="1:10" ht="62.25" customHeight="1" x14ac:dyDescent="0.3">
      <c r="A48" s="703"/>
      <c r="B48" s="828" t="s">
        <v>732</v>
      </c>
      <c r="C48" s="828"/>
      <c r="D48" s="828"/>
      <c r="E48" s="828"/>
      <c r="F48" s="828"/>
      <c r="G48" s="828"/>
      <c r="H48" s="828"/>
      <c r="I48" s="708"/>
      <c r="J48" s="44"/>
    </row>
    <row r="49" spans="1:10" x14ac:dyDescent="0.3">
      <c r="A49" s="710" t="s">
        <v>374</v>
      </c>
      <c r="B49" s="711"/>
      <c r="C49" s="711"/>
      <c r="D49" s="711" t="s">
        <v>733</v>
      </c>
      <c r="E49" s="711"/>
      <c r="F49" s="711"/>
      <c r="G49" s="711"/>
      <c r="H49" s="711"/>
      <c r="I49" s="712"/>
      <c r="J49" s="44"/>
    </row>
    <row r="50" spans="1:10" ht="40.950000000000003" customHeight="1" x14ac:dyDescent="0.3">
      <c r="A50" s="713" t="s">
        <v>376</v>
      </c>
      <c r="B50" s="714"/>
      <c r="C50" s="714"/>
      <c r="D50" s="714" t="s">
        <v>2390</v>
      </c>
      <c r="E50" s="714"/>
      <c r="F50" s="714"/>
      <c r="G50" s="714"/>
      <c r="H50" s="714"/>
      <c r="I50" s="759"/>
      <c r="J50" s="44"/>
    </row>
    <row r="51" spans="1:10" s="4" customFormat="1" ht="17.7" customHeight="1" x14ac:dyDescent="0.3">
      <c r="A51" s="715" t="s">
        <v>485</v>
      </c>
      <c r="B51" s="715"/>
      <c r="C51" s="715"/>
      <c r="D51" s="715"/>
      <c r="E51" s="715"/>
      <c r="F51" s="715"/>
      <c r="G51" s="715"/>
      <c r="H51" s="204">
        <v>15</v>
      </c>
      <c r="I51" s="239" t="s">
        <v>357</v>
      </c>
      <c r="J51" s="46"/>
    </row>
    <row r="52" spans="1:10" ht="27" customHeight="1" x14ac:dyDescent="0.3">
      <c r="A52" s="701" t="s">
        <v>358</v>
      </c>
      <c r="B52" s="749" t="s">
        <v>734</v>
      </c>
      <c r="C52" s="749"/>
      <c r="D52" s="749"/>
      <c r="E52" s="749"/>
      <c r="F52" s="749"/>
      <c r="G52" s="749"/>
      <c r="H52" s="749"/>
      <c r="I52" s="704"/>
      <c r="J52" s="44"/>
    </row>
    <row r="53" spans="1:10" ht="27" customHeight="1" x14ac:dyDescent="0.3">
      <c r="A53" s="702"/>
      <c r="B53" s="706" t="s">
        <v>735</v>
      </c>
      <c r="C53" s="707"/>
      <c r="D53" s="707"/>
      <c r="E53" s="707"/>
      <c r="F53" s="707"/>
      <c r="G53" s="707"/>
      <c r="H53" s="707"/>
      <c r="I53" s="707"/>
      <c r="J53" s="44"/>
    </row>
    <row r="54" spans="1:10" ht="32.25" customHeight="1" x14ac:dyDescent="0.3">
      <c r="A54" s="702"/>
      <c r="B54" s="706" t="s">
        <v>736</v>
      </c>
      <c r="C54" s="707"/>
      <c r="D54" s="707"/>
      <c r="E54" s="707"/>
      <c r="F54" s="707"/>
      <c r="G54" s="707"/>
      <c r="H54" s="707"/>
      <c r="I54" s="707"/>
      <c r="J54" s="44"/>
    </row>
    <row r="55" spans="1:10" ht="23.25" customHeight="1" x14ac:dyDescent="0.3">
      <c r="A55" s="702"/>
      <c r="B55" s="706" t="s">
        <v>737</v>
      </c>
      <c r="C55" s="707"/>
      <c r="D55" s="707"/>
      <c r="E55" s="707"/>
      <c r="F55" s="707"/>
      <c r="G55" s="707"/>
      <c r="H55" s="707"/>
      <c r="I55" s="707"/>
      <c r="J55" s="44"/>
    </row>
    <row r="56" spans="1:10" ht="40.5" customHeight="1" x14ac:dyDescent="0.3">
      <c r="A56" s="702"/>
      <c r="B56" s="706" t="s">
        <v>2391</v>
      </c>
      <c r="C56" s="707"/>
      <c r="D56" s="707"/>
      <c r="E56" s="707"/>
      <c r="F56" s="707"/>
      <c r="G56" s="707"/>
      <c r="H56" s="707"/>
      <c r="I56" s="707"/>
      <c r="J56" s="44"/>
    </row>
    <row r="57" spans="1:10" ht="39.75" customHeight="1" x14ac:dyDescent="0.3">
      <c r="A57" s="702"/>
      <c r="B57" s="750" t="s">
        <v>738</v>
      </c>
      <c r="C57" s="751"/>
      <c r="D57" s="751"/>
      <c r="E57" s="751"/>
      <c r="F57" s="751"/>
      <c r="G57" s="751"/>
      <c r="H57" s="751"/>
      <c r="I57" s="751"/>
      <c r="J57" s="44"/>
    </row>
    <row r="58" spans="1:10" ht="21" customHeight="1" x14ac:dyDescent="0.3">
      <c r="A58" s="710" t="s">
        <v>374</v>
      </c>
      <c r="B58" s="725"/>
      <c r="C58" s="725"/>
      <c r="D58" s="725" t="s">
        <v>739</v>
      </c>
      <c r="E58" s="725"/>
      <c r="F58" s="725"/>
      <c r="G58" s="725"/>
      <c r="H58" s="725"/>
      <c r="I58" s="726"/>
      <c r="J58" s="44"/>
    </row>
    <row r="59" spans="1:10" ht="39" customHeight="1" x14ac:dyDescent="0.3">
      <c r="A59" s="713" t="s">
        <v>376</v>
      </c>
      <c r="B59" s="714"/>
      <c r="C59" s="714"/>
      <c r="D59" s="714" t="s">
        <v>740</v>
      </c>
      <c r="E59" s="714"/>
      <c r="F59" s="714"/>
      <c r="G59" s="714"/>
      <c r="H59" s="714"/>
      <c r="I59" s="759"/>
      <c r="J59" s="44"/>
    </row>
    <row r="60" spans="1:10" s="4" customFormat="1" ht="24" customHeight="1" x14ac:dyDescent="0.3">
      <c r="A60" s="877" t="s">
        <v>700</v>
      </c>
      <c r="B60" s="787"/>
      <c r="C60" s="787"/>
      <c r="D60" s="787"/>
      <c r="E60" s="787"/>
      <c r="F60" s="787"/>
      <c r="G60" s="787"/>
      <c r="H60" s="39">
        <v>18</v>
      </c>
      <c r="I60" s="40" t="s">
        <v>357</v>
      </c>
      <c r="J60" s="46"/>
    </row>
    <row r="61" spans="1:10" ht="40.049999999999997" customHeight="1" x14ac:dyDescent="0.3">
      <c r="A61" s="702" t="s">
        <v>358</v>
      </c>
      <c r="B61" s="851" t="s">
        <v>741</v>
      </c>
      <c r="C61" s="852"/>
      <c r="D61" s="852"/>
      <c r="E61" s="852"/>
      <c r="F61" s="852"/>
      <c r="G61" s="852"/>
      <c r="H61" s="852"/>
      <c r="I61" s="852"/>
      <c r="J61" s="44"/>
    </row>
    <row r="62" spans="1:10" ht="30" customHeight="1" x14ac:dyDescent="0.3">
      <c r="A62" s="702"/>
      <c r="B62" s="706" t="s">
        <v>742</v>
      </c>
      <c r="C62" s="707"/>
      <c r="D62" s="707"/>
      <c r="E62" s="707"/>
      <c r="F62" s="707"/>
      <c r="G62" s="707"/>
      <c r="H62" s="707"/>
      <c r="I62" s="707"/>
      <c r="J62" s="44"/>
    </row>
    <row r="63" spans="1:10" ht="40.049999999999997" customHeight="1" x14ac:dyDescent="0.3">
      <c r="A63" s="717"/>
      <c r="B63" s="1000" t="s">
        <v>743</v>
      </c>
      <c r="C63" s="1000"/>
      <c r="D63" s="1000"/>
      <c r="E63" s="1000"/>
      <c r="F63" s="1000"/>
      <c r="G63" s="1000"/>
      <c r="H63" s="1000"/>
      <c r="I63" s="750"/>
      <c r="J63" s="44"/>
    </row>
    <row r="64" spans="1:10" ht="21.75" customHeight="1" x14ac:dyDescent="0.3">
      <c r="A64" s="724" t="s">
        <v>374</v>
      </c>
      <c r="B64" s="725"/>
      <c r="C64" s="725"/>
      <c r="D64" s="725" t="s">
        <v>744</v>
      </c>
      <c r="E64" s="725"/>
      <c r="F64" s="725"/>
      <c r="G64" s="725"/>
      <c r="H64" s="725"/>
      <c r="I64" s="726"/>
      <c r="J64" s="44"/>
    </row>
    <row r="65" spans="1:10" ht="45" customHeight="1" x14ac:dyDescent="0.3">
      <c r="A65" s="713" t="s">
        <v>376</v>
      </c>
      <c r="B65" s="714"/>
      <c r="C65" s="714"/>
      <c r="D65" s="714" t="s">
        <v>745</v>
      </c>
      <c r="E65" s="714"/>
      <c r="F65" s="714"/>
      <c r="G65" s="714"/>
      <c r="H65" s="714"/>
      <c r="I65" s="759"/>
      <c r="J65" s="44"/>
    </row>
    <row r="66" spans="1:10" x14ac:dyDescent="0.3">
      <c r="J66" s="44"/>
    </row>
    <row r="67" spans="1:10" x14ac:dyDescent="0.3">
      <c r="A67" s="1" t="s">
        <v>395</v>
      </c>
      <c r="B67" s="2"/>
      <c r="C67" s="2"/>
      <c r="D67" s="2"/>
      <c r="E67" s="2"/>
      <c r="F67" s="2"/>
      <c r="G67" s="2"/>
      <c r="H67" s="2"/>
      <c r="I67" s="2"/>
      <c r="J67" s="47"/>
    </row>
    <row r="68" spans="1:10" ht="77.25" customHeight="1" x14ac:dyDescent="0.3">
      <c r="A68" s="710" t="s">
        <v>396</v>
      </c>
      <c r="B68" s="711"/>
      <c r="C68" s="748" t="s">
        <v>746</v>
      </c>
      <c r="D68" s="748"/>
      <c r="E68" s="748"/>
      <c r="F68" s="748"/>
      <c r="G68" s="748"/>
      <c r="H68" s="748"/>
      <c r="I68" s="729"/>
      <c r="J68" s="44"/>
    </row>
    <row r="69" spans="1:10" ht="60.75" customHeight="1" x14ac:dyDescent="0.3">
      <c r="A69" s="710" t="s">
        <v>398</v>
      </c>
      <c r="B69" s="711"/>
      <c r="C69" s="748" t="s">
        <v>747</v>
      </c>
      <c r="D69" s="748"/>
      <c r="E69" s="748"/>
      <c r="F69" s="748"/>
      <c r="G69" s="748"/>
      <c r="H69" s="748"/>
      <c r="I69" s="729"/>
      <c r="J69" s="44"/>
    </row>
    <row r="70" spans="1:10" x14ac:dyDescent="0.3">
      <c r="J70" s="44"/>
    </row>
    <row r="71" spans="1:10" x14ac:dyDescent="0.3">
      <c r="A71" s="8" t="s">
        <v>400</v>
      </c>
      <c r="B71" s="240"/>
      <c r="C71" s="240"/>
      <c r="D71" s="240"/>
      <c r="E71" s="240"/>
      <c r="F71" s="240"/>
      <c r="G71" s="240"/>
      <c r="J71" s="44"/>
    </row>
    <row r="72" spans="1:10" ht="15.6" x14ac:dyDescent="0.3">
      <c r="A72" s="730" t="s">
        <v>401</v>
      </c>
      <c r="B72" s="730"/>
      <c r="C72" s="730"/>
      <c r="D72" s="730"/>
      <c r="E72" s="730"/>
      <c r="F72" s="730"/>
      <c r="G72" s="730"/>
      <c r="H72" s="9">
        <v>2.5</v>
      </c>
      <c r="I72" s="10" t="s">
        <v>402</v>
      </c>
      <c r="J72" s="44"/>
    </row>
    <row r="73" spans="1:10" ht="32.25" customHeight="1" x14ac:dyDescent="0.3">
      <c r="A73" s="731" t="s">
        <v>463</v>
      </c>
      <c r="B73" s="731"/>
      <c r="C73" s="731"/>
      <c r="D73" s="731"/>
      <c r="E73" s="731"/>
      <c r="F73" s="731"/>
      <c r="G73" s="731"/>
      <c r="H73" s="9">
        <v>4.5</v>
      </c>
      <c r="I73" s="10" t="s">
        <v>402</v>
      </c>
      <c r="J73" s="44"/>
    </row>
    <row r="74" spans="1:10" ht="15.6" x14ac:dyDescent="0.3">
      <c r="A74" s="730" t="s">
        <v>405</v>
      </c>
      <c r="B74" s="730"/>
      <c r="C74" s="730"/>
      <c r="D74" s="730"/>
      <c r="E74" s="730"/>
      <c r="F74" s="730"/>
      <c r="G74" s="730"/>
      <c r="H74" s="48" t="s">
        <v>404</v>
      </c>
      <c r="I74" s="10" t="s">
        <v>402</v>
      </c>
      <c r="J74" s="44"/>
    </row>
    <row r="75" spans="1:10" x14ac:dyDescent="0.3">
      <c r="A75" s="222"/>
      <c r="B75" s="222"/>
      <c r="C75" s="222"/>
      <c r="D75" s="222"/>
      <c r="E75" s="222"/>
      <c r="F75" s="222"/>
      <c r="G75" s="222"/>
      <c r="H75" s="48"/>
      <c r="I75" s="12"/>
      <c r="J75" s="44"/>
    </row>
    <row r="76" spans="1:10" x14ac:dyDescent="0.3">
      <c r="A76" s="732" t="s">
        <v>406</v>
      </c>
      <c r="B76" s="732"/>
      <c r="C76" s="732"/>
      <c r="D76" s="732"/>
      <c r="E76" s="732"/>
      <c r="F76" s="732"/>
      <c r="G76" s="732"/>
      <c r="H76" s="49"/>
      <c r="I76" s="14"/>
      <c r="J76" s="44"/>
    </row>
    <row r="77" spans="1:10" ht="17.7" customHeight="1" x14ac:dyDescent="0.3">
      <c r="A77" s="700" t="s">
        <v>407</v>
      </c>
      <c r="B77" s="700"/>
      <c r="C77" s="700"/>
      <c r="D77" s="700"/>
      <c r="E77" s="700"/>
      <c r="F77" s="15">
        <f>SUM(F78:F83)</f>
        <v>60</v>
      </c>
      <c r="G77" s="15" t="s">
        <v>357</v>
      </c>
      <c r="H77" s="16">
        <f>F77/25</f>
        <v>2.4</v>
      </c>
      <c r="I77" s="10" t="s">
        <v>402</v>
      </c>
      <c r="J77" s="44"/>
    </row>
    <row r="78" spans="1:10" ht="17.7" customHeight="1" x14ac:dyDescent="0.3">
      <c r="A78" s="94" t="s">
        <v>156</v>
      </c>
      <c r="B78" s="727" t="s">
        <v>158</v>
      </c>
      <c r="C78" s="727"/>
      <c r="D78" s="727"/>
      <c r="E78" s="727"/>
      <c r="F78" s="15">
        <v>18</v>
      </c>
      <c r="G78" s="15" t="s">
        <v>357</v>
      </c>
      <c r="H78" s="34"/>
      <c r="I78" s="339"/>
      <c r="J78" s="44"/>
    </row>
    <row r="79" spans="1:10" ht="17.7" customHeight="1" x14ac:dyDescent="0.3">
      <c r="A79" s="56"/>
      <c r="B79" s="727" t="s">
        <v>408</v>
      </c>
      <c r="C79" s="727"/>
      <c r="D79" s="727"/>
      <c r="E79" s="727"/>
      <c r="F79" s="15">
        <v>33</v>
      </c>
      <c r="G79" s="15" t="s">
        <v>357</v>
      </c>
      <c r="H79" s="411"/>
      <c r="I79" s="129"/>
      <c r="J79" s="44"/>
    </row>
    <row r="80" spans="1:10" ht="17.7" customHeight="1" x14ac:dyDescent="0.3">
      <c r="A80" s="56"/>
      <c r="B80" s="727" t="s">
        <v>409</v>
      </c>
      <c r="C80" s="727"/>
      <c r="D80" s="727"/>
      <c r="E80" s="727"/>
      <c r="F80" s="15">
        <v>6</v>
      </c>
      <c r="G80" s="15" t="s">
        <v>357</v>
      </c>
      <c r="H80" s="411"/>
      <c r="I80" s="129"/>
      <c r="J80" s="44"/>
    </row>
    <row r="81" spans="1:10" ht="17.7" customHeight="1" x14ac:dyDescent="0.3">
      <c r="A81" s="56"/>
      <c r="B81" s="727" t="s">
        <v>410</v>
      </c>
      <c r="C81" s="727"/>
      <c r="D81" s="727"/>
      <c r="E81" s="727"/>
      <c r="F81" s="15" t="s">
        <v>404</v>
      </c>
      <c r="G81" s="15" t="s">
        <v>357</v>
      </c>
      <c r="H81" s="411"/>
      <c r="I81" s="129"/>
      <c r="J81" s="44"/>
    </row>
    <row r="82" spans="1:10" ht="17.7" customHeight="1" x14ac:dyDescent="0.3">
      <c r="A82" s="56"/>
      <c r="B82" s="727" t="s">
        <v>411</v>
      </c>
      <c r="C82" s="727"/>
      <c r="D82" s="727"/>
      <c r="E82" s="727"/>
      <c r="F82" s="15" t="s">
        <v>404</v>
      </c>
      <c r="G82" s="15" t="s">
        <v>357</v>
      </c>
      <c r="H82" s="411"/>
      <c r="I82" s="129"/>
      <c r="J82" s="44"/>
    </row>
    <row r="83" spans="1:10" ht="17.7" customHeight="1" x14ac:dyDescent="0.3">
      <c r="A83" s="56"/>
      <c r="B83" s="727" t="s">
        <v>412</v>
      </c>
      <c r="C83" s="727"/>
      <c r="D83" s="727"/>
      <c r="E83" s="727"/>
      <c r="F83" s="15">
        <v>3</v>
      </c>
      <c r="G83" s="15" t="s">
        <v>357</v>
      </c>
      <c r="H83" s="34"/>
      <c r="I83" s="339"/>
      <c r="J83" s="44"/>
    </row>
    <row r="84" spans="1:10" ht="31.2" customHeight="1" x14ac:dyDescent="0.3">
      <c r="A84" s="700" t="s">
        <v>413</v>
      </c>
      <c r="B84" s="700"/>
      <c r="C84" s="700"/>
      <c r="D84" s="700"/>
      <c r="E84" s="700"/>
      <c r="F84" s="15" t="s">
        <v>404</v>
      </c>
      <c r="G84" s="15" t="s">
        <v>357</v>
      </c>
      <c r="H84" s="16" t="s">
        <v>182</v>
      </c>
      <c r="I84" s="10" t="s">
        <v>402</v>
      </c>
      <c r="J84" s="44"/>
    </row>
    <row r="85" spans="1:10" ht="17.7" customHeight="1" x14ac:dyDescent="0.3">
      <c r="A85" s="727" t="s">
        <v>414</v>
      </c>
      <c r="B85" s="727"/>
      <c r="C85" s="727"/>
      <c r="D85" s="727"/>
      <c r="E85" s="727"/>
      <c r="F85" s="15">
        <v>115</v>
      </c>
      <c r="G85" s="15" t="s">
        <v>357</v>
      </c>
      <c r="H85" s="16">
        <f>F85/25</f>
        <v>4.5999999999999996</v>
      </c>
      <c r="I85" s="10" t="s">
        <v>402</v>
      </c>
    </row>
    <row r="86" spans="1:10" x14ac:dyDescent="0.3">
      <c r="A86" s="22"/>
      <c r="H86" s="53"/>
    </row>
    <row r="87" spans="1:10" x14ac:dyDescent="0.3">
      <c r="A87" s="23"/>
    </row>
    <row r="88" spans="1:10" x14ac:dyDescent="0.3">
      <c r="A88" s="24"/>
    </row>
  </sheetData>
  <mergeCells count="95">
    <mergeCell ref="A5:C5"/>
    <mergeCell ref="D5:I5"/>
    <mergeCell ref="A2:I2"/>
    <mergeCell ref="A3:C3"/>
    <mergeCell ref="D3:I3"/>
    <mergeCell ref="A4:C4"/>
    <mergeCell ref="D4:I4"/>
    <mergeCell ref="A6:C6"/>
    <mergeCell ref="D6:I6"/>
    <mergeCell ref="A8:I8"/>
    <mergeCell ref="A9:I9"/>
    <mergeCell ref="A10:E10"/>
    <mergeCell ref="F10:I10"/>
    <mergeCell ref="A11:E11"/>
    <mergeCell ref="F11:I11"/>
    <mergeCell ref="A12:E12"/>
    <mergeCell ref="F12:I12"/>
    <mergeCell ref="A13:E13"/>
    <mergeCell ref="F13:I13"/>
    <mergeCell ref="A15:I15"/>
    <mergeCell ref="A16:B16"/>
    <mergeCell ref="C16:I16"/>
    <mergeCell ref="A18:D18"/>
    <mergeCell ref="A19:A20"/>
    <mergeCell ref="B19:G20"/>
    <mergeCell ref="H19:I19"/>
    <mergeCell ref="A34:G34"/>
    <mergeCell ref="A21:I21"/>
    <mergeCell ref="B22:G22"/>
    <mergeCell ref="B23:G23"/>
    <mergeCell ref="B24:G24"/>
    <mergeCell ref="A25:I25"/>
    <mergeCell ref="B26:G26"/>
    <mergeCell ref="B27:G27"/>
    <mergeCell ref="B28:G28"/>
    <mergeCell ref="A29:I29"/>
    <mergeCell ref="B30:G30"/>
    <mergeCell ref="B31:G31"/>
    <mergeCell ref="D49:I49"/>
    <mergeCell ref="A35:A48"/>
    <mergeCell ref="B35:I35"/>
    <mergeCell ref="B36:I36"/>
    <mergeCell ref="B45:I45"/>
    <mergeCell ref="B46:I46"/>
    <mergeCell ref="B37:I37"/>
    <mergeCell ref="B38:I38"/>
    <mergeCell ref="B39:I39"/>
    <mergeCell ref="B40:I40"/>
    <mergeCell ref="B41:I41"/>
    <mergeCell ref="B47:I47"/>
    <mergeCell ref="B42:I42"/>
    <mergeCell ref="B43:I43"/>
    <mergeCell ref="B44:I44"/>
    <mergeCell ref="A61:A63"/>
    <mergeCell ref="B61:I61"/>
    <mergeCell ref="B62:I62"/>
    <mergeCell ref="B63:I63"/>
    <mergeCell ref="B48:I48"/>
    <mergeCell ref="A50:C50"/>
    <mergeCell ref="D50:I50"/>
    <mergeCell ref="A51:G51"/>
    <mergeCell ref="A52:A57"/>
    <mergeCell ref="B52:I52"/>
    <mergeCell ref="B53:I53"/>
    <mergeCell ref="B54:I54"/>
    <mergeCell ref="B55:I55"/>
    <mergeCell ref="B56:I56"/>
    <mergeCell ref="B57:I57"/>
    <mergeCell ref="A49:C49"/>
    <mergeCell ref="A58:C58"/>
    <mergeCell ref="D58:I58"/>
    <mergeCell ref="A59:C59"/>
    <mergeCell ref="D59:I59"/>
    <mergeCell ref="A60:G60"/>
    <mergeCell ref="A76:G76"/>
    <mergeCell ref="A64:C64"/>
    <mergeCell ref="D64:I64"/>
    <mergeCell ref="A65:C65"/>
    <mergeCell ref="D65:I65"/>
    <mergeCell ref="A68:B68"/>
    <mergeCell ref="C68:I68"/>
    <mergeCell ref="A69:B69"/>
    <mergeCell ref="C69:I69"/>
    <mergeCell ref="A72:G72"/>
    <mergeCell ref="A73:G73"/>
    <mergeCell ref="A74:G74"/>
    <mergeCell ref="B83:E83"/>
    <mergeCell ref="A84:E84"/>
    <mergeCell ref="A85:E85"/>
    <mergeCell ref="A77:E77"/>
    <mergeCell ref="B78:E78"/>
    <mergeCell ref="B79:E79"/>
    <mergeCell ref="B80:E80"/>
    <mergeCell ref="B81:E81"/>
    <mergeCell ref="B82:E82"/>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zoomScaleNormal="100" workbookViewId="0"/>
  </sheetViews>
  <sheetFormatPr defaultColWidth="8.77734375" defaultRowHeight="13.8" x14ac:dyDescent="0.3"/>
  <cols>
    <col min="1" max="1" width="10.77734375" style="25" customWidth="1"/>
    <col min="2" max="2" width="9.77734375" style="25" customWidth="1"/>
    <col min="3" max="3" width="8.21875" style="25" customWidth="1"/>
    <col min="4" max="5" width="9.77734375" style="25" customWidth="1"/>
    <col min="6" max="6" width="9.21875" style="25" customWidth="1"/>
    <col min="7" max="7" width="8.77734375" style="25" customWidth="1"/>
    <col min="8" max="8" width="11.5546875" style="25" customWidth="1"/>
    <col min="9" max="9" width="8.77734375" style="25" customWidth="1"/>
    <col min="10" max="10" width="2.77734375" style="25" customWidth="1"/>
    <col min="11" max="16384" width="8.77734375" style="25"/>
  </cols>
  <sheetData>
    <row r="1" spans="1:9" x14ac:dyDescent="0.3">
      <c r="A1" s="1" t="s">
        <v>328</v>
      </c>
    </row>
    <row r="2" spans="1:9" x14ac:dyDescent="0.3">
      <c r="A2" s="747" t="s">
        <v>207</v>
      </c>
      <c r="B2" s="747"/>
      <c r="C2" s="747"/>
      <c r="D2" s="747"/>
      <c r="E2" s="747"/>
      <c r="F2" s="747"/>
      <c r="G2" s="747"/>
      <c r="H2" s="747"/>
      <c r="I2" s="747"/>
    </row>
    <row r="3" spans="1:9" x14ac:dyDescent="0.3">
      <c r="A3" s="742" t="s">
        <v>154</v>
      </c>
      <c r="B3" s="743"/>
      <c r="C3" s="743"/>
      <c r="D3" s="743">
        <v>7</v>
      </c>
      <c r="E3" s="743"/>
      <c r="F3" s="743"/>
      <c r="G3" s="743"/>
      <c r="H3" s="743"/>
      <c r="I3" s="744"/>
    </row>
    <row r="4" spans="1:9" x14ac:dyDescent="0.3">
      <c r="A4" s="742" t="s">
        <v>153</v>
      </c>
      <c r="B4" s="743"/>
      <c r="C4" s="743"/>
      <c r="D4" s="743" t="s">
        <v>748</v>
      </c>
      <c r="E4" s="743"/>
      <c r="F4" s="743"/>
      <c r="G4" s="743"/>
      <c r="H4" s="743"/>
      <c r="I4" s="744"/>
    </row>
    <row r="5" spans="1:9" x14ac:dyDescent="0.3">
      <c r="A5" s="742" t="s">
        <v>157</v>
      </c>
      <c r="B5" s="743"/>
      <c r="C5" s="743"/>
      <c r="D5" s="743" t="s">
        <v>330</v>
      </c>
      <c r="E5" s="743"/>
      <c r="F5" s="743"/>
      <c r="G5" s="743"/>
      <c r="H5" s="743"/>
      <c r="I5" s="744"/>
    </row>
    <row r="6" spans="1:9" x14ac:dyDescent="0.3">
      <c r="A6" s="742" t="s">
        <v>331</v>
      </c>
      <c r="B6" s="743"/>
      <c r="C6" s="743"/>
      <c r="D6" s="743" t="s">
        <v>1985</v>
      </c>
      <c r="E6" s="743"/>
      <c r="F6" s="743"/>
      <c r="G6" s="743"/>
      <c r="H6" s="743"/>
      <c r="I6" s="744"/>
    </row>
    <row r="8" spans="1:9" x14ac:dyDescent="0.3">
      <c r="A8" s="745" t="s">
        <v>333</v>
      </c>
      <c r="B8" s="745"/>
      <c r="C8" s="745"/>
      <c r="D8" s="745"/>
      <c r="E8" s="745"/>
      <c r="F8" s="745"/>
      <c r="G8" s="745"/>
      <c r="H8" s="745"/>
      <c r="I8" s="745"/>
    </row>
    <row r="9" spans="1:9" x14ac:dyDescent="0.3">
      <c r="A9" s="208" t="s">
        <v>2317</v>
      </c>
      <c r="B9" s="208"/>
      <c r="C9" s="208"/>
      <c r="D9" s="208"/>
      <c r="E9" s="208"/>
      <c r="F9" s="208"/>
      <c r="G9" s="208"/>
      <c r="H9" s="208"/>
      <c r="I9" s="208"/>
    </row>
    <row r="10" spans="1:9" x14ac:dyDescent="0.3">
      <c r="A10" s="742" t="s">
        <v>10</v>
      </c>
      <c r="B10" s="743"/>
      <c r="C10" s="743"/>
      <c r="D10" s="743"/>
      <c r="E10" s="743"/>
      <c r="F10" s="743" t="s">
        <v>11</v>
      </c>
      <c r="G10" s="743"/>
      <c r="H10" s="743"/>
      <c r="I10" s="744"/>
    </row>
    <row r="11" spans="1:9" x14ac:dyDescent="0.3">
      <c r="A11" s="742" t="s">
        <v>334</v>
      </c>
      <c r="B11" s="743"/>
      <c r="C11" s="743"/>
      <c r="D11" s="743"/>
      <c r="E11" s="743"/>
      <c r="F11" s="743" t="s">
        <v>2085</v>
      </c>
      <c r="G11" s="743"/>
      <c r="H11" s="743"/>
      <c r="I11" s="744"/>
    </row>
    <row r="12" spans="1:9" x14ac:dyDescent="0.3">
      <c r="A12" s="742" t="s">
        <v>335</v>
      </c>
      <c r="B12" s="743"/>
      <c r="C12" s="743"/>
      <c r="D12" s="743"/>
      <c r="E12" s="743"/>
      <c r="F12" s="743">
        <v>4</v>
      </c>
      <c r="G12" s="743"/>
      <c r="H12" s="743"/>
      <c r="I12" s="744"/>
    </row>
    <row r="13" spans="1:9" x14ac:dyDescent="0.3">
      <c r="A13" s="742" t="s">
        <v>15</v>
      </c>
      <c r="B13" s="743"/>
      <c r="C13" s="743"/>
      <c r="D13" s="743"/>
      <c r="E13" s="743"/>
      <c r="F13" s="743" t="s">
        <v>16</v>
      </c>
      <c r="G13" s="743"/>
      <c r="H13" s="743"/>
      <c r="I13" s="744"/>
    </row>
    <row r="15" spans="1:9" x14ac:dyDescent="0.3">
      <c r="A15" s="746" t="s">
        <v>336</v>
      </c>
      <c r="B15" s="746"/>
      <c r="C15" s="746"/>
      <c r="D15" s="746"/>
      <c r="E15" s="746"/>
      <c r="F15" s="746"/>
      <c r="G15" s="746"/>
      <c r="H15" s="746"/>
      <c r="I15" s="746"/>
    </row>
    <row r="16" spans="1:9" ht="37.5" customHeight="1" x14ac:dyDescent="0.3">
      <c r="A16" s="700" t="s">
        <v>337</v>
      </c>
      <c r="B16" s="700"/>
      <c r="C16" s="729" t="s">
        <v>338</v>
      </c>
      <c r="D16" s="700"/>
      <c r="E16" s="700"/>
      <c r="F16" s="700"/>
      <c r="G16" s="700"/>
      <c r="H16" s="700"/>
      <c r="I16" s="700"/>
    </row>
    <row r="18" spans="1:9" x14ac:dyDescent="0.3">
      <c r="A18" s="735" t="s">
        <v>339</v>
      </c>
      <c r="B18" s="735"/>
      <c r="C18" s="735"/>
      <c r="D18" s="735"/>
    </row>
    <row r="19" spans="1:9" ht="15.75" customHeight="1" x14ac:dyDescent="0.3">
      <c r="A19" s="736" t="s">
        <v>30</v>
      </c>
      <c r="B19" s="737" t="s">
        <v>31</v>
      </c>
      <c r="C19" s="737"/>
      <c r="D19" s="737"/>
      <c r="E19" s="737"/>
      <c r="F19" s="737"/>
      <c r="G19" s="737"/>
      <c r="H19" s="737" t="s">
        <v>340</v>
      </c>
      <c r="I19" s="738"/>
    </row>
    <row r="20" spans="1:9" ht="27.6" x14ac:dyDescent="0.3">
      <c r="A20" s="736"/>
      <c r="B20" s="737"/>
      <c r="C20" s="737"/>
      <c r="D20" s="737"/>
      <c r="E20" s="737"/>
      <c r="F20" s="737"/>
      <c r="G20" s="737"/>
      <c r="H20" s="210" t="s">
        <v>341</v>
      </c>
      <c r="I20" s="211" t="s">
        <v>34</v>
      </c>
    </row>
    <row r="21" spans="1:9" s="8" customFormat="1" ht="17.7" customHeight="1" x14ac:dyDescent="0.3">
      <c r="A21" s="547" t="s">
        <v>35</v>
      </c>
      <c r="B21" s="733"/>
      <c r="C21" s="733"/>
      <c r="D21" s="733"/>
      <c r="E21" s="733"/>
      <c r="F21" s="733"/>
      <c r="G21" s="733"/>
      <c r="H21" s="733"/>
      <c r="I21" s="734"/>
    </row>
    <row r="22" spans="1:9" ht="27.75" customHeight="1" x14ac:dyDescent="0.3">
      <c r="A22" s="209" t="s">
        <v>1986</v>
      </c>
      <c r="B22" s="752" t="s">
        <v>653</v>
      </c>
      <c r="C22" s="752"/>
      <c r="D22" s="752"/>
      <c r="E22" s="752"/>
      <c r="F22" s="752"/>
      <c r="G22" s="752"/>
      <c r="H22" s="6" t="s">
        <v>45</v>
      </c>
      <c r="I22" s="5" t="s">
        <v>39</v>
      </c>
    </row>
    <row r="23" spans="1:9" ht="39.75" customHeight="1" x14ac:dyDescent="0.3">
      <c r="A23" s="209" t="s">
        <v>1987</v>
      </c>
      <c r="B23" s="772" t="s">
        <v>1988</v>
      </c>
      <c r="C23" s="773"/>
      <c r="D23" s="773"/>
      <c r="E23" s="773"/>
      <c r="F23" s="773"/>
      <c r="G23" s="774"/>
      <c r="H23" s="6" t="s">
        <v>57</v>
      </c>
      <c r="I23" s="5" t="s">
        <v>56</v>
      </c>
    </row>
    <row r="24" spans="1:9" ht="23.25" customHeight="1" x14ac:dyDescent="0.3">
      <c r="A24" s="209" t="s">
        <v>1989</v>
      </c>
      <c r="B24" s="772" t="s">
        <v>62</v>
      </c>
      <c r="C24" s="773"/>
      <c r="D24" s="773"/>
      <c r="E24" s="773"/>
      <c r="F24" s="773"/>
      <c r="G24" s="774"/>
      <c r="H24" s="6" t="s">
        <v>61</v>
      </c>
      <c r="I24" s="5" t="s">
        <v>39</v>
      </c>
    </row>
    <row r="25" spans="1:9" s="8" customFormat="1" ht="17.7" customHeight="1" x14ac:dyDescent="0.3">
      <c r="A25" s="547" t="s">
        <v>136</v>
      </c>
      <c r="B25" s="733"/>
      <c r="C25" s="733"/>
      <c r="D25" s="733"/>
      <c r="E25" s="733"/>
      <c r="F25" s="733"/>
      <c r="G25" s="733"/>
      <c r="H25" s="733"/>
      <c r="I25" s="755"/>
    </row>
    <row r="26" spans="1:9" ht="41.25" customHeight="1" x14ac:dyDescent="0.3">
      <c r="A26" s="209" t="s">
        <v>1990</v>
      </c>
      <c r="B26" s="714" t="s">
        <v>1991</v>
      </c>
      <c r="C26" s="714"/>
      <c r="D26" s="714"/>
      <c r="E26" s="714"/>
      <c r="F26" s="714"/>
      <c r="G26" s="714"/>
      <c r="H26" s="5" t="s">
        <v>95</v>
      </c>
      <c r="I26" s="138" t="s">
        <v>56</v>
      </c>
    </row>
    <row r="27" spans="1:9" ht="39.75" customHeight="1" x14ac:dyDescent="0.3">
      <c r="A27" s="209" t="s">
        <v>1992</v>
      </c>
      <c r="B27" s="759" t="s">
        <v>106</v>
      </c>
      <c r="C27" s="781"/>
      <c r="D27" s="781"/>
      <c r="E27" s="781"/>
      <c r="F27" s="781"/>
      <c r="G27" s="713"/>
      <c r="H27" s="5" t="s">
        <v>105</v>
      </c>
      <c r="I27" s="138" t="s">
        <v>39</v>
      </c>
    </row>
    <row r="28" spans="1:9" ht="33" customHeight="1" x14ac:dyDescent="0.3">
      <c r="A28" s="209" t="s">
        <v>1993</v>
      </c>
      <c r="B28" s="759" t="s">
        <v>1994</v>
      </c>
      <c r="C28" s="781"/>
      <c r="D28" s="781"/>
      <c r="E28" s="781"/>
      <c r="F28" s="781"/>
      <c r="G28" s="713"/>
      <c r="H28" s="5" t="s">
        <v>110</v>
      </c>
      <c r="I28" s="139" t="s">
        <v>56</v>
      </c>
    </row>
    <row r="29" spans="1:9" s="8" customFormat="1" ht="17.7" customHeight="1" x14ac:dyDescent="0.3">
      <c r="A29" s="547" t="s">
        <v>352</v>
      </c>
      <c r="B29" s="733"/>
      <c r="C29" s="733"/>
      <c r="D29" s="733"/>
      <c r="E29" s="733"/>
      <c r="F29" s="733"/>
      <c r="G29" s="733"/>
      <c r="H29" s="733"/>
      <c r="I29" s="1013"/>
    </row>
    <row r="30" spans="1:9" ht="26.25" customHeight="1" x14ac:dyDescent="0.3">
      <c r="A30" s="209" t="s">
        <v>1995</v>
      </c>
      <c r="B30" s="748" t="s">
        <v>1847</v>
      </c>
      <c r="C30" s="748"/>
      <c r="D30" s="748"/>
      <c r="E30" s="748"/>
      <c r="F30" s="748"/>
      <c r="G30" s="748"/>
      <c r="H30" s="5" t="s">
        <v>118</v>
      </c>
      <c r="I30" s="139" t="s">
        <v>56</v>
      </c>
    </row>
    <row r="31" spans="1:9" ht="39" customHeight="1" x14ac:dyDescent="0.3">
      <c r="A31" s="209" t="s">
        <v>1996</v>
      </c>
      <c r="B31" s="729" t="s">
        <v>128</v>
      </c>
      <c r="C31" s="700"/>
      <c r="D31" s="700"/>
      <c r="E31" s="700"/>
      <c r="F31" s="700"/>
      <c r="G31" s="782"/>
      <c r="H31" s="5" t="s">
        <v>127</v>
      </c>
      <c r="I31" s="140" t="s">
        <v>56</v>
      </c>
    </row>
    <row r="33" spans="1:9" x14ac:dyDescent="0.3">
      <c r="A33" s="1" t="s">
        <v>355</v>
      </c>
    </row>
    <row r="34" spans="1:9" s="8" customFormat="1" ht="17.7" customHeight="1" x14ac:dyDescent="0.3">
      <c r="A34" s="715" t="s">
        <v>356</v>
      </c>
      <c r="B34" s="715"/>
      <c r="C34" s="715"/>
      <c r="D34" s="715"/>
      <c r="E34" s="715"/>
      <c r="F34" s="715"/>
      <c r="G34" s="715"/>
      <c r="H34" s="204">
        <v>18</v>
      </c>
      <c r="I34" s="239" t="s">
        <v>357</v>
      </c>
    </row>
    <row r="35" spans="1:9" ht="20.100000000000001" customHeight="1" x14ac:dyDescent="0.3">
      <c r="A35" s="701" t="s">
        <v>358</v>
      </c>
      <c r="B35" s="1014" t="s">
        <v>2115</v>
      </c>
      <c r="C35" s="1014"/>
      <c r="D35" s="1014"/>
      <c r="E35" s="1014"/>
      <c r="F35" s="1014"/>
      <c r="G35" s="1014"/>
      <c r="H35" s="1014"/>
      <c r="I35" s="1015"/>
    </row>
    <row r="36" spans="1:9" ht="20.100000000000001" customHeight="1" x14ac:dyDescent="0.3">
      <c r="A36" s="702"/>
      <c r="B36" s="1009" t="s">
        <v>2116</v>
      </c>
      <c r="C36" s="1010"/>
      <c r="D36" s="1010"/>
      <c r="E36" s="1010"/>
      <c r="F36" s="1010"/>
      <c r="G36" s="1010"/>
      <c r="H36" s="1010"/>
      <c r="I36" s="1010"/>
    </row>
    <row r="37" spans="1:9" ht="20.100000000000001" customHeight="1" x14ac:dyDescent="0.3">
      <c r="A37" s="702"/>
      <c r="B37" s="1009" t="s">
        <v>2117</v>
      </c>
      <c r="C37" s="1010"/>
      <c r="D37" s="1010"/>
      <c r="E37" s="1010"/>
      <c r="F37" s="1010"/>
      <c r="G37" s="1010"/>
      <c r="H37" s="1010"/>
      <c r="I37" s="1010"/>
    </row>
    <row r="38" spans="1:9" ht="20.100000000000001" customHeight="1" x14ac:dyDescent="0.3">
      <c r="A38" s="702"/>
      <c r="B38" s="1009" t="s">
        <v>1997</v>
      </c>
      <c r="C38" s="1010"/>
      <c r="D38" s="1010"/>
      <c r="E38" s="1010"/>
      <c r="F38" s="1010"/>
      <c r="G38" s="1010"/>
      <c r="H38" s="1010"/>
      <c r="I38" s="1010"/>
    </row>
    <row r="39" spans="1:9" ht="20.100000000000001" customHeight="1" x14ac:dyDescent="0.3">
      <c r="A39" s="702"/>
      <c r="B39" s="1009" t="s">
        <v>2118</v>
      </c>
      <c r="C39" s="1010"/>
      <c r="D39" s="1010"/>
      <c r="E39" s="1010"/>
      <c r="F39" s="1010"/>
      <c r="G39" s="1010"/>
      <c r="H39" s="1010"/>
      <c r="I39" s="1010"/>
    </row>
    <row r="40" spans="1:9" ht="20.100000000000001" customHeight="1" x14ac:dyDescent="0.3">
      <c r="A40" s="702"/>
      <c r="B40" s="1009" t="s">
        <v>1998</v>
      </c>
      <c r="C40" s="1010"/>
      <c r="D40" s="1010"/>
      <c r="E40" s="1010"/>
      <c r="F40" s="1010"/>
      <c r="G40" s="1010"/>
      <c r="H40" s="1010"/>
      <c r="I40" s="1010"/>
    </row>
    <row r="41" spans="1:9" ht="20.100000000000001" customHeight="1" x14ac:dyDescent="0.3">
      <c r="A41" s="702"/>
      <c r="B41" s="1009" t="s">
        <v>1999</v>
      </c>
      <c r="C41" s="1010"/>
      <c r="D41" s="1010"/>
      <c r="E41" s="1010"/>
      <c r="F41" s="1010"/>
      <c r="G41" s="1010"/>
      <c r="H41" s="1010"/>
      <c r="I41" s="1010"/>
    </row>
    <row r="42" spans="1:9" ht="20.100000000000001" customHeight="1" x14ac:dyDescent="0.3">
      <c r="A42" s="702"/>
      <c r="B42" s="1009" t="s">
        <v>2000</v>
      </c>
      <c r="C42" s="1010"/>
      <c r="D42" s="1010"/>
      <c r="E42" s="1010"/>
      <c r="F42" s="1010"/>
      <c r="G42" s="1010"/>
      <c r="H42" s="1010"/>
      <c r="I42" s="1010"/>
    </row>
    <row r="43" spans="1:9" ht="20.100000000000001" customHeight="1" x14ac:dyDescent="0.3">
      <c r="A43" s="702"/>
      <c r="B43" s="1011" t="s">
        <v>2119</v>
      </c>
      <c r="C43" s="1011"/>
      <c r="D43" s="1011"/>
      <c r="E43" s="1011"/>
      <c r="F43" s="1011"/>
      <c r="G43" s="1011"/>
      <c r="H43" s="1011"/>
      <c r="I43" s="1012"/>
    </row>
    <row r="44" spans="1:9" x14ac:dyDescent="0.3">
      <c r="A44" s="710" t="s">
        <v>374</v>
      </c>
      <c r="B44" s="711"/>
      <c r="C44" s="711"/>
      <c r="D44" s="711" t="s">
        <v>2001</v>
      </c>
      <c r="E44" s="711"/>
      <c r="F44" s="711"/>
      <c r="G44" s="711"/>
      <c r="H44" s="711"/>
      <c r="I44" s="712"/>
    </row>
    <row r="45" spans="1:9" ht="34.5" customHeight="1" x14ac:dyDescent="0.3">
      <c r="A45" s="713" t="s">
        <v>376</v>
      </c>
      <c r="B45" s="714"/>
      <c r="C45" s="714"/>
      <c r="D45" s="711" t="s">
        <v>1626</v>
      </c>
      <c r="E45" s="711"/>
      <c r="F45" s="711"/>
      <c r="G45" s="711"/>
      <c r="H45" s="711"/>
      <c r="I45" s="712"/>
    </row>
    <row r="46" spans="1:9" s="8" customFormat="1" ht="17.7" customHeight="1" x14ac:dyDescent="0.3">
      <c r="A46" s="715" t="s">
        <v>485</v>
      </c>
      <c r="B46" s="715"/>
      <c r="C46" s="715"/>
      <c r="D46" s="715"/>
      <c r="E46" s="715"/>
      <c r="F46" s="715"/>
      <c r="G46" s="715"/>
      <c r="H46" s="204">
        <v>18</v>
      </c>
      <c r="I46" s="239" t="s">
        <v>357</v>
      </c>
    </row>
    <row r="47" spans="1:9" ht="20.100000000000001" customHeight="1" x14ac:dyDescent="0.3">
      <c r="A47" s="701" t="s">
        <v>358</v>
      </c>
      <c r="B47" s="749" t="s">
        <v>2002</v>
      </c>
      <c r="C47" s="749"/>
      <c r="D47" s="749"/>
      <c r="E47" s="749"/>
      <c r="F47" s="749"/>
      <c r="G47" s="749"/>
      <c r="H47" s="749"/>
      <c r="I47" s="704"/>
    </row>
    <row r="48" spans="1:9" ht="33.75" customHeight="1" x14ac:dyDescent="0.3">
      <c r="A48" s="702"/>
      <c r="B48" s="767" t="s">
        <v>2120</v>
      </c>
      <c r="C48" s="768"/>
      <c r="D48" s="768"/>
      <c r="E48" s="768"/>
      <c r="F48" s="768"/>
      <c r="G48" s="768"/>
      <c r="H48" s="768"/>
      <c r="I48" s="768"/>
    </row>
    <row r="49" spans="1:9" ht="20.100000000000001" customHeight="1" x14ac:dyDescent="0.3">
      <c r="A49" s="702"/>
      <c r="B49" s="706" t="s">
        <v>2003</v>
      </c>
      <c r="C49" s="792"/>
      <c r="D49" s="792"/>
      <c r="E49" s="792"/>
      <c r="F49" s="792"/>
      <c r="G49" s="792"/>
      <c r="H49" s="792"/>
      <c r="I49" s="792"/>
    </row>
    <row r="50" spans="1:9" ht="18.75" customHeight="1" x14ac:dyDescent="0.3">
      <c r="A50" s="724" t="s">
        <v>374</v>
      </c>
      <c r="B50" s="711"/>
      <c r="C50" s="711"/>
      <c r="D50" s="711" t="s">
        <v>2004</v>
      </c>
      <c r="E50" s="711"/>
      <c r="F50" s="711"/>
      <c r="G50" s="711"/>
      <c r="H50" s="711"/>
      <c r="I50" s="712"/>
    </row>
    <row r="51" spans="1:9" ht="30.75" customHeight="1" x14ac:dyDescent="0.3">
      <c r="A51" s="713" t="s">
        <v>376</v>
      </c>
      <c r="B51" s="714"/>
      <c r="C51" s="714"/>
      <c r="D51" s="711" t="s">
        <v>2005</v>
      </c>
      <c r="E51" s="711"/>
      <c r="F51" s="711"/>
      <c r="G51" s="711"/>
      <c r="H51" s="711"/>
      <c r="I51" s="712"/>
    </row>
    <row r="52" spans="1:9" ht="15.75" customHeight="1" x14ac:dyDescent="0.3">
      <c r="A52" s="715" t="s">
        <v>2006</v>
      </c>
      <c r="B52" s="715"/>
      <c r="C52" s="715"/>
      <c r="D52" s="715"/>
      <c r="E52" s="715"/>
      <c r="F52" s="715"/>
      <c r="G52" s="715"/>
      <c r="H52" s="204">
        <v>15</v>
      </c>
      <c r="I52" s="239" t="s">
        <v>357</v>
      </c>
    </row>
    <row r="53" spans="1:9" ht="16.5" customHeight="1" x14ac:dyDescent="0.3">
      <c r="A53" s="701" t="s">
        <v>358</v>
      </c>
      <c r="B53" s="749" t="s">
        <v>2007</v>
      </c>
      <c r="C53" s="749"/>
      <c r="D53" s="749"/>
      <c r="E53" s="749"/>
      <c r="F53" s="749"/>
      <c r="G53" s="749"/>
      <c r="H53" s="749"/>
      <c r="I53" s="704"/>
    </row>
    <row r="54" spans="1:9" ht="15.75" customHeight="1" x14ac:dyDescent="0.3">
      <c r="A54" s="702"/>
      <c r="B54" s="706" t="s">
        <v>2008</v>
      </c>
      <c r="C54" s="707"/>
      <c r="D54" s="707"/>
      <c r="E54" s="707"/>
      <c r="F54" s="707"/>
      <c r="G54" s="707"/>
      <c r="H54" s="707"/>
      <c r="I54" s="707"/>
    </row>
    <row r="55" spans="1:9" ht="27.75" customHeight="1" x14ac:dyDescent="0.3">
      <c r="A55" s="702"/>
      <c r="B55" s="706" t="s">
        <v>2009</v>
      </c>
      <c r="C55" s="707"/>
      <c r="D55" s="707"/>
      <c r="E55" s="707"/>
      <c r="F55" s="707"/>
      <c r="G55" s="707"/>
      <c r="H55" s="707"/>
      <c r="I55" s="707"/>
    </row>
    <row r="56" spans="1:9" ht="16.5" customHeight="1" x14ac:dyDescent="0.3">
      <c r="A56" s="702"/>
      <c r="B56" s="706" t="s">
        <v>2010</v>
      </c>
      <c r="C56" s="707"/>
      <c r="D56" s="707"/>
      <c r="E56" s="707"/>
      <c r="F56" s="707"/>
      <c r="G56" s="707"/>
      <c r="H56" s="707"/>
      <c r="I56" s="707"/>
    </row>
    <row r="57" spans="1:9" ht="16.5" customHeight="1" x14ac:dyDescent="0.3">
      <c r="A57" s="702"/>
      <c r="B57" s="706" t="s">
        <v>2011</v>
      </c>
      <c r="C57" s="707"/>
      <c r="D57" s="707"/>
      <c r="E57" s="707"/>
      <c r="F57" s="707"/>
      <c r="G57" s="707"/>
      <c r="H57" s="707"/>
      <c r="I57" s="707"/>
    </row>
    <row r="58" spans="1:9" ht="15.75" customHeight="1" x14ac:dyDescent="0.3">
      <c r="A58" s="702"/>
      <c r="B58" s="706" t="s">
        <v>2012</v>
      </c>
      <c r="C58" s="707"/>
      <c r="D58" s="707"/>
      <c r="E58" s="707"/>
      <c r="F58" s="707"/>
      <c r="G58" s="707"/>
      <c r="H58" s="707"/>
      <c r="I58" s="707"/>
    </row>
    <row r="59" spans="1:9" ht="15.75" customHeight="1" x14ac:dyDescent="0.3">
      <c r="A59" s="702"/>
      <c r="B59" s="706" t="s">
        <v>2013</v>
      </c>
      <c r="C59" s="707"/>
      <c r="D59" s="707"/>
      <c r="E59" s="707"/>
      <c r="F59" s="707"/>
      <c r="G59" s="707"/>
      <c r="H59" s="707"/>
      <c r="I59" s="707"/>
    </row>
    <row r="60" spans="1:9" ht="18" customHeight="1" x14ac:dyDescent="0.3">
      <c r="A60" s="702"/>
      <c r="B60" s="706" t="s">
        <v>2014</v>
      </c>
      <c r="C60" s="707"/>
      <c r="D60" s="707"/>
      <c r="E60" s="707"/>
      <c r="F60" s="707"/>
      <c r="G60" s="707"/>
      <c r="H60" s="707"/>
      <c r="I60" s="707"/>
    </row>
    <row r="61" spans="1:9" ht="13.5" customHeight="1" x14ac:dyDescent="0.3">
      <c r="A61" s="702"/>
      <c r="B61" s="706" t="s">
        <v>2015</v>
      </c>
      <c r="C61" s="707"/>
      <c r="D61" s="707"/>
      <c r="E61" s="707"/>
      <c r="F61" s="707"/>
      <c r="G61" s="707"/>
      <c r="H61" s="707"/>
      <c r="I61" s="707"/>
    </row>
    <row r="62" spans="1:9" ht="16.5" customHeight="1" x14ac:dyDescent="0.3">
      <c r="A62" s="702"/>
      <c r="B62" s="706" t="s">
        <v>2016</v>
      </c>
      <c r="C62" s="707"/>
      <c r="D62" s="707"/>
      <c r="E62" s="707"/>
      <c r="F62" s="707"/>
      <c r="G62" s="707"/>
      <c r="H62" s="707"/>
      <c r="I62" s="707"/>
    </row>
    <row r="63" spans="1:9" ht="15" customHeight="1" x14ac:dyDescent="0.3">
      <c r="A63" s="702"/>
      <c r="B63" s="793" t="s">
        <v>2017</v>
      </c>
      <c r="C63" s="793"/>
      <c r="D63" s="793"/>
      <c r="E63" s="793"/>
      <c r="F63" s="793"/>
      <c r="G63" s="793"/>
      <c r="H63" s="793"/>
      <c r="I63" s="706"/>
    </row>
    <row r="64" spans="1:9" ht="18" customHeight="1" x14ac:dyDescent="0.3">
      <c r="A64" s="703"/>
      <c r="B64" s="964" t="s">
        <v>2121</v>
      </c>
      <c r="C64" s="964"/>
      <c r="D64" s="964"/>
      <c r="E64" s="964"/>
      <c r="F64" s="964"/>
      <c r="G64" s="964"/>
      <c r="H64" s="964"/>
      <c r="I64" s="767"/>
    </row>
    <row r="65" spans="1:9" ht="18" customHeight="1" x14ac:dyDescent="0.3">
      <c r="A65" s="710" t="s">
        <v>374</v>
      </c>
      <c r="B65" s="711"/>
      <c r="C65" s="711"/>
      <c r="D65" s="711" t="s">
        <v>2018</v>
      </c>
      <c r="E65" s="711"/>
      <c r="F65" s="711"/>
      <c r="G65" s="711"/>
      <c r="H65" s="711"/>
      <c r="I65" s="712"/>
    </row>
    <row r="66" spans="1:9" ht="29.25" customHeight="1" x14ac:dyDescent="0.3">
      <c r="A66" s="713" t="s">
        <v>376</v>
      </c>
      <c r="B66" s="714"/>
      <c r="C66" s="714"/>
      <c r="D66" s="711" t="s">
        <v>2005</v>
      </c>
      <c r="E66" s="711"/>
      <c r="F66" s="711"/>
      <c r="G66" s="711"/>
      <c r="H66" s="711"/>
      <c r="I66" s="712"/>
    </row>
    <row r="67" spans="1:9" ht="15" customHeight="1" x14ac:dyDescent="0.3"/>
    <row r="68" spans="1:9" x14ac:dyDescent="0.3">
      <c r="A68" s="1" t="s">
        <v>395</v>
      </c>
    </row>
    <row r="69" spans="1:9" ht="61.5" customHeight="1" x14ac:dyDescent="0.3">
      <c r="A69" s="728" t="s">
        <v>396</v>
      </c>
      <c r="B69" s="710"/>
      <c r="C69" s="1007" t="s">
        <v>2122</v>
      </c>
      <c r="D69" s="1008"/>
      <c r="E69" s="1008"/>
      <c r="F69" s="1008"/>
      <c r="G69" s="1008"/>
      <c r="H69" s="1008"/>
      <c r="I69" s="1008"/>
    </row>
    <row r="70" spans="1:9" ht="91.5" customHeight="1" x14ac:dyDescent="0.3">
      <c r="A70" s="728" t="s">
        <v>398</v>
      </c>
      <c r="B70" s="710"/>
      <c r="C70" s="1007" t="s">
        <v>2123</v>
      </c>
      <c r="D70" s="1008"/>
      <c r="E70" s="1008"/>
      <c r="F70" s="1008"/>
      <c r="G70" s="1008"/>
      <c r="H70" s="1008"/>
      <c r="I70" s="1008"/>
    </row>
    <row r="72" spans="1:9" x14ac:dyDescent="0.3">
      <c r="A72" s="8" t="s">
        <v>400</v>
      </c>
      <c r="B72" s="240"/>
      <c r="C72" s="240"/>
      <c r="D72" s="240"/>
      <c r="E72" s="240"/>
      <c r="F72" s="240"/>
      <c r="G72" s="240"/>
    </row>
    <row r="73" spans="1:9" ht="15.6" x14ac:dyDescent="0.3">
      <c r="A73" s="730" t="s">
        <v>401</v>
      </c>
      <c r="B73" s="730"/>
      <c r="C73" s="730"/>
      <c r="D73" s="730"/>
      <c r="E73" s="730"/>
      <c r="F73" s="730"/>
      <c r="G73" s="730"/>
      <c r="H73" s="9">
        <v>4</v>
      </c>
      <c r="I73" s="10" t="s">
        <v>402</v>
      </c>
    </row>
    <row r="74" spans="1:9" ht="25.5" customHeight="1" x14ac:dyDescent="0.3">
      <c r="A74" s="731" t="s">
        <v>463</v>
      </c>
      <c r="B74" s="731"/>
      <c r="C74" s="731"/>
      <c r="D74" s="731"/>
      <c r="E74" s="731"/>
      <c r="F74" s="731"/>
      <c r="G74" s="731"/>
      <c r="H74" s="9">
        <v>3</v>
      </c>
      <c r="I74" s="10" t="s">
        <v>402</v>
      </c>
    </row>
    <row r="75" spans="1:9" ht="15.6" x14ac:dyDescent="0.3">
      <c r="A75" s="730" t="s">
        <v>405</v>
      </c>
      <c r="B75" s="730"/>
      <c r="C75" s="730"/>
      <c r="D75" s="730"/>
      <c r="E75" s="730"/>
      <c r="F75" s="730"/>
      <c r="G75" s="730"/>
      <c r="H75" s="11" t="s">
        <v>182</v>
      </c>
      <c r="I75" s="10" t="s">
        <v>402</v>
      </c>
    </row>
    <row r="76" spans="1:9" x14ac:dyDescent="0.3">
      <c r="A76" s="222"/>
      <c r="B76" s="222"/>
      <c r="C76" s="222"/>
      <c r="D76" s="222"/>
      <c r="E76" s="222"/>
      <c r="F76" s="222"/>
      <c r="G76" s="222"/>
      <c r="H76" s="27"/>
      <c r="I76" s="12"/>
    </row>
    <row r="77" spans="1:9" x14ac:dyDescent="0.3">
      <c r="A77" s="732" t="s">
        <v>406</v>
      </c>
      <c r="B77" s="732"/>
      <c r="C77" s="732"/>
      <c r="D77" s="732"/>
      <c r="E77" s="732"/>
      <c r="F77" s="732"/>
      <c r="G77" s="732"/>
      <c r="H77" s="220"/>
      <c r="I77" s="28"/>
    </row>
    <row r="78" spans="1:9" ht="17.7" customHeight="1" x14ac:dyDescent="0.3">
      <c r="A78" s="700" t="s">
        <v>407</v>
      </c>
      <c r="B78" s="700"/>
      <c r="C78" s="700"/>
      <c r="D78" s="700"/>
      <c r="E78" s="700"/>
      <c r="F78" s="15">
        <f>SUM(F79:F84)</f>
        <v>69</v>
      </c>
      <c r="G78" s="15" t="s">
        <v>357</v>
      </c>
      <c r="H78" s="16">
        <f>F78/25</f>
        <v>2.76</v>
      </c>
      <c r="I78" s="10" t="s">
        <v>402</v>
      </c>
    </row>
    <row r="79" spans="1:9" ht="17.7" customHeight="1" x14ac:dyDescent="0.3">
      <c r="A79" s="17" t="s">
        <v>156</v>
      </c>
      <c r="B79" s="727" t="s">
        <v>158</v>
      </c>
      <c r="C79" s="727"/>
      <c r="D79" s="727"/>
      <c r="E79" s="727"/>
      <c r="F79" s="15">
        <v>18</v>
      </c>
      <c r="G79" s="15" t="s">
        <v>357</v>
      </c>
      <c r="H79" s="18"/>
      <c r="I79" s="19"/>
    </row>
    <row r="80" spans="1:9" ht="17.7" customHeight="1" x14ac:dyDescent="0.3">
      <c r="B80" s="727" t="s">
        <v>408</v>
      </c>
      <c r="C80" s="727"/>
      <c r="D80" s="727"/>
      <c r="E80" s="727"/>
      <c r="F80" s="15">
        <f>18+15</f>
        <v>33</v>
      </c>
      <c r="G80" s="15" t="s">
        <v>357</v>
      </c>
      <c r="H80" s="26"/>
      <c r="I80" s="29"/>
    </row>
    <row r="81" spans="1:9" ht="17.7" customHeight="1" x14ac:dyDescent="0.3">
      <c r="B81" s="727" t="s">
        <v>409</v>
      </c>
      <c r="C81" s="727"/>
      <c r="D81" s="727"/>
      <c r="E81" s="727"/>
      <c r="F81" s="15">
        <v>15</v>
      </c>
      <c r="G81" s="15" t="s">
        <v>357</v>
      </c>
      <c r="H81" s="26"/>
      <c r="I81" s="29"/>
    </row>
    <row r="82" spans="1:9" ht="17.7" customHeight="1" x14ac:dyDescent="0.3">
      <c r="B82" s="727" t="s">
        <v>410</v>
      </c>
      <c r="C82" s="727"/>
      <c r="D82" s="727"/>
      <c r="E82" s="727"/>
      <c r="F82" s="15" t="s">
        <v>404</v>
      </c>
      <c r="G82" s="15" t="s">
        <v>357</v>
      </c>
      <c r="H82" s="26"/>
      <c r="I82" s="29"/>
    </row>
    <row r="83" spans="1:9" ht="17.7" customHeight="1" x14ac:dyDescent="0.3">
      <c r="B83" s="727" t="s">
        <v>411</v>
      </c>
      <c r="C83" s="727"/>
      <c r="D83" s="727"/>
      <c r="E83" s="727"/>
      <c r="F83" s="15" t="s">
        <v>404</v>
      </c>
      <c r="G83" s="15" t="s">
        <v>357</v>
      </c>
      <c r="H83" s="26"/>
      <c r="I83" s="29"/>
    </row>
    <row r="84" spans="1:9" ht="17.7" customHeight="1" x14ac:dyDescent="0.3">
      <c r="B84" s="727" t="s">
        <v>412</v>
      </c>
      <c r="C84" s="727"/>
      <c r="D84" s="727"/>
      <c r="E84" s="727"/>
      <c r="F84" s="15">
        <v>3</v>
      </c>
      <c r="G84" s="15" t="s">
        <v>357</v>
      </c>
      <c r="H84" s="334"/>
      <c r="I84" s="339"/>
    </row>
    <row r="85" spans="1:9" ht="31.2" customHeight="1" x14ac:dyDescent="0.3">
      <c r="A85" s="700" t="s">
        <v>413</v>
      </c>
      <c r="B85" s="700"/>
      <c r="C85" s="700"/>
      <c r="D85" s="700"/>
      <c r="E85" s="700"/>
      <c r="F85" s="15" t="s">
        <v>404</v>
      </c>
      <c r="G85" s="15" t="s">
        <v>357</v>
      </c>
      <c r="H85" s="15" t="s">
        <v>182</v>
      </c>
      <c r="I85" s="10" t="s">
        <v>402</v>
      </c>
    </row>
    <row r="86" spans="1:9" ht="17.7" customHeight="1" x14ac:dyDescent="0.3">
      <c r="A86" s="727" t="s">
        <v>414</v>
      </c>
      <c r="B86" s="727"/>
      <c r="C86" s="727"/>
      <c r="D86" s="727"/>
      <c r="E86" s="727"/>
      <c r="F86" s="15">
        <v>105</v>
      </c>
      <c r="G86" s="15" t="s">
        <v>357</v>
      </c>
      <c r="H86" s="16">
        <f>F86/25</f>
        <v>4.2</v>
      </c>
      <c r="I86" s="10" t="s">
        <v>402</v>
      </c>
    </row>
  </sheetData>
  <mergeCells count="95">
    <mergeCell ref="A12:E12"/>
    <mergeCell ref="F12:I12"/>
    <mergeCell ref="A11:E11"/>
    <mergeCell ref="F11:I11"/>
    <mergeCell ref="A2:I2"/>
    <mergeCell ref="A3:C3"/>
    <mergeCell ref="D3:I3"/>
    <mergeCell ref="A4:C4"/>
    <mergeCell ref="D4:I4"/>
    <mergeCell ref="A5:C5"/>
    <mergeCell ref="D5:I5"/>
    <mergeCell ref="A6:C6"/>
    <mergeCell ref="D6:I6"/>
    <mergeCell ref="A8:I8"/>
    <mergeCell ref="A10:E10"/>
    <mergeCell ref="F10:I10"/>
    <mergeCell ref="A13:E13"/>
    <mergeCell ref="F13:I13"/>
    <mergeCell ref="A15:I15"/>
    <mergeCell ref="A16:B16"/>
    <mergeCell ref="C16:I16"/>
    <mergeCell ref="B28:G28"/>
    <mergeCell ref="A18:D18"/>
    <mergeCell ref="A19:A20"/>
    <mergeCell ref="B19:G20"/>
    <mergeCell ref="H19:I19"/>
    <mergeCell ref="A21:I21"/>
    <mergeCell ref="B22:G22"/>
    <mergeCell ref="B23:G23"/>
    <mergeCell ref="B24:G24"/>
    <mergeCell ref="A25:I25"/>
    <mergeCell ref="B26:G26"/>
    <mergeCell ref="B27:G27"/>
    <mergeCell ref="A29:I29"/>
    <mergeCell ref="B30:G30"/>
    <mergeCell ref="B31:G31"/>
    <mergeCell ref="A34:G34"/>
    <mergeCell ref="A35:A43"/>
    <mergeCell ref="B35:I35"/>
    <mergeCell ref="B36:I36"/>
    <mergeCell ref="B37:I37"/>
    <mergeCell ref="B38:I38"/>
    <mergeCell ref="B39:I39"/>
    <mergeCell ref="A44:C44"/>
    <mergeCell ref="D44:I44"/>
    <mergeCell ref="A45:C45"/>
    <mergeCell ref="D45:I45"/>
    <mergeCell ref="B40:I40"/>
    <mergeCell ref="B41:I41"/>
    <mergeCell ref="B42:I42"/>
    <mergeCell ref="B43:I43"/>
    <mergeCell ref="A46:G46"/>
    <mergeCell ref="A47:A49"/>
    <mergeCell ref="B47:I47"/>
    <mergeCell ref="B48:I48"/>
    <mergeCell ref="B49:I49"/>
    <mergeCell ref="B62:I62"/>
    <mergeCell ref="A50:C50"/>
    <mergeCell ref="D50:I50"/>
    <mergeCell ref="A51:C51"/>
    <mergeCell ref="D51:I51"/>
    <mergeCell ref="A52:G52"/>
    <mergeCell ref="A53:A64"/>
    <mergeCell ref="B53:I53"/>
    <mergeCell ref="B54:I54"/>
    <mergeCell ref="B55:I55"/>
    <mergeCell ref="B56:I56"/>
    <mergeCell ref="B57:I57"/>
    <mergeCell ref="B58:I58"/>
    <mergeCell ref="B59:I59"/>
    <mergeCell ref="B60:I60"/>
    <mergeCell ref="B61:I61"/>
    <mergeCell ref="B63:I63"/>
    <mergeCell ref="B64:I64"/>
    <mergeCell ref="A65:C65"/>
    <mergeCell ref="D65:I65"/>
    <mergeCell ref="A66:C66"/>
    <mergeCell ref="D66:I66"/>
    <mergeCell ref="B81:E81"/>
    <mergeCell ref="A69:B69"/>
    <mergeCell ref="C69:I69"/>
    <mergeCell ref="A70:B70"/>
    <mergeCell ref="C70:I70"/>
    <mergeCell ref="A73:G73"/>
    <mergeCell ref="A74:G74"/>
    <mergeCell ref="A75:G75"/>
    <mergeCell ref="A77:G77"/>
    <mergeCell ref="A78:E78"/>
    <mergeCell ref="B79:E79"/>
    <mergeCell ref="B80:E80"/>
    <mergeCell ref="B82:E82"/>
    <mergeCell ref="B83:E83"/>
    <mergeCell ref="B84:E84"/>
    <mergeCell ref="A85:E85"/>
    <mergeCell ref="A86:E86"/>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zoomScaleNormal="100" workbookViewId="0"/>
  </sheetViews>
  <sheetFormatPr defaultColWidth="8.77734375" defaultRowHeight="13.8" x14ac:dyDescent="0.3"/>
  <cols>
    <col min="1" max="1" width="10.77734375" style="25" customWidth="1"/>
    <col min="2" max="5" width="9.77734375" style="25" customWidth="1"/>
    <col min="6" max="6" width="7.5546875" style="25" customWidth="1"/>
    <col min="7" max="7" width="8.77734375" style="25" customWidth="1"/>
    <col min="8" max="8" width="11.5546875" style="25" customWidth="1"/>
    <col min="9" max="9" width="8.77734375" style="25" customWidth="1"/>
    <col min="10" max="10" width="2.77734375" style="25" customWidth="1"/>
    <col min="11" max="16384" width="8.77734375" style="25"/>
  </cols>
  <sheetData>
    <row r="1" spans="1:9" x14ac:dyDescent="0.3">
      <c r="A1" s="1" t="s">
        <v>328</v>
      </c>
    </row>
    <row r="2" spans="1:9" x14ac:dyDescent="0.3">
      <c r="A2" s="747" t="s">
        <v>210</v>
      </c>
      <c r="B2" s="747"/>
      <c r="C2" s="747"/>
      <c r="D2" s="747"/>
      <c r="E2" s="747"/>
      <c r="F2" s="747"/>
      <c r="G2" s="747"/>
      <c r="H2" s="747"/>
      <c r="I2" s="747"/>
    </row>
    <row r="3" spans="1:9" x14ac:dyDescent="0.3">
      <c r="A3" s="742" t="s">
        <v>154</v>
      </c>
      <c r="B3" s="743"/>
      <c r="C3" s="743"/>
      <c r="D3" s="743">
        <v>3</v>
      </c>
      <c r="E3" s="743"/>
      <c r="F3" s="743"/>
      <c r="G3" s="743"/>
      <c r="H3" s="743"/>
      <c r="I3" s="744"/>
    </row>
    <row r="4" spans="1:9" x14ac:dyDescent="0.3">
      <c r="A4" s="742" t="s">
        <v>153</v>
      </c>
      <c r="B4" s="743"/>
      <c r="C4" s="743"/>
      <c r="D4" s="743" t="s">
        <v>329</v>
      </c>
      <c r="E4" s="743"/>
      <c r="F4" s="743"/>
      <c r="G4" s="743"/>
      <c r="H4" s="743"/>
      <c r="I4" s="744"/>
    </row>
    <row r="5" spans="1:9" x14ac:dyDescent="0.3">
      <c r="A5" s="742" t="s">
        <v>157</v>
      </c>
      <c r="B5" s="743"/>
      <c r="C5" s="743"/>
      <c r="D5" s="743" t="s">
        <v>330</v>
      </c>
      <c r="E5" s="743"/>
      <c r="F5" s="743"/>
      <c r="G5" s="743"/>
      <c r="H5" s="743"/>
      <c r="I5" s="744"/>
    </row>
    <row r="6" spans="1:9" x14ac:dyDescent="0.3">
      <c r="A6" s="742" t="s">
        <v>331</v>
      </c>
      <c r="B6" s="743"/>
      <c r="C6" s="743"/>
      <c r="D6" s="743" t="s">
        <v>415</v>
      </c>
      <c r="E6" s="743"/>
      <c r="F6" s="743"/>
      <c r="G6" s="743"/>
      <c r="H6" s="743"/>
      <c r="I6" s="744"/>
    </row>
    <row r="8" spans="1:9" x14ac:dyDescent="0.3">
      <c r="A8" s="745" t="s">
        <v>333</v>
      </c>
      <c r="B8" s="745"/>
      <c r="C8" s="745"/>
      <c r="D8" s="745"/>
      <c r="E8" s="745"/>
      <c r="F8" s="745"/>
      <c r="G8" s="745"/>
      <c r="H8" s="745"/>
      <c r="I8" s="745"/>
    </row>
    <row r="9" spans="1:9" x14ac:dyDescent="0.3">
      <c r="A9" s="207" t="s">
        <v>2317</v>
      </c>
      <c r="B9" s="207"/>
      <c r="C9" s="207"/>
      <c r="D9" s="207"/>
      <c r="E9" s="207"/>
      <c r="F9" s="207"/>
      <c r="G9" s="207"/>
      <c r="H9" s="207"/>
      <c r="I9" s="207"/>
    </row>
    <row r="10" spans="1:9" x14ac:dyDescent="0.3">
      <c r="A10" s="742" t="s">
        <v>10</v>
      </c>
      <c r="B10" s="743"/>
      <c r="C10" s="743"/>
      <c r="D10" s="743"/>
      <c r="E10" s="743"/>
      <c r="F10" s="743" t="s">
        <v>11</v>
      </c>
      <c r="G10" s="743"/>
      <c r="H10" s="743"/>
      <c r="I10" s="744"/>
    </row>
    <row r="11" spans="1:9" x14ac:dyDescent="0.3">
      <c r="A11" s="742" t="s">
        <v>334</v>
      </c>
      <c r="B11" s="743"/>
      <c r="C11" s="743"/>
      <c r="D11" s="743"/>
      <c r="E11" s="743"/>
      <c r="F11" s="743" t="s">
        <v>2085</v>
      </c>
      <c r="G11" s="743"/>
      <c r="H11" s="743"/>
      <c r="I11" s="744"/>
    </row>
    <row r="12" spans="1:9" x14ac:dyDescent="0.3">
      <c r="A12" s="742" t="s">
        <v>335</v>
      </c>
      <c r="B12" s="743"/>
      <c r="C12" s="743"/>
      <c r="D12" s="743"/>
      <c r="E12" s="743"/>
      <c r="F12" s="743">
        <v>5</v>
      </c>
      <c r="G12" s="743"/>
      <c r="H12" s="743"/>
      <c r="I12" s="744"/>
    </row>
    <row r="13" spans="1:9" x14ac:dyDescent="0.3">
      <c r="A13" s="742" t="s">
        <v>15</v>
      </c>
      <c r="B13" s="743"/>
      <c r="C13" s="743"/>
      <c r="D13" s="743"/>
      <c r="E13" s="743"/>
      <c r="F13" s="743" t="s">
        <v>16</v>
      </c>
      <c r="G13" s="743"/>
      <c r="H13" s="743"/>
      <c r="I13" s="744"/>
    </row>
    <row r="15" spans="1:9" x14ac:dyDescent="0.3">
      <c r="A15" s="746" t="s">
        <v>336</v>
      </c>
      <c r="B15" s="746"/>
      <c r="C15" s="746"/>
      <c r="D15" s="746"/>
      <c r="E15" s="746"/>
      <c r="F15" s="746"/>
      <c r="G15" s="746"/>
      <c r="H15" s="746"/>
      <c r="I15" s="746"/>
    </row>
    <row r="16" spans="1:9" ht="37.5" customHeight="1" x14ac:dyDescent="0.3">
      <c r="A16" s="700" t="s">
        <v>337</v>
      </c>
      <c r="B16" s="700"/>
      <c r="C16" s="729" t="s">
        <v>416</v>
      </c>
      <c r="D16" s="700"/>
      <c r="E16" s="700"/>
      <c r="F16" s="700"/>
      <c r="G16" s="700"/>
      <c r="H16" s="700"/>
      <c r="I16" s="700"/>
    </row>
    <row r="18" spans="1:12" x14ac:dyDescent="0.3">
      <c r="A18" s="735" t="s">
        <v>339</v>
      </c>
      <c r="B18" s="735"/>
      <c r="C18" s="735"/>
      <c r="D18" s="735"/>
    </row>
    <row r="19" spans="1:12" x14ac:dyDescent="0.3">
      <c r="A19" s="736" t="s">
        <v>30</v>
      </c>
      <c r="B19" s="737" t="s">
        <v>31</v>
      </c>
      <c r="C19" s="737"/>
      <c r="D19" s="737"/>
      <c r="E19" s="737"/>
      <c r="F19" s="737"/>
      <c r="G19" s="737"/>
      <c r="H19" s="737" t="s">
        <v>340</v>
      </c>
      <c r="I19" s="738"/>
    </row>
    <row r="20" spans="1:12" ht="36" customHeight="1" x14ac:dyDescent="0.3">
      <c r="A20" s="736"/>
      <c r="B20" s="737"/>
      <c r="C20" s="737"/>
      <c r="D20" s="737"/>
      <c r="E20" s="737"/>
      <c r="F20" s="737"/>
      <c r="G20" s="737"/>
      <c r="H20" s="210" t="s">
        <v>341</v>
      </c>
      <c r="I20" s="211" t="s">
        <v>34</v>
      </c>
    </row>
    <row r="21" spans="1:12" s="8" customFormat="1" ht="17.7" customHeight="1" x14ac:dyDescent="0.3">
      <c r="A21" s="547" t="s">
        <v>35</v>
      </c>
      <c r="B21" s="733"/>
      <c r="C21" s="733"/>
      <c r="D21" s="733"/>
      <c r="E21" s="733"/>
      <c r="F21" s="733"/>
      <c r="G21" s="733"/>
      <c r="H21" s="733"/>
      <c r="I21" s="734"/>
    </row>
    <row r="22" spans="1:12" ht="37.5" customHeight="1" x14ac:dyDescent="0.3">
      <c r="A22" s="209" t="s">
        <v>417</v>
      </c>
      <c r="B22" s="752" t="s">
        <v>418</v>
      </c>
      <c r="C22" s="752"/>
      <c r="D22" s="752"/>
      <c r="E22" s="752"/>
      <c r="F22" s="752"/>
      <c r="G22" s="752"/>
      <c r="H22" s="243" t="s">
        <v>419</v>
      </c>
      <c r="I22" s="5" t="s">
        <v>42</v>
      </c>
      <c r="K22" s="56"/>
      <c r="L22" s="26"/>
    </row>
    <row r="23" spans="1:12" s="8" customFormat="1" ht="17.7" customHeight="1" x14ac:dyDescent="0.3">
      <c r="A23" s="547" t="s">
        <v>136</v>
      </c>
      <c r="B23" s="733"/>
      <c r="C23" s="733"/>
      <c r="D23" s="733"/>
      <c r="E23" s="733"/>
      <c r="F23" s="733"/>
      <c r="G23" s="733"/>
      <c r="H23" s="733"/>
      <c r="I23" s="734"/>
      <c r="K23" s="341"/>
    </row>
    <row r="24" spans="1:12" ht="57" customHeight="1" x14ac:dyDescent="0.3">
      <c r="A24" s="209" t="s">
        <v>420</v>
      </c>
      <c r="B24" s="714" t="s">
        <v>421</v>
      </c>
      <c r="C24" s="714"/>
      <c r="D24" s="714"/>
      <c r="E24" s="714"/>
      <c r="F24" s="714"/>
      <c r="G24" s="714"/>
      <c r="H24" s="243" t="s">
        <v>422</v>
      </c>
      <c r="I24" s="5" t="s">
        <v>39</v>
      </c>
      <c r="K24" s="328"/>
    </row>
    <row r="25" spans="1:12" s="8" customFormat="1" ht="17.7" customHeight="1" x14ac:dyDescent="0.3">
      <c r="A25" s="547" t="s">
        <v>352</v>
      </c>
      <c r="B25" s="733"/>
      <c r="C25" s="733"/>
      <c r="D25" s="733"/>
      <c r="E25" s="733"/>
      <c r="F25" s="733"/>
      <c r="G25" s="733"/>
      <c r="H25" s="733"/>
      <c r="I25" s="734"/>
      <c r="K25" s="341"/>
    </row>
    <row r="26" spans="1:12" ht="45" customHeight="1" x14ac:dyDescent="0.3">
      <c r="A26" s="209" t="s">
        <v>423</v>
      </c>
      <c r="B26" s="748" t="s">
        <v>121</v>
      </c>
      <c r="C26" s="748"/>
      <c r="D26" s="748"/>
      <c r="E26" s="748"/>
      <c r="F26" s="748"/>
      <c r="G26" s="748"/>
      <c r="H26" s="5" t="s">
        <v>120</v>
      </c>
      <c r="I26" s="5" t="s">
        <v>56</v>
      </c>
    </row>
    <row r="28" spans="1:12" x14ac:dyDescent="0.3">
      <c r="A28" s="1" t="s">
        <v>355</v>
      </c>
    </row>
    <row r="29" spans="1:12" s="8" customFormat="1" ht="17.7" customHeight="1" x14ac:dyDescent="0.3">
      <c r="A29" s="715" t="s">
        <v>356</v>
      </c>
      <c r="B29" s="715"/>
      <c r="C29" s="715"/>
      <c r="D29" s="715"/>
      <c r="E29" s="715"/>
      <c r="F29" s="715"/>
      <c r="G29" s="715"/>
      <c r="H29" s="204">
        <v>12</v>
      </c>
      <c r="I29" s="239" t="s">
        <v>357</v>
      </c>
    </row>
    <row r="30" spans="1:12" ht="47.25" customHeight="1" x14ac:dyDescent="0.3">
      <c r="A30" s="701" t="s">
        <v>358</v>
      </c>
      <c r="B30" s="749" t="s">
        <v>424</v>
      </c>
      <c r="C30" s="749"/>
      <c r="D30" s="749"/>
      <c r="E30" s="749"/>
      <c r="F30" s="749"/>
      <c r="G30" s="749"/>
      <c r="H30" s="749"/>
      <c r="I30" s="704"/>
    </row>
    <row r="31" spans="1:12" ht="42.75" customHeight="1" x14ac:dyDescent="0.3">
      <c r="A31" s="702"/>
      <c r="B31" s="706" t="s">
        <v>425</v>
      </c>
      <c r="C31" s="707"/>
      <c r="D31" s="707"/>
      <c r="E31" s="707"/>
      <c r="F31" s="707"/>
      <c r="G31" s="707"/>
      <c r="H31" s="707"/>
      <c r="I31" s="707"/>
    </row>
    <row r="32" spans="1:12" ht="139.5" customHeight="1" x14ac:dyDescent="0.3">
      <c r="A32" s="702"/>
      <c r="B32" s="706" t="s">
        <v>426</v>
      </c>
      <c r="C32" s="707"/>
      <c r="D32" s="707"/>
      <c r="E32" s="707"/>
      <c r="F32" s="707"/>
      <c r="G32" s="707"/>
      <c r="H32" s="707"/>
      <c r="I32" s="707"/>
    </row>
    <row r="33" spans="1:9" ht="52.5" customHeight="1" x14ac:dyDescent="0.3">
      <c r="A33" s="702"/>
      <c r="B33" s="706" t="s">
        <v>427</v>
      </c>
      <c r="C33" s="707"/>
      <c r="D33" s="707"/>
      <c r="E33" s="707"/>
      <c r="F33" s="707"/>
      <c r="G33" s="707"/>
      <c r="H33" s="707"/>
      <c r="I33" s="707"/>
    </row>
    <row r="34" spans="1:9" ht="60.75" customHeight="1" x14ac:dyDescent="0.3">
      <c r="A34" s="717"/>
      <c r="B34" s="750" t="s">
        <v>428</v>
      </c>
      <c r="C34" s="751"/>
      <c r="D34" s="751"/>
      <c r="E34" s="751"/>
      <c r="F34" s="751"/>
      <c r="G34" s="751"/>
      <c r="H34" s="751"/>
      <c r="I34" s="751"/>
    </row>
    <row r="35" spans="1:9" x14ac:dyDescent="0.3">
      <c r="A35" s="724" t="s">
        <v>374</v>
      </c>
      <c r="B35" s="725"/>
      <c r="C35" s="725"/>
      <c r="D35" s="725" t="s">
        <v>429</v>
      </c>
      <c r="E35" s="725"/>
      <c r="F35" s="725"/>
      <c r="G35" s="725"/>
      <c r="H35" s="725"/>
      <c r="I35" s="726"/>
    </row>
    <row r="36" spans="1:9" ht="40.950000000000003" customHeight="1" x14ac:dyDescent="0.3">
      <c r="A36" s="713" t="s">
        <v>376</v>
      </c>
      <c r="B36" s="714"/>
      <c r="C36" s="714"/>
      <c r="D36" s="714" t="s">
        <v>430</v>
      </c>
      <c r="E36" s="714"/>
      <c r="F36" s="714"/>
      <c r="G36" s="714"/>
      <c r="H36" s="714"/>
      <c r="I36" s="759"/>
    </row>
    <row r="37" spans="1:9" x14ac:dyDescent="0.3">
      <c r="A37" s="715" t="s">
        <v>378</v>
      </c>
      <c r="B37" s="715"/>
      <c r="C37" s="715"/>
      <c r="D37" s="715"/>
      <c r="E37" s="715"/>
      <c r="F37" s="715"/>
      <c r="G37" s="715"/>
      <c r="H37" s="204">
        <v>3</v>
      </c>
      <c r="I37" s="239" t="s">
        <v>357</v>
      </c>
    </row>
    <row r="38" spans="1:9" ht="27" customHeight="1" x14ac:dyDescent="0.3">
      <c r="A38" s="420" t="s">
        <v>358</v>
      </c>
      <c r="B38" s="786" t="s">
        <v>2126</v>
      </c>
      <c r="C38" s="849"/>
      <c r="D38" s="849"/>
      <c r="E38" s="849"/>
      <c r="F38" s="849"/>
      <c r="G38" s="849"/>
      <c r="H38" s="849"/>
      <c r="I38" s="849"/>
    </row>
    <row r="39" spans="1:9" ht="24" customHeight="1" x14ac:dyDescent="0.3">
      <c r="A39" s="710" t="s">
        <v>374</v>
      </c>
      <c r="B39" s="725"/>
      <c r="C39" s="725"/>
      <c r="D39" s="725" t="s">
        <v>432</v>
      </c>
      <c r="E39" s="725"/>
      <c r="F39" s="725"/>
      <c r="G39" s="725"/>
      <c r="H39" s="725"/>
      <c r="I39" s="726"/>
    </row>
    <row r="40" spans="1:9" ht="38.25" customHeight="1" x14ac:dyDescent="0.3">
      <c r="A40" s="713" t="s">
        <v>376</v>
      </c>
      <c r="B40" s="714"/>
      <c r="C40" s="714"/>
      <c r="D40" s="714" t="s">
        <v>2127</v>
      </c>
      <c r="E40" s="714"/>
      <c r="F40" s="714"/>
      <c r="G40" s="714"/>
      <c r="H40" s="714"/>
      <c r="I40" s="759"/>
    </row>
    <row r="41" spans="1:9" x14ac:dyDescent="0.3">
      <c r="A41" s="715" t="s">
        <v>481</v>
      </c>
      <c r="B41" s="715"/>
      <c r="C41" s="715"/>
      <c r="D41" s="715"/>
      <c r="E41" s="715"/>
      <c r="F41" s="715"/>
      <c r="G41" s="715"/>
      <c r="H41" s="419">
        <v>12</v>
      </c>
      <c r="I41" s="421" t="s">
        <v>357</v>
      </c>
    </row>
    <row r="42" spans="1:9" ht="20.100000000000001" customHeight="1" x14ac:dyDescent="0.3">
      <c r="A42" s="894" t="s">
        <v>358</v>
      </c>
      <c r="B42" s="767" t="s">
        <v>2128</v>
      </c>
      <c r="C42" s="768"/>
      <c r="D42" s="768"/>
      <c r="E42" s="768"/>
      <c r="F42" s="768"/>
      <c r="G42" s="768"/>
      <c r="H42" s="768"/>
      <c r="I42" s="768"/>
    </row>
    <row r="43" spans="1:9" ht="20.100000000000001" customHeight="1" x14ac:dyDescent="0.3">
      <c r="A43" s="895"/>
      <c r="B43" s="767" t="s">
        <v>2129</v>
      </c>
      <c r="C43" s="768"/>
      <c r="D43" s="768"/>
      <c r="E43" s="768"/>
      <c r="F43" s="768"/>
      <c r="G43" s="768"/>
      <c r="H43" s="768"/>
      <c r="I43" s="768"/>
    </row>
    <row r="44" spans="1:9" ht="20.100000000000001" customHeight="1" x14ac:dyDescent="0.3">
      <c r="A44" s="895"/>
      <c r="B44" s="1016" t="s">
        <v>2130</v>
      </c>
      <c r="C44" s="1017"/>
      <c r="D44" s="1017"/>
      <c r="E44" s="1017"/>
      <c r="F44" s="1017"/>
      <c r="G44" s="1017"/>
      <c r="H44" s="1017"/>
      <c r="I44" s="1017"/>
    </row>
    <row r="45" spans="1:9" ht="20.100000000000001" customHeight="1" x14ac:dyDescent="0.3">
      <c r="A45" s="895"/>
      <c r="B45" s="1016" t="s">
        <v>2131</v>
      </c>
      <c r="C45" s="1017"/>
      <c r="D45" s="1017"/>
      <c r="E45" s="1017"/>
      <c r="F45" s="1017"/>
      <c r="G45" s="1017"/>
      <c r="H45" s="1017"/>
      <c r="I45" s="1017"/>
    </row>
    <row r="46" spans="1:9" ht="20.100000000000001" customHeight="1" x14ac:dyDescent="0.3">
      <c r="A46" s="895"/>
      <c r="B46" s="1016" t="s">
        <v>2132</v>
      </c>
      <c r="C46" s="1017"/>
      <c r="D46" s="1017"/>
      <c r="E46" s="1017"/>
      <c r="F46" s="1017"/>
      <c r="G46" s="1017"/>
      <c r="H46" s="1017"/>
      <c r="I46" s="1017"/>
    </row>
    <row r="47" spans="1:9" ht="20.100000000000001" customHeight="1" x14ac:dyDescent="0.3">
      <c r="A47" s="895"/>
      <c r="B47" s="1018" t="s">
        <v>431</v>
      </c>
      <c r="C47" s="1019"/>
      <c r="D47" s="1019"/>
      <c r="E47" s="1019"/>
      <c r="F47" s="1019"/>
      <c r="G47" s="1019"/>
      <c r="H47" s="1019"/>
      <c r="I47" s="1019"/>
    </row>
    <row r="48" spans="1:9" ht="24" customHeight="1" x14ac:dyDescent="0.3">
      <c r="A48" s="710" t="s">
        <v>374</v>
      </c>
      <c r="B48" s="725"/>
      <c r="C48" s="725"/>
      <c r="D48" s="725" t="s">
        <v>432</v>
      </c>
      <c r="E48" s="725"/>
      <c r="F48" s="725"/>
      <c r="G48" s="725"/>
      <c r="H48" s="725"/>
      <c r="I48" s="726"/>
    </row>
    <row r="49" spans="1:9" ht="38.25" customHeight="1" x14ac:dyDescent="0.3">
      <c r="A49" s="713" t="s">
        <v>376</v>
      </c>
      <c r="B49" s="714"/>
      <c r="C49" s="714"/>
      <c r="D49" s="714" t="s">
        <v>2133</v>
      </c>
      <c r="E49" s="714"/>
      <c r="F49" s="714"/>
      <c r="G49" s="714"/>
      <c r="H49" s="714"/>
      <c r="I49" s="759"/>
    </row>
    <row r="50" spans="1:9" ht="17.7" customHeight="1" x14ac:dyDescent="0.3"/>
    <row r="51" spans="1:9" ht="17.7" customHeight="1" x14ac:dyDescent="0.3">
      <c r="A51" s="1" t="s">
        <v>395</v>
      </c>
    </row>
    <row r="52" spans="1:9" ht="87" customHeight="1" x14ac:dyDescent="0.3">
      <c r="A52" s="710" t="s">
        <v>396</v>
      </c>
      <c r="B52" s="711"/>
      <c r="C52" s="542" t="s">
        <v>2124</v>
      </c>
      <c r="D52" s="542"/>
      <c r="E52" s="542"/>
      <c r="F52" s="542"/>
      <c r="G52" s="542"/>
      <c r="H52" s="542"/>
      <c r="I52" s="786"/>
    </row>
    <row r="53" spans="1:9" ht="108" customHeight="1" x14ac:dyDescent="0.3">
      <c r="A53" s="710" t="s">
        <v>398</v>
      </c>
      <c r="B53" s="711"/>
      <c r="C53" s="542" t="s">
        <v>2125</v>
      </c>
      <c r="D53" s="542"/>
      <c r="E53" s="542"/>
      <c r="F53" s="542"/>
      <c r="G53" s="542"/>
      <c r="H53" s="542"/>
      <c r="I53" s="786"/>
    </row>
    <row r="55" spans="1:9" x14ac:dyDescent="0.3">
      <c r="A55" s="8" t="s">
        <v>400</v>
      </c>
      <c r="B55" s="8"/>
      <c r="C55" s="8"/>
      <c r="D55" s="8"/>
      <c r="E55" s="8"/>
      <c r="F55" s="8"/>
      <c r="G55" s="8"/>
    </row>
    <row r="56" spans="1:9" ht="21.75" customHeight="1" x14ac:dyDescent="0.3">
      <c r="A56" s="730" t="s">
        <v>401</v>
      </c>
      <c r="B56" s="730"/>
      <c r="C56" s="730"/>
      <c r="D56" s="730"/>
      <c r="E56" s="730"/>
      <c r="F56" s="730"/>
      <c r="G56" s="730"/>
      <c r="H56" s="9">
        <v>2.6</v>
      </c>
      <c r="I56" s="10" t="s">
        <v>402</v>
      </c>
    </row>
    <row r="57" spans="1:9" ht="26.25" customHeight="1" x14ac:dyDescent="0.3">
      <c r="A57" s="731" t="s">
        <v>403</v>
      </c>
      <c r="B57" s="731"/>
      <c r="C57" s="731"/>
      <c r="D57" s="731"/>
      <c r="E57" s="731"/>
      <c r="F57" s="731"/>
      <c r="G57" s="731"/>
      <c r="H57" s="11" t="s">
        <v>182</v>
      </c>
      <c r="I57" s="10" t="s">
        <v>402</v>
      </c>
    </row>
    <row r="58" spans="1:9" ht="19.5" customHeight="1" x14ac:dyDescent="0.3">
      <c r="A58" s="730" t="s">
        <v>405</v>
      </c>
      <c r="B58" s="730"/>
      <c r="C58" s="730"/>
      <c r="D58" s="730"/>
      <c r="E58" s="730"/>
      <c r="F58" s="730"/>
      <c r="G58" s="730"/>
      <c r="H58" s="11">
        <v>0.4</v>
      </c>
      <c r="I58" s="10" t="s">
        <v>402</v>
      </c>
    </row>
    <row r="59" spans="1:9" x14ac:dyDescent="0.3">
      <c r="A59" s="222"/>
      <c r="B59" s="222"/>
      <c r="C59" s="222"/>
      <c r="D59" s="222"/>
      <c r="E59" s="222"/>
      <c r="F59" s="222"/>
      <c r="G59" s="222"/>
      <c r="H59" s="27"/>
      <c r="I59" s="12"/>
    </row>
    <row r="60" spans="1:9" x14ac:dyDescent="0.3">
      <c r="A60" s="732" t="s">
        <v>406</v>
      </c>
      <c r="B60" s="732"/>
      <c r="C60" s="732"/>
      <c r="D60" s="732"/>
      <c r="E60" s="732"/>
      <c r="F60" s="732"/>
      <c r="G60" s="732"/>
      <c r="H60" s="220"/>
      <c r="I60" s="28"/>
    </row>
    <row r="61" spans="1:9" ht="15" customHeight="1" x14ac:dyDescent="0.3">
      <c r="A61" s="700" t="s">
        <v>407</v>
      </c>
      <c r="B61" s="700"/>
      <c r="C61" s="700"/>
      <c r="D61" s="700"/>
      <c r="E61" s="700"/>
      <c r="F61" s="15">
        <f>SUM(F62:F67)</f>
        <v>35</v>
      </c>
      <c r="G61" s="15" t="s">
        <v>357</v>
      </c>
      <c r="H61" s="73">
        <v>1.4</v>
      </c>
      <c r="I61" s="10" t="s">
        <v>402</v>
      </c>
    </row>
    <row r="62" spans="1:9" x14ac:dyDescent="0.3">
      <c r="A62" s="17" t="s">
        <v>156</v>
      </c>
      <c r="B62" s="727" t="s">
        <v>158</v>
      </c>
      <c r="C62" s="727"/>
      <c r="D62" s="727"/>
      <c r="E62" s="727"/>
      <c r="F62" s="15">
        <v>12</v>
      </c>
      <c r="G62" s="15" t="s">
        <v>357</v>
      </c>
      <c r="H62" s="18"/>
      <c r="I62" s="19"/>
    </row>
    <row r="63" spans="1:9" x14ac:dyDescent="0.3">
      <c r="B63" s="727" t="s">
        <v>408</v>
      </c>
      <c r="C63" s="727"/>
      <c r="D63" s="727"/>
      <c r="E63" s="727"/>
      <c r="F63" s="15">
        <v>15</v>
      </c>
      <c r="G63" s="15" t="s">
        <v>357</v>
      </c>
      <c r="H63" s="26"/>
      <c r="I63" s="29"/>
    </row>
    <row r="64" spans="1:9" x14ac:dyDescent="0.3">
      <c r="B64" s="727" t="s">
        <v>409</v>
      </c>
      <c r="C64" s="727"/>
      <c r="D64" s="727"/>
      <c r="E64" s="727"/>
      <c r="F64" s="15">
        <v>6</v>
      </c>
      <c r="G64" s="15" t="s">
        <v>357</v>
      </c>
      <c r="H64" s="26"/>
      <c r="I64" s="29"/>
    </row>
    <row r="65" spans="1:9" x14ac:dyDescent="0.3">
      <c r="B65" s="727" t="s">
        <v>410</v>
      </c>
      <c r="C65" s="727"/>
      <c r="D65" s="727"/>
      <c r="E65" s="727"/>
      <c r="F65" s="15" t="s">
        <v>182</v>
      </c>
      <c r="G65" s="15" t="s">
        <v>357</v>
      </c>
      <c r="H65" s="26"/>
      <c r="I65" s="29"/>
    </row>
    <row r="66" spans="1:9" x14ac:dyDescent="0.3">
      <c r="B66" s="727" t="s">
        <v>411</v>
      </c>
      <c r="C66" s="727"/>
      <c r="D66" s="727"/>
      <c r="E66" s="727"/>
      <c r="F66" s="15" t="s">
        <v>182</v>
      </c>
      <c r="G66" s="15" t="s">
        <v>357</v>
      </c>
      <c r="H66" s="26"/>
      <c r="I66" s="29"/>
    </row>
    <row r="67" spans="1:9" x14ac:dyDescent="0.3">
      <c r="B67" s="727" t="s">
        <v>412</v>
      </c>
      <c r="C67" s="727"/>
      <c r="D67" s="727"/>
      <c r="E67" s="727"/>
      <c r="F67" s="15">
        <v>2</v>
      </c>
      <c r="G67" s="15" t="s">
        <v>357</v>
      </c>
      <c r="H67" s="18"/>
      <c r="I67" s="19"/>
    </row>
    <row r="68" spans="1:9" ht="34.5" customHeight="1" x14ac:dyDescent="0.3">
      <c r="A68" s="700" t="s">
        <v>413</v>
      </c>
      <c r="B68" s="700"/>
      <c r="C68" s="700"/>
      <c r="D68" s="700"/>
      <c r="E68" s="700"/>
      <c r="F68" s="15" t="s">
        <v>404</v>
      </c>
      <c r="G68" s="15" t="s">
        <v>357</v>
      </c>
      <c r="H68" s="16" t="s">
        <v>182</v>
      </c>
      <c r="I68" s="10" t="s">
        <v>402</v>
      </c>
    </row>
    <row r="69" spans="1:9" ht="15.6" x14ac:dyDescent="0.3">
      <c r="A69" s="727" t="s">
        <v>414</v>
      </c>
      <c r="B69" s="727"/>
      <c r="C69" s="727"/>
      <c r="D69" s="727"/>
      <c r="E69" s="727"/>
      <c r="F69" s="15">
        <v>40</v>
      </c>
      <c r="G69" s="15" t="s">
        <v>357</v>
      </c>
      <c r="H69" s="15">
        <v>1.6</v>
      </c>
      <c r="I69" s="10" t="s">
        <v>402</v>
      </c>
    </row>
  </sheetData>
  <mergeCells count="77">
    <mergeCell ref="A11:E11"/>
    <mergeCell ref="F11:I11"/>
    <mergeCell ref="A2:I2"/>
    <mergeCell ref="A3:C3"/>
    <mergeCell ref="D3:I3"/>
    <mergeCell ref="A4:C4"/>
    <mergeCell ref="D4:I4"/>
    <mergeCell ref="A5:C5"/>
    <mergeCell ref="D5:I5"/>
    <mergeCell ref="A6:C6"/>
    <mergeCell ref="D6:I6"/>
    <mergeCell ref="A8:I8"/>
    <mergeCell ref="A10:E10"/>
    <mergeCell ref="F10:I10"/>
    <mergeCell ref="D36:I36"/>
    <mergeCell ref="B22:G22"/>
    <mergeCell ref="A12:E12"/>
    <mergeCell ref="F12:I12"/>
    <mergeCell ref="A13:E13"/>
    <mergeCell ref="F13:I13"/>
    <mergeCell ref="A15:I15"/>
    <mergeCell ref="A16:B16"/>
    <mergeCell ref="C16:I16"/>
    <mergeCell ref="A18:D18"/>
    <mergeCell ref="A19:A20"/>
    <mergeCell ref="B19:G20"/>
    <mergeCell ref="H19:I19"/>
    <mergeCell ref="A21:I21"/>
    <mergeCell ref="B38:I38"/>
    <mergeCell ref="A37:G37"/>
    <mergeCell ref="A23:I23"/>
    <mergeCell ref="B24:G24"/>
    <mergeCell ref="A25:I25"/>
    <mergeCell ref="B26:G26"/>
    <mergeCell ref="A29:G29"/>
    <mergeCell ref="A30:A34"/>
    <mergeCell ref="B30:I30"/>
    <mergeCell ref="B31:I31"/>
    <mergeCell ref="B32:I32"/>
    <mergeCell ref="B33:I33"/>
    <mergeCell ref="B34:I34"/>
    <mergeCell ref="A35:C35"/>
    <mergeCell ref="D35:I35"/>
    <mergeCell ref="A36:C36"/>
    <mergeCell ref="A60:G60"/>
    <mergeCell ref="A39:C39"/>
    <mergeCell ref="D39:I39"/>
    <mergeCell ref="A40:C40"/>
    <mergeCell ref="D40:I40"/>
    <mergeCell ref="A52:B52"/>
    <mergeCell ref="C52:I52"/>
    <mergeCell ref="A53:B53"/>
    <mergeCell ref="C53:I53"/>
    <mergeCell ref="A56:G56"/>
    <mergeCell ref="A57:G57"/>
    <mergeCell ref="A58:G58"/>
    <mergeCell ref="A41:G41"/>
    <mergeCell ref="A42:A47"/>
    <mergeCell ref="B42:I42"/>
    <mergeCell ref="B43:I43"/>
    <mergeCell ref="B67:E67"/>
    <mergeCell ref="A68:E68"/>
    <mergeCell ref="A69:E69"/>
    <mergeCell ref="A61:E61"/>
    <mergeCell ref="B62:E62"/>
    <mergeCell ref="B63:E63"/>
    <mergeCell ref="B64:E64"/>
    <mergeCell ref="B65:E65"/>
    <mergeCell ref="B66:E66"/>
    <mergeCell ref="A48:C48"/>
    <mergeCell ref="D48:I48"/>
    <mergeCell ref="A49:C49"/>
    <mergeCell ref="D49:I49"/>
    <mergeCell ref="B44:I44"/>
    <mergeCell ref="B45:I45"/>
    <mergeCell ref="B46:I46"/>
    <mergeCell ref="B47:I47"/>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zoomScaleNormal="100" workbookViewId="0"/>
  </sheetViews>
  <sheetFormatPr defaultColWidth="8.77734375" defaultRowHeight="13.8" x14ac:dyDescent="0.3"/>
  <cols>
    <col min="1" max="1" width="10.77734375" style="25" customWidth="1"/>
    <col min="2" max="2" width="8.77734375" style="25" customWidth="1"/>
    <col min="3" max="3" width="9.44140625" style="25" customWidth="1"/>
    <col min="4" max="5" width="9.77734375" style="25" customWidth="1"/>
    <col min="6" max="6" width="9.21875" style="25" customWidth="1"/>
    <col min="7" max="7" width="8.77734375" style="25" customWidth="1"/>
    <col min="8" max="8" width="11.5546875" style="25" customWidth="1"/>
    <col min="9" max="9" width="8.77734375" style="25" customWidth="1"/>
    <col min="10" max="10" width="2.77734375" style="25" customWidth="1"/>
    <col min="11" max="16384" width="8.77734375" style="25"/>
  </cols>
  <sheetData>
    <row r="1" spans="1:9" x14ac:dyDescent="0.3">
      <c r="A1" s="1" t="s">
        <v>328</v>
      </c>
    </row>
    <row r="2" spans="1:9" x14ac:dyDescent="0.3">
      <c r="A2" s="747" t="s">
        <v>215</v>
      </c>
      <c r="B2" s="747"/>
      <c r="C2" s="747"/>
      <c r="D2" s="747"/>
      <c r="E2" s="747"/>
      <c r="F2" s="747"/>
      <c r="G2" s="747"/>
      <c r="H2" s="747"/>
      <c r="I2" s="747"/>
    </row>
    <row r="3" spans="1:9" x14ac:dyDescent="0.3">
      <c r="A3" s="742" t="s">
        <v>154</v>
      </c>
      <c r="B3" s="743"/>
      <c r="C3" s="743"/>
      <c r="D3" s="743">
        <v>9</v>
      </c>
      <c r="E3" s="743"/>
      <c r="F3" s="743"/>
      <c r="G3" s="743"/>
      <c r="H3" s="743"/>
      <c r="I3" s="744"/>
    </row>
    <row r="4" spans="1:9" x14ac:dyDescent="0.3">
      <c r="A4" s="742" t="s">
        <v>153</v>
      </c>
      <c r="B4" s="743"/>
      <c r="C4" s="743"/>
      <c r="D4" s="743" t="s">
        <v>465</v>
      </c>
      <c r="E4" s="743"/>
      <c r="F4" s="743"/>
      <c r="G4" s="743"/>
      <c r="H4" s="743"/>
      <c r="I4" s="744"/>
    </row>
    <row r="5" spans="1:9" x14ac:dyDescent="0.3">
      <c r="A5" s="742" t="s">
        <v>157</v>
      </c>
      <c r="B5" s="743"/>
      <c r="C5" s="743"/>
      <c r="D5" s="743" t="s">
        <v>330</v>
      </c>
      <c r="E5" s="743"/>
      <c r="F5" s="743"/>
      <c r="G5" s="743"/>
      <c r="H5" s="743"/>
      <c r="I5" s="744"/>
    </row>
    <row r="6" spans="1:9" x14ac:dyDescent="0.3">
      <c r="A6" s="742" t="s">
        <v>331</v>
      </c>
      <c r="B6" s="743"/>
      <c r="C6" s="743"/>
      <c r="D6" s="748" t="s">
        <v>1406</v>
      </c>
      <c r="E6" s="748"/>
      <c r="F6" s="748"/>
      <c r="G6" s="748"/>
      <c r="H6" s="748"/>
      <c r="I6" s="729"/>
    </row>
    <row r="8" spans="1:9" x14ac:dyDescent="0.3">
      <c r="A8" s="745" t="s">
        <v>333</v>
      </c>
      <c r="B8" s="745"/>
      <c r="C8" s="745"/>
      <c r="D8" s="745"/>
      <c r="E8" s="745"/>
      <c r="F8" s="745"/>
      <c r="G8" s="745"/>
      <c r="H8" s="745"/>
      <c r="I8" s="745"/>
    </row>
    <row r="9" spans="1:9" x14ac:dyDescent="0.3">
      <c r="A9" s="216" t="s">
        <v>2317</v>
      </c>
      <c r="B9" s="216"/>
      <c r="C9" s="216"/>
      <c r="D9" s="216"/>
      <c r="E9" s="216"/>
      <c r="F9" s="216"/>
      <c r="G9" s="216"/>
      <c r="H9" s="216"/>
      <c r="I9" s="216"/>
    </row>
    <row r="10" spans="1:9" x14ac:dyDescent="0.3">
      <c r="A10" s="742" t="s">
        <v>10</v>
      </c>
      <c r="B10" s="743"/>
      <c r="C10" s="743"/>
      <c r="D10" s="743"/>
      <c r="E10" s="743"/>
      <c r="F10" s="743" t="s">
        <v>11</v>
      </c>
      <c r="G10" s="743"/>
      <c r="H10" s="743"/>
      <c r="I10" s="744"/>
    </row>
    <row r="11" spans="1:9" x14ac:dyDescent="0.3">
      <c r="A11" s="742" t="s">
        <v>334</v>
      </c>
      <c r="B11" s="743"/>
      <c r="C11" s="743"/>
      <c r="D11" s="743"/>
      <c r="E11" s="743"/>
      <c r="F11" s="743" t="s">
        <v>2085</v>
      </c>
      <c r="G11" s="743"/>
      <c r="H11" s="743"/>
      <c r="I11" s="744"/>
    </row>
    <row r="12" spans="1:9" x14ac:dyDescent="0.3">
      <c r="A12" s="742" t="s">
        <v>335</v>
      </c>
      <c r="B12" s="743"/>
      <c r="C12" s="743"/>
      <c r="D12" s="743"/>
      <c r="E12" s="743"/>
      <c r="F12" s="743">
        <v>5</v>
      </c>
      <c r="G12" s="743"/>
      <c r="H12" s="743"/>
      <c r="I12" s="744"/>
    </row>
    <row r="13" spans="1:9" x14ac:dyDescent="0.3">
      <c r="A13" s="742" t="s">
        <v>15</v>
      </c>
      <c r="B13" s="743"/>
      <c r="C13" s="743"/>
      <c r="D13" s="743"/>
      <c r="E13" s="743"/>
      <c r="F13" s="743" t="s">
        <v>16</v>
      </c>
      <c r="G13" s="743"/>
      <c r="H13" s="743"/>
      <c r="I13" s="744"/>
    </row>
    <row r="15" spans="1:9" x14ac:dyDescent="0.3">
      <c r="A15" s="746" t="s">
        <v>336</v>
      </c>
      <c r="B15" s="746"/>
      <c r="C15" s="746"/>
      <c r="D15" s="746"/>
      <c r="E15" s="746"/>
      <c r="F15" s="746"/>
      <c r="G15" s="746"/>
      <c r="H15" s="746"/>
      <c r="I15" s="746"/>
    </row>
    <row r="16" spans="1:9" ht="37.5" customHeight="1" x14ac:dyDescent="0.3">
      <c r="A16" s="700" t="s">
        <v>337</v>
      </c>
      <c r="B16" s="700"/>
      <c r="C16" s="729" t="s">
        <v>416</v>
      </c>
      <c r="D16" s="700"/>
      <c r="E16" s="700"/>
      <c r="F16" s="700"/>
      <c r="G16" s="700"/>
      <c r="H16" s="700"/>
      <c r="I16" s="700"/>
    </row>
    <row r="18" spans="1:11" x14ac:dyDescent="0.3">
      <c r="A18" s="735" t="s">
        <v>339</v>
      </c>
      <c r="B18" s="735"/>
      <c r="C18" s="735"/>
      <c r="D18" s="735"/>
    </row>
    <row r="19" spans="1:11" ht="16.5" customHeight="1" x14ac:dyDescent="0.3">
      <c r="A19" s="736" t="s">
        <v>30</v>
      </c>
      <c r="B19" s="737" t="s">
        <v>31</v>
      </c>
      <c r="C19" s="737"/>
      <c r="D19" s="737"/>
      <c r="E19" s="737"/>
      <c r="F19" s="737"/>
      <c r="G19" s="737"/>
      <c r="H19" s="737" t="s">
        <v>340</v>
      </c>
      <c r="I19" s="738"/>
    </row>
    <row r="20" spans="1:11" ht="30" customHeight="1" x14ac:dyDescent="0.3">
      <c r="A20" s="736"/>
      <c r="B20" s="737"/>
      <c r="C20" s="737"/>
      <c r="D20" s="737"/>
      <c r="E20" s="737"/>
      <c r="F20" s="737"/>
      <c r="G20" s="737"/>
      <c r="H20" s="210" t="s">
        <v>341</v>
      </c>
      <c r="I20" s="211" t="s">
        <v>34</v>
      </c>
    </row>
    <row r="21" spans="1:11" s="8" customFormat="1" ht="17.7" customHeight="1" x14ac:dyDescent="0.3">
      <c r="A21" s="753" t="s">
        <v>35</v>
      </c>
      <c r="B21" s="754"/>
      <c r="C21" s="754"/>
      <c r="D21" s="754"/>
      <c r="E21" s="754"/>
      <c r="F21" s="754"/>
      <c r="G21" s="754"/>
      <c r="H21" s="754"/>
      <c r="I21" s="755"/>
    </row>
    <row r="22" spans="1:11" ht="61.5" customHeight="1" x14ac:dyDescent="0.3">
      <c r="A22" s="241" t="s">
        <v>1407</v>
      </c>
      <c r="B22" s="752" t="s">
        <v>1408</v>
      </c>
      <c r="C22" s="752"/>
      <c r="D22" s="752"/>
      <c r="E22" s="752"/>
      <c r="F22" s="752"/>
      <c r="G22" s="752"/>
      <c r="H22" s="210" t="s">
        <v>1409</v>
      </c>
      <c r="I22" s="5" t="s">
        <v>85</v>
      </c>
      <c r="K22" s="328"/>
    </row>
    <row r="23" spans="1:11" ht="32.25" customHeight="1" x14ac:dyDescent="0.3">
      <c r="A23" s="241" t="s">
        <v>1410</v>
      </c>
      <c r="B23" s="752" t="s">
        <v>1411</v>
      </c>
      <c r="C23" s="752"/>
      <c r="D23" s="752"/>
      <c r="E23" s="752"/>
      <c r="F23" s="752"/>
      <c r="G23" s="752"/>
      <c r="H23" s="210" t="s">
        <v>52</v>
      </c>
      <c r="I23" s="5" t="s">
        <v>39</v>
      </c>
      <c r="K23" s="56"/>
    </row>
    <row r="24" spans="1:11" ht="45" customHeight="1" x14ac:dyDescent="0.3">
      <c r="A24" s="241" t="s">
        <v>1412</v>
      </c>
      <c r="B24" s="752" t="s">
        <v>1413</v>
      </c>
      <c r="C24" s="752"/>
      <c r="D24" s="752"/>
      <c r="E24" s="752"/>
      <c r="F24" s="752"/>
      <c r="G24" s="752"/>
      <c r="H24" s="210" t="s">
        <v>65</v>
      </c>
      <c r="I24" s="5" t="s">
        <v>39</v>
      </c>
      <c r="K24" s="56"/>
    </row>
    <row r="25" spans="1:11" s="8" customFormat="1" ht="17.7" customHeight="1" x14ac:dyDescent="0.3">
      <c r="A25" s="1022" t="s">
        <v>136</v>
      </c>
      <c r="B25" s="1023"/>
      <c r="C25" s="1023"/>
      <c r="D25" s="1023"/>
      <c r="E25" s="1023"/>
      <c r="F25" s="1023"/>
      <c r="G25" s="1023"/>
      <c r="H25" s="1023"/>
      <c r="I25" s="1013"/>
      <c r="K25" s="319"/>
    </row>
    <row r="26" spans="1:11" s="8" customFormat="1" ht="33" customHeight="1" x14ac:dyDescent="0.3">
      <c r="A26" s="241" t="s">
        <v>1414</v>
      </c>
      <c r="B26" s="748" t="s">
        <v>1415</v>
      </c>
      <c r="C26" s="748"/>
      <c r="D26" s="748"/>
      <c r="E26" s="748"/>
      <c r="F26" s="748"/>
      <c r="G26" s="748"/>
      <c r="H26" s="210" t="s">
        <v>95</v>
      </c>
      <c r="I26" s="211" t="s">
        <v>272</v>
      </c>
      <c r="K26" s="319"/>
    </row>
    <row r="27" spans="1:11" s="8" customFormat="1" ht="31.5" customHeight="1" x14ac:dyDescent="0.3">
      <c r="A27" s="241" t="s">
        <v>1416</v>
      </c>
      <c r="B27" s="748" t="s">
        <v>1417</v>
      </c>
      <c r="C27" s="748"/>
      <c r="D27" s="748"/>
      <c r="E27" s="748"/>
      <c r="F27" s="748"/>
      <c r="G27" s="748"/>
      <c r="H27" s="210" t="s">
        <v>1418</v>
      </c>
      <c r="I27" s="211" t="s">
        <v>56</v>
      </c>
      <c r="K27" s="319"/>
    </row>
    <row r="28" spans="1:11" ht="36.75" customHeight="1" x14ac:dyDescent="0.3">
      <c r="A28" s="241" t="s">
        <v>1419</v>
      </c>
      <c r="B28" s="748" t="s">
        <v>1420</v>
      </c>
      <c r="C28" s="748"/>
      <c r="D28" s="748"/>
      <c r="E28" s="748"/>
      <c r="F28" s="748"/>
      <c r="G28" s="748"/>
      <c r="H28" s="210" t="s">
        <v>1421</v>
      </c>
      <c r="I28" s="5" t="s">
        <v>56</v>
      </c>
      <c r="K28" s="56"/>
    </row>
    <row r="29" spans="1:11" s="8" customFormat="1" ht="17.7" customHeight="1" x14ac:dyDescent="0.3">
      <c r="A29" s="1022" t="s">
        <v>838</v>
      </c>
      <c r="B29" s="1023"/>
      <c r="C29" s="1023"/>
      <c r="D29" s="1023"/>
      <c r="E29" s="1023"/>
      <c r="F29" s="1023"/>
      <c r="G29" s="1023"/>
      <c r="H29" s="1023"/>
      <c r="I29" s="1013"/>
      <c r="K29" s="319"/>
    </row>
    <row r="30" spans="1:11" s="8" customFormat="1" ht="33.75" customHeight="1" x14ac:dyDescent="0.3">
      <c r="A30" s="241" t="s">
        <v>1422</v>
      </c>
      <c r="B30" s="748" t="s">
        <v>1423</v>
      </c>
      <c r="C30" s="748"/>
      <c r="D30" s="748"/>
      <c r="E30" s="748"/>
      <c r="F30" s="748"/>
      <c r="G30" s="748"/>
      <c r="H30" s="210" t="s">
        <v>115</v>
      </c>
      <c r="I30" s="211" t="s">
        <v>272</v>
      </c>
      <c r="K30" s="319"/>
    </row>
    <row r="31" spans="1:11" ht="41.25" customHeight="1" x14ac:dyDescent="0.3">
      <c r="A31" s="241" t="s">
        <v>1424</v>
      </c>
      <c r="B31" s="748" t="s">
        <v>1425</v>
      </c>
      <c r="C31" s="748"/>
      <c r="D31" s="748"/>
      <c r="E31" s="748"/>
      <c r="F31" s="748"/>
      <c r="G31" s="748"/>
      <c r="H31" s="210" t="s">
        <v>120</v>
      </c>
      <c r="I31" s="5" t="s">
        <v>272</v>
      </c>
      <c r="K31" s="56"/>
    </row>
    <row r="33" spans="1:9" x14ac:dyDescent="0.3">
      <c r="A33" s="1" t="s">
        <v>355</v>
      </c>
    </row>
    <row r="34" spans="1:9" s="8" customFormat="1" ht="17.7" customHeight="1" x14ac:dyDescent="0.3">
      <c r="A34" s="715" t="s">
        <v>356</v>
      </c>
      <c r="B34" s="715"/>
      <c r="C34" s="715"/>
      <c r="D34" s="715"/>
      <c r="E34" s="715"/>
      <c r="F34" s="715"/>
      <c r="G34" s="715"/>
      <c r="H34" s="204">
        <v>24</v>
      </c>
      <c r="I34" s="239" t="s">
        <v>357</v>
      </c>
    </row>
    <row r="35" spans="1:9" ht="57.75" customHeight="1" x14ac:dyDescent="0.3">
      <c r="A35" s="701" t="s">
        <v>358</v>
      </c>
      <c r="B35" s="749" t="s">
        <v>1426</v>
      </c>
      <c r="C35" s="749" t="s">
        <v>1426</v>
      </c>
      <c r="D35" s="749" t="s">
        <v>1426</v>
      </c>
      <c r="E35" s="749" t="s">
        <v>1426</v>
      </c>
      <c r="F35" s="749" t="s">
        <v>1426</v>
      </c>
      <c r="G35" s="749" t="s">
        <v>1426</v>
      </c>
      <c r="H35" s="749" t="s">
        <v>1426</v>
      </c>
      <c r="I35" s="704" t="s">
        <v>1426</v>
      </c>
    </row>
    <row r="36" spans="1:9" ht="93" customHeight="1" x14ac:dyDescent="0.3">
      <c r="A36" s="702"/>
      <c r="B36" s="706" t="s">
        <v>1427</v>
      </c>
      <c r="C36" s="707" t="s">
        <v>1427</v>
      </c>
      <c r="D36" s="707" t="s">
        <v>1427</v>
      </c>
      <c r="E36" s="707" t="s">
        <v>1427</v>
      </c>
      <c r="F36" s="707" t="s">
        <v>1427</v>
      </c>
      <c r="G36" s="707" t="s">
        <v>1427</v>
      </c>
      <c r="H36" s="707" t="s">
        <v>1427</v>
      </c>
      <c r="I36" s="707" t="s">
        <v>1427</v>
      </c>
    </row>
    <row r="37" spans="1:9" ht="34.5" customHeight="1" x14ac:dyDescent="0.3">
      <c r="A37" s="702"/>
      <c r="B37" s="706" t="s">
        <v>1428</v>
      </c>
      <c r="C37" s="707"/>
      <c r="D37" s="707"/>
      <c r="E37" s="707"/>
      <c r="F37" s="707"/>
      <c r="G37" s="707"/>
      <c r="H37" s="707"/>
      <c r="I37" s="707"/>
    </row>
    <row r="38" spans="1:9" ht="38.25" customHeight="1" x14ac:dyDescent="0.3">
      <c r="A38" s="702"/>
      <c r="B38" s="706" t="s">
        <v>1429</v>
      </c>
      <c r="C38" s="707" t="s">
        <v>1429</v>
      </c>
      <c r="D38" s="707" t="s">
        <v>1429</v>
      </c>
      <c r="E38" s="707" t="s">
        <v>1429</v>
      </c>
      <c r="F38" s="707" t="s">
        <v>1429</v>
      </c>
      <c r="G38" s="707" t="s">
        <v>1429</v>
      </c>
      <c r="H38" s="707" t="s">
        <v>1429</v>
      </c>
      <c r="I38" s="707" t="s">
        <v>1429</v>
      </c>
    </row>
    <row r="39" spans="1:9" ht="39" customHeight="1" x14ac:dyDescent="0.3">
      <c r="A39" s="717"/>
      <c r="B39" s="750" t="s">
        <v>1430</v>
      </c>
      <c r="C39" s="751" t="s">
        <v>1430</v>
      </c>
      <c r="D39" s="751" t="s">
        <v>1430</v>
      </c>
      <c r="E39" s="751" t="s">
        <v>1430</v>
      </c>
      <c r="F39" s="751" t="s">
        <v>1430</v>
      </c>
      <c r="G39" s="751" t="s">
        <v>1430</v>
      </c>
      <c r="H39" s="751" t="s">
        <v>1430</v>
      </c>
      <c r="I39" s="751" t="s">
        <v>1430</v>
      </c>
    </row>
    <row r="40" spans="1:9" ht="26.25" customHeight="1" x14ac:dyDescent="0.3">
      <c r="A40" s="724" t="s">
        <v>374</v>
      </c>
      <c r="B40" s="725"/>
      <c r="C40" s="725"/>
      <c r="D40" s="758" t="s">
        <v>1431</v>
      </c>
      <c r="E40" s="758"/>
      <c r="F40" s="758"/>
      <c r="G40" s="758"/>
      <c r="H40" s="758"/>
      <c r="I40" s="853"/>
    </row>
    <row r="41" spans="1:9" ht="30.75" customHeight="1" x14ac:dyDescent="0.3">
      <c r="A41" s="713" t="s">
        <v>376</v>
      </c>
      <c r="B41" s="714"/>
      <c r="C41" s="714"/>
      <c r="D41" s="714" t="s">
        <v>1432</v>
      </c>
      <c r="E41" s="714"/>
      <c r="F41" s="714"/>
      <c r="G41" s="714"/>
      <c r="H41" s="714"/>
      <c r="I41" s="759"/>
    </row>
    <row r="42" spans="1:9" s="8" customFormat="1" ht="17.7" customHeight="1" x14ac:dyDescent="0.3">
      <c r="A42" s="715" t="s">
        <v>485</v>
      </c>
      <c r="B42" s="715"/>
      <c r="C42" s="715"/>
      <c r="D42" s="715"/>
      <c r="E42" s="715"/>
      <c r="F42" s="715"/>
      <c r="G42" s="715"/>
      <c r="H42" s="204">
        <v>10</v>
      </c>
      <c r="I42" s="239" t="s">
        <v>357</v>
      </c>
    </row>
    <row r="43" spans="1:9" ht="45" customHeight="1" x14ac:dyDescent="0.3">
      <c r="A43" s="213" t="s">
        <v>358</v>
      </c>
      <c r="B43" s="1020" t="s">
        <v>1433</v>
      </c>
      <c r="C43" s="1020"/>
      <c r="D43" s="1020"/>
      <c r="E43" s="1020"/>
      <c r="F43" s="1020"/>
      <c r="G43" s="1020"/>
      <c r="H43" s="1020"/>
      <c r="I43" s="1021"/>
    </row>
    <row r="44" spans="1:9" x14ac:dyDescent="0.3">
      <c r="A44" s="710" t="s">
        <v>374</v>
      </c>
      <c r="B44" s="725"/>
      <c r="C44" s="725"/>
      <c r="D44" s="725" t="s">
        <v>1434</v>
      </c>
      <c r="E44" s="725"/>
      <c r="F44" s="725"/>
      <c r="G44" s="725"/>
      <c r="H44" s="725"/>
      <c r="I44" s="726"/>
    </row>
    <row r="45" spans="1:9" ht="27.6" customHeight="1" x14ac:dyDescent="0.3">
      <c r="A45" s="713" t="s">
        <v>376</v>
      </c>
      <c r="B45" s="714"/>
      <c r="C45" s="714"/>
      <c r="D45" s="714" t="s">
        <v>1435</v>
      </c>
      <c r="E45" s="714"/>
      <c r="F45" s="714"/>
      <c r="G45" s="714"/>
      <c r="H45" s="714"/>
      <c r="I45" s="759"/>
    </row>
    <row r="46" spans="1:9" s="8" customFormat="1" ht="17.7" customHeight="1" x14ac:dyDescent="0.3">
      <c r="A46" s="715" t="s">
        <v>481</v>
      </c>
      <c r="B46" s="715"/>
      <c r="C46" s="715"/>
      <c r="D46" s="715"/>
      <c r="E46" s="715"/>
      <c r="F46" s="715"/>
      <c r="G46" s="715"/>
      <c r="H46" s="204">
        <v>12</v>
      </c>
      <c r="I46" s="239" t="s">
        <v>357</v>
      </c>
    </row>
    <row r="47" spans="1:9" ht="32.700000000000003" customHeight="1" x14ac:dyDescent="0.3">
      <c r="A47" s="213" t="s">
        <v>358</v>
      </c>
      <c r="B47" s="1020" t="s">
        <v>1436</v>
      </c>
      <c r="C47" s="1020"/>
      <c r="D47" s="1020"/>
      <c r="E47" s="1020"/>
      <c r="F47" s="1020"/>
      <c r="G47" s="1020"/>
      <c r="H47" s="1020"/>
      <c r="I47" s="1021"/>
    </row>
    <row r="48" spans="1:9" ht="19.5" customHeight="1" x14ac:dyDescent="0.3">
      <c r="A48" s="710" t="s">
        <v>374</v>
      </c>
      <c r="B48" s="725"/>
      <c r="C48" s="725"/>
      <c r="D48" s="725" t="s">
        <v>1437</v>
      </c>
      <c r="E48" s="725"/>
      <c r="F48" s="725"/>
      <c r="G48" s="725"/>
      <c r="H48" s="725"/>
      <c r="I48" s="726"/>
    </row>
    <row r="49" spans="1:9" ht="27.6" customHeight="1" x14ac:dyDescent="0.3">
      <c r="A49" s="713" t="s">
        <v>376</v>
      </c>
      <c r="B49" s="714"/>
      <c r="C49" s="714"/>
      <c r="D49" s="714" t="s">
        <v>1438</v>
      </c>
      <c r="E49" s="714"/>
      <c r="F49" s="714"/>
      <c r="G49" s="714"/>
      <c r="H49" s="714"/>
      <c r="I49" s="759"/>
    </row>
    <row r="50" spans="1:9" ht="27.6" customHeight="1" x14ac:dyDescent="0.3">
      <c r="A50" s="715" t="s">
        <v>1297</v>
      </c>
      <c r="B50" s="715"/>
      <c r="C50" s="715"/>
      <c r="D50" s="715"/>
      <c r="E50" s="715"/>
      <c r="F50" s="715"/>
      <c r="G50" s="715"/>
      <c r="H50" s="204">
        <v>12</v>
      </c>
      <c r="I50" s="239" t="s">
        <v>357</v>
      </c>
    </row>
    <row r="51" spans="1:9" ht="40.049999999999997" customHeight="1" x14ac:dyDescent="0.3">
      <c r="A51" s="701" t="s">
        <v>358</v>
      </c>
      <c r="B51" s="749" t="s">
        <v>1439</v>
      </c>
      <c r="C51" s="749" t="s">
        <v>1439</v>
      </c>
      <c r="D51" s="749" t="s">
        <v>1439</v>
      </c>
      <c r="E51" s="749" t="s">
        <v>1439</v>
      </c>
      <c r="F51" s="749" t="s">
        <v>1439</v>
      </c>
      <c r="G51" s="749" t="s">
        <v>1439</v>
      </c>
      <c r="H51" s="749" t="s">
        <v>1439</v>
      </c>
      <c r="I51" s="704" t="s">
        <v>1439</v>
      </c>
    </row>
    <row r="52" spans="1:9" ht="40.049999999999997" customHeight="1" x14ac:dyDescent="0.3">
      <c r="A52" s="702"/>
      <c r="B52" s="706" t="s">
        <v>1440</v>
      </c>
      <c r="C52" s="707" t="s">
        <v>1440</v>
      </c>
      <c r="D52" s="707" t="s">
        <v>1440</v>
      </c>
      <c r="E52" s="707" t="s">
        <v>1440</v>
      </c>
      <c r="F52" s="707" t="s">
        <v>1440</v>
      </c>
      <c r="G52" s="707" t="s">
        <v>1440</v>
      </c>
      <c r="H52" s="707" t="s">
        <v>1440</v>
      </c>
      <c r="I52" s="707" t="s">
        <v>1440</v>
      </c>
    </row>
    <row r="53" spans="1:9" ht="40.049999999999997" customHeight="1" x14ac:dyDescent="0.3">
      <c r="A53" s="717"/>
      <c r="B53" s="750" t="s">
        <v>1441</v>
      </c>
      <c r="C53" s="751" t="s">
        <v>1441</v>
      </c>
      <c r="D53" s="751" t="s">
        <v>1441</v>
      </c>
      <c r="E53" s="751" t="s">
        <v>1441</v>
      </c>
      <c r="F53" s="751" t="s">
        <v>1441</v>
      </c>
      <c r="G53" s="751" t="s">
        <v>1441</v>
      </c>
      <c r="H53" s="751" t="s">
        <v>1441</v>
      </c>
      <c r="I53" s="751" t="s">
        <v>1441</v>
      </c>
    </row>
    <row r="54" spans="1:9" ht="16.5" customHeight="1" x14ac:dyDescent="0.3">
      <c r="A54" s="724" t="s">
        <v>374</v>
      </c>
      <c r="B54" s="725"/>
      <c r="C54" s="725"/>
      <c r="D54" s="725" t="s">
        <v>1442</v>
      </c>
      <c r="E54" s="725"/>
      <c r="F54" s="725"/>
      <c r="G54" s="725"/>
      <c r="H54" s="725"/>
      <c r="I54" s="726"/>
    </row>
    <row r="55" spans="1:9" ht="27.6" customHeight="1" x14ac:dyDescent="0.3">
      <c r="A55" s="713" t="s">
        <v>376</v>
      </c>
      <c r="B55" s="714"/>
      <c r="C55" s="714"/>
      <c r="D55" s="714" t="s">
        <v>1435</v>
      </c>
      <c r="E55" s="714"/>
      <c r="F55" s="714"/>
      <c r="G55" s="714"/>
      <c r="H55" s="714"/>
      <c r="I55" s="759"/>
    </row>
    <row r="57" spans="1:9" x14ac:dyDescent="0.3">
      <c r="A57" s="1" t="s">
        <v>395</v>
      </c>
    </row>
    <row r="58" spans="1:9" ht="58.5" customHeight="1" x14ac:dyDescent="0.3">
      <c r="A58" s="710" t="s">
        <v>396</v>
      </c>
      <c r="B58" s="711"/>
      <c r="C58" s="748" t="s">
        <v>1443</v>
      </c>
      <c r="D58" s="748"/>
      <c r="E58" s="748"/>
      <c r="F58" s="748"/>
      <c r="G58" s="748"/>
      <c r="H58" s="748"/>
      <c r="I58" s="729"/>
    </row>
    <row r="59" spans="1:9" ht="88.5" customHeight="1" x14ac:dyDescent="0.3">
      <c r="A59" s="710" t="s">
        <v>398</v>
      </c>
      <c r="B59" s="711"/>
      <c r="C59" s="748" t="s">
        <v>1444</v>
      </c>
      <c r="D59" s="748"/>
      <c r="E59" s="748"/>
      <c r="F59" s="748"/>
      <c r="G59" s="748"/>
      <c r="H59" s="748"/>
      <c r="I59" s="729"/>
    </row>
    <row r="61" spans="1:9" x14ac:dyDescent="0.3">
      <c r="A61" s="8" t="s">
        <v>400</v>
      </c>
      <c r="B61" s="240"/>
      <c r="C61" s="240"/>
      <c r="D61" s="240"/>
      <c r="E61" s="240"/>
      <c r="F61" s="240"/>
      <c r="G61" s="240"/>
    </row>
    <row r="62" spans="1:9" ht="15.6" x14ac:dyDescent="0.3">
      <c r="A62" s="730" t="s">
        <v>401</v>
      </c>
      <c r="B62" s="730"/>
      <c r="C62" s="730"/>
      <c r="D62" s="730"/>
      <c r="E62" s="730"/>
      <c r="F62" s="730"/>
      <c r="G62" s="730"/>
      <c r="H62" s="9">
        <v>3</v>
      </c>
      <c r="I62" s="10" t="s">
        <v>402</v>
      </c>
    </row>
    <row r="63" spans="1:9" ht="29.25" customHeight="1" x14ac:dyDescent="0.3">
      <c r="A63" s="731" t="s">
        <v>463</v>
      </c>
      <c r="B63" s="731"/>
      <c r="C63" s="731"/>
      <c r="D63" s="731"/>
      <c r="E63" s="731"/>
      <c r="F63" s="731"/>
      <c r="G63" s="731"/>
      <c r="H63" s="9">
        <v>5.5</v>
      </c>
      <c r="I63" s="10" t="s">
        <v>402</v>
      </c>
    </row>
    <row r="64" spans="1:9" ht="15.6" x14ac:dyDescent="0.3">
      <c r="A64" s="730" t="s">
        <v>405</v>
      </c>
      <c r="B64" s="730"/>
      <c r="C64" s="730"/>
      <c r="D64" s="730"/>
      <c r="E64" s="730"/>
      <c r="F64" s="730"/>
      <c r="G64" s="730"/>
      <c r="H64" s="9">
        <v>0.5</v>
      </c>
      <c r="I64" s="10" t="s">
        <v>402</v>
      </c>
    </row>
    <row r="65" spans="1:9" x14ac:dyDescent="0.3">
      <c r="H65" s="11"/>
      <c r="I65" s="12"/>
    </row>
    <row r="66" spans="1:9" x14ac:dyDescent="0.3">
      <c r="A66" s="732" t="s">
        <v>406</v>
      </c>
      <c r="B66" s="732"/>
      <c r="C66" s="732"/>
      <c r="D66" s="732"/>
      <c r="E66" s="732"/>
      <c r="F66" s="732"/>
      <c r="G66" s="732"/>
      <c r="H66" s="220"/>
      <c r="I66" s="28"/>
    </row>
    <row r="67" spans="1:9" ht="17.7" customHeight="1" x14ac:dyDescent="0.3">
      <c r="A67" s="700" t="s">
        <v>407</v>
      </c>
      <c r="B67" s="700"/>
      <c r="C67" s="700"/>
      <c r="D67" s="700"/>
      <c r="E67" s="700"/>
      <c r="F67" s="15">
        <f>SUM(F68:F74)</f>
        <v>70</v>
      </c>
      <c r="G67" s="15" t="s">
        <v>357</v>
      </c>
      <c r="H67" s="16">
        <f>F67/25</f>
        <v>2.8</v>
      </c>
      <c r="I67" s="10" t="s">
        <v>402</v>
      </c>
    </row>
    <row r="68" spans="1:9" ht="17.7" customHeight="1" x14ac:dyDescent="0.3">
      <c r="A68" s="17" t="s">
        <v>156</v>
      </c>
      <c r="B68" s="727" t="s">
        <v>158</v>
      </c>
      <c r="C68" s="727"/>
      <c r="D68" s="727"/>
      <c r="E68" s="727"/>
      <c r="F68" s="15">
        <v>24</v>
      </c>
      <c r="G68" s="15" t="s">
        <v>357</v>
      </c>
      <c r="H68" s="18"/>
      <c r="I68" s="19"/>
    </row>
    <row r="69" spans="1:9" ht="17.7" customHeight="1" x14ac:dyDescent="0.3">
      <c r="B69" s="727" t="s">
        <v>408</v>
      </c>
      <c r="C69" s="727"/>
      <c r="D69" s="727"/>
      <c r="E69" s="727"/>
      <c r="F69" s="15">
        <v>34</v>
      </c>
      <c r="G69" s="15" t="s">
        <v>357</v>
      </c>
      <c r="H69" s="26"/>
      <c r="I69" s="29"/>
    </row>
    <row r="70" spans="1:9" ht="17.7" customHeight="1" x14ac:dyDescent="0.3">
      <c r="B70" s="727" t="s">
        <v>409</v>
      </c>
      <c r="C70" s="727"/>
      <c r="D70" s="727"/>
      <c r="E70" s="727"/>
      <c r="F70" s="15">
        <v>10</v>
      </c>
      <c r="G70" s="15" t="s">
        <v>357</v>
      </c>
      <c r="H70" s="26"/>
      <c r="I70" s="29"/>
    </row>
    <row r="71" spans="1:9" ht="17.7" customHeight="1" x14ac:dyDescent="0.3">
      <c r="B71" s="727" t="s">
        <v>410</v>
      </c>
      <c r="C71" s="727"/>
      <c r="D71" s="727"/>
      <c r="E71" s="727"/>
      <c r="F71" s="15" t="s">
        <v>404</v>
      </c>
      <c r="G71" s="15" t="s">
        <v>357</v>
      </c>
      <c r="H71" s="26"/>
      <c r="I71" s="29"/>
    </row>
    <row r="72" spans="1:9" ht="17.7" customHeight="1" x14ac:dyDescent="0.3">
      <c r="B72" s="727" t="s">
        <v>411</v>
      </c>
      <c r="C72" s="727"/>
      <c r="D72" s="727"/>
      <c r="E72" s="727"/>
      <c r="F72" s="15" t="s">
        <v>404</v>
      </c>
      <c r="G72" s="15" t="s">
        <v>357</v>
      </c>
      <c r="H72" s="26"/>
      <c r="I72" s="29"/>
    </row>
    <row r="73" spans="1:9" ht="17.7" customHeight="1" x14ac:dyDescent="0.3">
      <c r="B73" s="727" t="s">
        <v>412</v>
      </c>
      <c r="C73" s="727"/>
      <c r="D73" s="727"/>
      <c r="E73" s="727"/>
      <c r="F73" s="15">
        <v>2</v>
      </c>
      <c r="G73" s="15" t="s">
        <v>357</v>
      </c>
      <c r="H73" s="334"/>
      <c r="I73" s="339"/>
    </row>
    <row r="74" spans="1:9" ht="31.2" customHeight="1" x14ac:dyDescent="0.3">
      <c r="A74" s="700" t="s">
        <v>413</v>
      </c>
      <c r="B74" s="700"/>
      <c r="C74" s="700"/>
      <c r="D74" s="700"/>
      <c r="E74" s="700"/>
      <c r="F74" s="15" t="s">
        <v>404</v>
      </c>
      <c r="G74" s="15" t="s">
        <v>357</v>
      </c>
      <c r="H74" s="16" t="s">
        <v>182</v>
      </c>
      <c r="I74" s="10" t="s">
        <v>402</v>
      </c>
    </row>
    <row r="75" spans="1:9" ht="17.7" customHeight="1" x14ac:dyDescent="0.3">
      <c r="A75" s="727" t="s">
        <v>414</v>
      </c>
      <c r="B75" s="727"/>
      <c r="C75" s="727"/>
      <c r="D75" s="727"/>
      <c r="E75" s="727"/>
      <c r="F75" s="15">
        <v>155</v>
      </c>
      <c r="G75" s="15" t="s">
        <v>357</v>
      </c>
      <c r="H75" s="16">
        <f>F75/25</f>
        <v>6.2</v>
      </c>
      <c r="I75" s="10" t="s">
        <v>402</v>
      </c>
    </row>
  </sheetData>
  <mergeCells count="85">
    <mergeCell ref="A5:C5"/>
    <mergeCell ref="D5:I5"/>
    <mergeCell ref="A2:I2"/>
    <mergeCell ref="A3:C3"/>
    <mergeCell ref="D3:I3"/>
    <mergeCell ref="A4:C4"/>
    <mergeCell ref="D4:I4"/>
    <mergeCell ref="A16:B16"/>
    <mergeCell ref="C16:I16"/>
    <mergeCell ref="A6:C6"/>
    <mergeCell ref="D6:I6"/>
    <mergeCell ref="A8:I8"/>
    <mergeCell ref="A10:E10"/>
    <mergeCell ref="F10:I10"/>
    <mergeCell ref="A11:E11"/>
    <mergeCell ref="F11:I11"/>
    <mergeCell ref="A12:E12"/>
    <mergeCell ref="F12:I12"/>
    <mergeCell ref="A13:E13"/>
    <mergeCell ref="F13:I13"/>
    <mergeCell ref="A15:I15"/>
    <mergeCell ref="B28:G28"/>
    <mergeCell ref="A18:D18"/>
    <mergeCell ref="A19:A20"/>
    <mergeCell ref="B19:G20"/>
    <mergeCell ref="H19:I19"/>
    <mergeCell ref="A21:I21"/>
    <mergeCell ref="B22:G22"/>
    <mergeCell ref="B23:G23"/>
    <mergeCell ref="B24:G24"/>
    <mergeCell ref="A25:I25"/>
    <mergeCell ref="B26:G26"/>
    <mergeCell ref="B27:G27"/>
    <mergeCell ref="B43:I43"/>
    <mergeCell ref="A29:I29"/>
    <mergeCell ref="B30:G30"/>
    <mergeCell ref="B31:G31"/>
    <mergeCell ref="A34:G34"/>
    <mergeCell ref="A35:A39"/>
    <mergeCell ref="B35:I35"/>
    <mergeCell ref="B36:I36"/>
    <mergeCell ref="B37:I37"/>
    <mergeCell ref="B38:I38"/>
    <mergeCell ref="B39:I39"/>
    <mergeCell ref="A40:C40"/>
    <mergeCell ref="D40:I40"/>
    <mergeCell ref="A41:C41"/>
    <mergeCell ref="D41:I41"/>
    <mergeCell ref="A42:G42"/>
    <mergeCell ref="A51:A53"/>
    <mergeCell ref="B51:I51"/>
    <mergeCell ref="B52:I52"/>
    <mergeCell ref="B53:I53"/>
    <mergeCell ref="A44:C44"/>
    <mergeCell ref="D44:I44"/>
    <mergeCell ref="A45:C45"/>
    <mergeCell ref="D45:I45"/>
    <mergeCell ref="A46:G46"/>
    <mergeCell ref="B47:I47"/>
    <mergeCell ref="A48:C48"/>
    <mergeCell ref="D48:I48"/>
    <mergeCell ref="A49:C49"/>
    <mergeCell ref="D49:I49"/>
    <mergeCell ref="A50:G50"/>
    <mergeCell ref="A66:G66"/>
    <mergeCell ref="A54:C54"/>
    <mergeCell ref="D54:I54"/>
    <mergeCell ref="A55:C55"/>
    <mergeCell ref="D55:I55"/>
    <mergeCell ref="A58:B58"/>
    <mergeCell ref="C58:I58"/>
    <mergeCell ref="A59:B59"/>
    <mergeCell ref="C59:I59"/>
    <mergeCell ref="A62:G62"/>
    <mergeCell ref="A63:G63"/>
    <mergeCell ref="A64:G64"/>
    <mergeCell ref="B73:E73"/>
    <mergeCell ref="A74:E74"/>
    <mergeCell ref="A75:E75"/>
    <mergeCell ref="A67:E67"/>
    <mergeCell ref="B68:E68"/>
    <mergeCell ref="B69:E69"/>
    <mergeCell ref="B70:E70"/>
    <mergeCell ref="B71:E71"/>
    <mergeCell ref="B72:E72"/>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zoomScaleNormal="100" zoomScaleSheetLayoutView="80" workbookViewId="0"/>
  </sheetViews>
  <sheetFormatPr defaultColWidth="8.77734375" defaultRowHeight="13.8" x14ac:dyDescent="0.3"/>
  <cols>
    <col min="1" max="1" width="10.77734375" style="25" customWidth="1"/>
    <col min="2" max="2" width="9.77734375" style="25" customWidth="1"/>
    <col min="3" max="3" width="8.21875" style="25" customWidth="1"/>
    <col min="4" max="5" width="9.77734375" style="25" customWidth="1"/>
    <col min="6" max="6" width="9.21875" style="25" customWidth="1"/>
    <col min="7" max="7" width="8.77734375" style="25" customWidth="1"/>
    <col min="8" max="8" width="11.5546875" style="25" customWidth="1"/>
    <col min="9" max="9" width="8.77734375" style="25" customWidth="1"/>
    <col min="10" max="10" width="2.77734375" style="25" customWidth="1"/>
    <col min="11" max="16384" width="8.77734375" style="25"/>
  </cols>
  <sheetData>
    <row r="1" spans="1:9" x14ac:dyDescent="0.3">
      <c r="A1" s="1" t="s">
        <v>328</v>
      </c>
    </row>
    <row r="2" spans="1:9" x14ac:dyDescent="0.3">
      <c r="A2" s="747" t="s">
        <v>216</v>
      </c>
      <c r="B2" s="747"/>
      <c r="C2" s="747"/>
      <c r="D2" s="747"/>
      <c r="E2" s="747"/>
      <c r="F2" s="747"/>
      <c r="G2" s="747"/>
      <c r="H2" s="747"/>
      <c r="I2" s="747"/>
    </row>
    <row r="3" spans="1:9" x14ac:dyDescent="0.3">
      <c r="A3" s="742" t="s">
        <v>154</v>
      </c>
      <c r="B3" s="743"/>
      <c r="C3" s="743"/>
      <c r="D3" s="743">
        <v>7</v>
      </c>
      <c r="E3" s="743"/>
      <c r="F3" s="743"/>
      <c r="G3" s="743"/>
      <c r="H3" s="743"/>
      <c r="I3" s="744"/>
    </row>
    <row r="4" spans="1:9" x14ac:dyDescent="0.3">
      <c r="A4" s="742" t="s">
        <v>153</v>
      </c>
      <c r="B4" s="743"/>
      <c r="C4" s="743"/>
      <c r="D4" s="743" t="s">
        <v>465</v>
      </c>
      <c r="E4" s="743"/>
      <c r="F4" s="743"/>
      <c r="G4" s="743"/>
      <c r="H4" s="743"/>
      <c r="I4" s="744"/>
    </row>
    <row r="5" spans="1:9" x14ac:dyDescent="0.3">
      <c r="A5" s="742" t="s">
        <v>157</v>
      </c>
      <c r="B5" s="743"/>
      <c r="C5" s="743"/>
      <c r="D5" s="748" t="s">
        <v>466</v>
      </c>
      <c r="E5" s="743"/>
      <c r="F5" s="743"/>
      <c r="G5" s="743"/>
      <c r="H5" s="743"/>
      <c r="I5" s="744"/>
    </row>
    <row r="6" spans="1:9" ht="33.450000000000003" customHeight="1" x14ac:dyDescent="0.3">
      <c r="A6" s="742" t="s">
        <v>331</v>
      </c>
      <c r="B6" s="743"/>
      <c r="C6" s="743"/>
      <c r="D6" s="748" t="s">
        <v>1745</v>
      </c>
      <c r="E6" s="748"/>
      <c r="F6" s="748"/>
      <c r="G6" s="748"/>
      <c r="H6" s="748"/>
      <c r="I6" s="729"/>
    </row>
    <row r="8" spans="1:9" x14ac:dyDescent="0.3">
      <c r="A8" s="745" t="s">
        <v>333</v>
      </c>
      <c r="B8" s="745"/>
      <c r="C8" s="745"/>
      <c r="D8" s="745"/>
      <c r="E8" s="745"/>
      <c r="F8" s="745"/>
      <c r="G8" s="745"/>
      <c r="H8" s="745"/>
      <c r="I8" s="745"/>
    </row>
    <row r="9" spans="1:9" x14ac:dyDescent="0.3">
      <c r="A9" s="208" t="s">
        <v>2317</v>
      </c>
      <c r="B9" s="208"/>
      <c r="C9" s="208"/>
      <c r="D9" s="208"/>
      <c r="E9" s="208"/>
      <c r="F9" s="208"/>
      <c r="G9" s="208"/>
      <c r="H9" s="208"/>
      <c r="I9" s="208"/>
    </row>
    <row r="10" spans="1:9" x14ac:dyDescent="0.3">
      <c r="A10" s="742" t="s">
        <v>10</v>
      </c>
      <c r="B10" s="743"/>
      <c r="C10" s="743"/>
      <c r="D10" s="743"/>
      <c r="E10" s="743"/>
      <c r="F10" s="743" t="s">
        <v>11</v>
      </c>
      <c r="G10" s="743"/>
      <c r="H10" s="743"/>
      <c r="I10" s="744"/>
    </row>
    <row r="11" spans="1:9" x14ac:dyDescent="0.3">
      <c r="A11" s="742" t="s">
        <v>334</v>
      </c>
      <c r="B11" s="743"/>
      <c r="C11" s="743"/>
      <c r="D11" s="743"/>
      <c r="E11" s="743"/>
      <c r="F11" s="743" t="s">
        <v>2085</v>
      </c>
      <c r="G11" s="743"/>
      <c r="H11" s="743"/>
      <c r="I11" s="744"/>
    </row>
    <row r="12" spans="1:9" x14ac:dyDescent="0.3">
      <c r="A12" s="742" t="s">
        <v>335</v>
      </c>
      <c r="B12" s="743"/>
      <c r="C12" s="743"/>
      <c r="D12" s="743"/>
      <c r="E12" s="743"/>
      <c r="F12" s="743">
        <v>5</v>
      </c>
      <c r="G12" s="743"/>
      <c r="H12" s="743"/>
      <c r="I12" s="744"/>
    </row>
    <row r="13" spans="1:9" x14ac:dyDescent="0.3">
      <c r="A13" s="742" t="s">
        <v>15</v>
      </c>
      <c r="B13" s="743"/>
      <c r="C13" s="743"/>
      <c r="D13" s="743"/>
      <c r="E13" s="743"/>
      <c r="F13" s="743" t="s">
        <v>16</v>
      </c>
      <c r="G13" s="743"/>
      <c r="H13" s="743"/>
      <c r="I13" s="744"/>
    </row>
    <row r="15" spans="1:9" x14ac:dyDescent="0.3">
      <c r="A15" s="746" t="s">
        <v>336</v>
      </c>
      <c r="B15" s="746"/>
      <c r="C15" s="746"/>
      <c r="D15" s="746"/>
      <c r="E15" s="746"/>
      <c r="F15" s="746"/>
      <c r="G15" s="746"/>
      <c r="H15" s="746"/>
      <c r="I15" s="746"/>
    </row>
    <row r="16" spans="1:9" ht="37.5" customHeight="1" x14ac:dyDescent="0.3">
      <c r="A16" s="700" t="s">
        <v>337</v>
      </c>
      <c r="B16" s="700"/>
      <c r="C16" s="729" t="s">
        <v>531</v>
      </c>
      <c r="D16" s="700"/>
      <c r="E16" s="700"/>
      <c r="F16" s="700"/>
      <c r="G16" s="700"/>
      <c r="H16" s="700"/>
      <c r="I16" s="700"/>
    </row>
    <row r="18" spans="1:14" x14ac:dyDescent="0.3">
      <c r="A18" s="735" t="s">
        <v>339</v>
      </c>
      <c r="B18" s="735"/>
      <c r="C18" s="735"/>
      <c r="D18" s="735"/>
    </row>
    <row r="19" spans="1:14" x14ac:dyDescent="0.3">
      <c r="A19" s="736" t="s">
        <v>30</v>
      </c>
      <c r="B19" s="737" t="s">
        <v>31</v>
      </c>
      <c r="C19" s="737"/>
      <c r="D19" s="737"/>
      <c r="E19" s="737"/>
      <c r="F19" s="737"/>
      <c r="G19" s="737"/>
      <c r="H19" s="737" t="s">
        <v>340</v>
      </c>
      <c r="I19" s="738"/>
    </row>
    <row r="20" spans="1:14" ht="27.6" x14ac:dyDescent="0.3">
      <c r="A20" s="736"/>
      <c r="B20" s="737"/>
      <c r="C20" s="737"/>
      <c r="D20" s="737"/>
      <c r="E20" s="737"/>
      <c r="F20" s="737"/>
      <c r="G20" s="737"/>
      <c r="H20" s="210" t="s">
        <v>341</v>
      </c>
      <c r="I20" s="211" t="s">
        <v>34</v>
      </c>
      <c r="L20" s="56"/>
      <c r="M20" s="56"/>
      <c r="N20" s="56"/>
    </row>
    <row r="21" spans="1:14" s="8" customFormat="1" ht="17.7" customHeight="1" x14ac:dyDescent="0.3">
      <c r="A21" s="753" t="s">
        <v>35</v>
      </c>
      <c r="B21" s="754"/>
      <c r="C21" s="754"/>
      <c r="D21" s="754"/>
      <c r="E21" s="754"/>
      <c r="F21" s="754"/>
      <c r="G21" s="754"/>
      <c r="H21" s="754"/>
      <c r="I21" s="755"/>
      <c r="L21" s="240"/>
      <c r="M21" s="240"/>
      <c r="N21" s="240"/>
    </row>
    <row r="22" spans="1:14" ht="42.45" customHeight="1" x14ac:dyDescent="0.3">
      <c r="A22" s="209" t="s">
        <v>1746</v>
      </c>
      <c r="B22" s="748" t="s">
        <v>1747</v>
      </c>
      <c r="C22" s="748" t="s">
        <v>1747</v>
      </c>
      <c r="D22" s="748" t="s">
        <v>1747</v>
      </c>
      <c r="E22" s="748" t="s">
        <v>1747</v>
      </c>
      <c r="F22" s="748" t="s">
        <v>1747</v>
      </c>
      <c r="G22" s="748" t="s">
        <v>1747</v>
      </c>
      <c r="H22" s="212" t="s">
        <v>1748</v>
      </c>
      <c r="I22" s="5" t="s">
        <v>39</v>
      </c>
      <c r="L22" s="56"/>
      <c r="M22" s="244"/>
      <c r="N22" s="56"/>
    </row>
    <row r="23" spans="1:14" ht="43.5" customHeight="1" x14ac:dyDescent="0.3">
      <c r="A23" s="209" t="s">
        <v>1749</v>
      </c>
      <c r="B23" s="748" t="s">
        <v>1750</v>
      </c>
      <c r="C23" s="748" t="s">
        <v>1750</v>
      </c>
      <c r="D23" s="748" t="s">
        <v>1750</v>
      </c>
      <c r="E23" s="748" t="s">
        <v>1750</v>
      </c>
      <c r="F23" s="748" t="s">
        <v>1750</v>
      </c>
      <c r="G23" s="748" t="s">
        <v>1750</v>
      </c>
      <c r="H23" s="212" t="s">
        <v>1751</v>
      </c>
      <c r="I23" s="5" t="s">
        <v>56</v>
      </c>
      <c r="L23" s="56"/>
      <c r="M23" s="244"/>
      <c r="N23" s="56"/>
    </row>
    <row r="24" spans="1:14" s="8" customFormat="1" ht="17.7" customHeight="1" x14ac:dyDescent="0.3">
      <c r="A24" s="1022" t="s">
        <v>136</v>
      </c>
      <c r="B24" s="1023"/>
      <c r="C24" s="1023"/>
      <c r="D24" s="1023"/>
      <c r="E24" s="1023"/>
      <c r="F24" s="1023"/>
      <c r="G24" s="1023"/>
      <c r="H24" s="1023"/>
      <c r="I24" s="1013"/>
      <c r="L24" s="240"/>
      <c r="M24" s="240"/>
      <c r="N24" s="240"/>
    </row>
    <row r="25" spans="1:14" ht="47.7" customHeight="1" x14ac:dyDescent="0.3">
      <c r="A25" s="209" t="s">
        <v>1752</v>
      </c>
      <c r="B25" s="714" t="s">
        <v>1753</v>
      </c>
      <c r="C25" s="714" t="s">
        <v>1753</v>
      </c>
      <c r="D25" s="714" t="s">
        <v>1753</v>
      </c>
      <c r="E25" s="714" t="s">
        <v>1753</v>
      </c>
      <c r="F25" s="714" t="s">
        <v>1753</v>
      </c>
      <c r="G25" s="714" t="s">
        <v>1753</v>
      </c>
      <c r="H25" s="210" t="s">
        <v>1754</v>
      </c>
      <c r="I25" s="316" t="s">
        <v>56</v>
      </c>
      <c r="L25" s="56"/>
      <c r="M25" s="244"/>
      <c r="N25" s="56"/>
    </row>
    <row r="26" spans="1:14" ht="26.25" customHeight="1" x14ac:dyDescent="0.3">
      <c r="A26" s="209" t="s">
        <v>1755</v>
      </c>
      <c r="B26" s="748" t="s">
        <v>1756</v>
      </c>
      <c r="C26" s="748" t="s">
        <v>1756</v>
      </c>
      <c r="D26" s="748" t="s">
        <v>1756</v>
      </c>
      <c r="E26" s="748" t="s">
        <v>1756</v>
      </c>
      <c r="F26" s="748" t="s">
        <v>1756</v>
      </c>
      <c r="G26" s="748" t="s">
        <v>1756</v>
      </c>
      <c r="H26" s="210" t="s">
        <v>1418</v>
      </c>
      <c r="I26" s="211" t="s">
        <v>56</v>
      </c>
      <c r="L26" s="56"/>
      <c r="M26" s="244"/>
      <c r="N26" s="56"/>
    </row>
    <row r="27" spans="1:14" ht="33.75" customHeight="1" x14ac:dyDescent="0.3">
      <c r="A27" s="209" t="s">
        <v>1757</v>
      </c>
      <c r="B27" s="714" t="s">
        <v>1758</v>
      </c>
      <c r="C27" s="714" t="s">
        <v>1758</v>
      </c>
      <c r="D27" s="714" t="s">
        <v>1758</v>
      </c>
      <c r="E27" s="714" t="s">
        <v>1758</v>
      </c>
      <c r="F27" s="714" t="s">
        <v>1758</v>
      </c>
      <c r="G27" s="714" t="s">
        <v>1758</v>
      </c>
      <c r="H27" s="210" t="s">
        <v>101</v>
      </c>
      <c r="I27" s="211" t="s">
        <v>56</v>
      </c>
      <c r="L27" s="56"/>
      <c r="M27" s="244"/>
      <c r="N27" s="56"/>
    </row>
    <row r="28" spans="1:14" s="8" customFormat="1" ht="17.7" customHeight="1" x14ac:dyDescent="0.3">
      <c r="A28" s="1022" t="s">
        <v>352</v>
      </c>
      <c r="B28" s="1023"/>
      <c r="C28" s="1023"/>
      <c r="D28" s="1023"/>
      <c r="E28" s="1023"/>
      <c r="F28" s="1023"/>
      <c r="G28" s="1023"/>
      <c r="H28" s="1023"/>
      <c r="I28" s="1013"/>
      <c r="L28" s="240"/>
      <c r="M28" s="240"/>
      <c r="N28" s="240"/>
    </row>
    <row r="29" spans="1:14" s="8" customFormat="1" ht="37.5" customHeight="1" x14ac:dyDescent="0.3">
      <c r="A29" s="209" t="s">
        <v>1759</v>
      </c>
      <c r="B29" s="748" t="s">
        <v>1760</v>
      </c>
      <c r="C29" s="748"/>
      <c r="D29" s="748"/>
      <c r="E29" s="748"/>
      <c r="F29" s="748"/>
      <c r="G29" s="748"/>
      <c r="H29" s="210" t="s">
        <v>127</v>
      </c>
      <c r="I29" s="316" t="s">
        <v>56</v>
      </c>
      <c r="L29" s="240"/>
      <c r="M29" s="240"/>
      <c r="N29" s="240"/>
    </row>
    <row r="30" spans="1:14" ht="15.45" customHeight="1" x14ac:dyDescent="0.3"/>
    <row r="31" spans="1:14" ht="15.75" customHeight="1" x14ac:dyDescent="0.3">
      <c r="A31" s="1" t="s">
        <v>355</v>
      </c>
    </row>
    <row r="32" spans="1:14" s="8" customFormat="1" ht="17.7" customHeight="1" x14ac:dyDescent="0.3">
      <c r="A32" s="715" t="s">
        <v>356</v>
      </c>
      <c r="B32" s="715"/>
      <c r="C32" s="715"/>
      <c r="D32" s="715"/>
      <c r="E32" s="715"/>
      <c r="F32" s="715"/>
      <c r="G32" s="715"/>
      <c r="H32" s="204">
        <v>18</v>
      </c>
      <c r="I32" s="239" t="s">
        <v>357</v>
      </c>
    </row>
    <row r="33" spans="1:9" ht="22.05" customHeight="1" x14ac:dyDescent="0.3">
      <c r="A33" s="701" t="s">
        <v>358</v>
      </c>
      <c r="B33" s="704" t="s">
        <v>1761</v>
      </c>
      <c r="C33" s="705"/>
      <c r="D33" s="705"/>
      <c r="E33" s="705"/>
      <c r="F33" s="705"/>
      <c r="G33" s="705"/>
      <c r="H33" s="705"/>
      <c r="I33" s="705"/>
    </row>
    <row r="34" spans="1:9" ht="14.25" customHeight="1" x14ac:dyDescent="0.3">
      <c r="A34" s="702"/>
      <c r="B34" s="706"/>
      <c r="C34" s="707"/>
      <c r="D34" s="707"/>
      <c r="E34" s="707"/>
      <c r="F34" s="707"/>
      <c r="G34" s="707"/>
      <c r="H34" s="707"/>
      <c r="I34" s="707"/>
    </row>
    <row r="35" spans="1:9" ht="12.45" customHeight="1" x14ac:dyDescent="0.3">
      <c r="A35" s="702"/>
      <c r="B35" s="706"/>
      <c r="C35" s="707"/>
      <c r="D35" s="707"/>
      <c r="E35" s="707"/>
      <c r="F35" s="707"/>
      <c r="G35" s="707"/>
      <c r="H35" s="707"/>
      <c r="I35" s="707"/>
    </row>
    <row r="36" spans="1:9" ht="39" customHeight="1" x14ac:dyDescent="0.3">
      <c r="A36" s="702"/>
      <c r="B36" s="706"/>
      <c r="C36" s="707"/>
      <c r="D36" s="707"/>
      <c r="E36" s="707"/>
      <c r="F36" s="707"/>
      <c r="G36" s="707"/>
      <c r="H36" s="707"/>
      <c r="I36" s="707"/>
    </row>
    <row r="37" spans="1:9" ht="13.95" customHeight="1" x14ac:dyDescent="0.3">
      <c r="A37" s="702"/>
      <c r="B37" s="706"/>
      <c r="C37" s="707"/>
      <c r="D37" s="707"/>
      <c r="E37" s="707"/>
      <c r="F37" s="707"/>
      <c r="G37" s="707"/>
      <c r="H37" s="707"/>
      <c r="I37" s="707"/>
    </row>
    <row r="38" spans="1:9" ht="14.25" customHeight="1" x14ac:dyDescent="0.3">
      <c r="A38" s="702"/>
      <c r="B38" s="706"/>
      <c r="C38" s="707"/>
      <c r="D38" s="707"/>
      <c r="E38" s="707"/>
      <c r="F38" s="707"/>
      <c r="G38" s="707"/>
      <c r="H38" s="707"/>
      <c r="I38" s="707"/>
    </row>
    <row r="39" spans="1:9" ht="124.5" customHeight="1" x14ac:dyDescent="0.3">
      <c r="A39" s="717"/>
      <c r="B39" s="750"/>
      <c r="C39" s="751"/>
      <c r="D39" s="751"/>
      <c r="E39" s="751"/>
      <c r="F39" s="751"/>
      <c r="G39" s="751"/>
      <c r="H39" s="751"/>
      <c r="I39" s="751"/>
    </row>
    <row r="40" spans="1:9" x14ac:dyDescent="0.3">
      <c r="A40" s="724" t="s">
        <v>374</v>
      </c>
      <c r="B40" s="725"/>
      <c r="C40" s="725"/>
      <c r="D40" s="725" t="s">
        <v>1762</v>
      </c>
      <c r="E40" s="725"/>
      <c r="F40" s="725"/>
      <c r="G40" s="725"/>
      <c r="H40" s="725"/>
      <c r="I40" s="726"/>
    </row>
    <row r="41" spans="1:9" ht="40.950000000000003" customHeight="1" x14ac:dyDescent="0.3">
      <c r="A41" s="713" t="s">
        <v>376</v>
      </c>
      <c r="B41" s="714"/>
      <c r="C41" s="714"/>
      <c r="D41" s="783" t="s">
        <v>2044</v>
      </c>
      <c r="E41" s="783"/>
      <c r="F41" s="783"/>
      <c r="G41" s="783"/>
      <c r="H41" s="783"/>
      <c r="I41" s="784"/>
    </row>
    <row r="42" spans="1:9" s="8" customFormat="1" ht="17.7" customHeight="1" x14ac:dyDescent="0.3">
      <c r="A42" s="715" t="s">
        <v>485</v>
      </c>
      <c r="B42" s="715"/>
      <c r="C42" s="715"/>
      <c r="D42" s="715"/>
      <c r="E42" s="715"/>
      <c r="F42" s="715"/>
      <c r="G42" s="715"/>
      <c r="H42" s="204">
        <v>8</v>
      </c>
      <c r="I42" s="239" t="s">
        <v>357</v>
      </c>
    </row>
    <row r="43" spans="1:9" ht="14.25" customHeight="1" x14ac:dyDescent="0.3">
      <c r="A43" s="701" t="s">
        <v>358</v>
      </c>
      <c r="B43" s="766" t="s">
        <v>2213</v>
      </c>
      <c r="C43" s="530"/>
      <c r="D43" s="530"/>
      <c r="E43" s="530"/>
      <c r="F43" s="530"/>
      <c r="G43" s="530"/>
      <c r="H43" s="530"/>
      <c r="I43" s="530"/>
    </row>
    <row r="44" spans="1:9" ht="14.25" customHeight="1" x14ac:dyDescent="0.3">
      <c r="A44" s="702"/>
      <c r="B44" s="767"/>
      <c r="C44" s="768"/>
      <c r="D44" s="768"/>
      <c r="E44" s="768"/>
      <c r="F44" s="768"/>
      <c r="G44" s="768"/>
      <c r="H44" s="768"/>
      <c r="I44" s="768"/>
    </row>
    <row r="45" spans="1:9" ht="14.25" customHeight="1" x14ac:dyDescent="0.3">
      <c r="A45" s="702"/>
      <c r="B45" s="767"/>
      <c r="C45" s="768"/>
      <c r="D45" s="768"/>
      <c r="E45" s="768"/>
      <c r="F45" s="768"/>
      <c r="G45" s="768"/>
      <c r="H45" s="768"/>
      <c r="I45" s="768"/>
    </row>
    <row r="46" spans="1:9" ht="16.5" customHeight="1" x14ac:dyDescent="0.3">
      <c r="A46" s="717"/>
      <c r="B46" s="832"/>
      <c r="C46" s="833"/>
      <c r="D46" s="833"/>
      <c r="E46" s="833"/>
      <c r="F46" s="833"/>
      <c r="G46" s="833"/>
      <c r="H46" s="833"/>
      <c r="I46" s="833"/>
    </row>
    <row r="47" spans="1:9" x14ac:dyDescent="0.3">
      <c r="A47" s="724" t="s">
        <v>374</v>
      </c>
      <c r="B47" s="725"/>
      <c r="C47" s="725"/>
      <c r="D47" s="725" t="s">
        <v>1763</v>
      </c>
      <c r="E47" s="725"/>
      <c r="F47" s="725"/>
      <c r="G47" s="725"/>
      <c r="H47" s="725"/>
      <c r="I47" s="726"/>
    </row>
    <row r="48" spans="1:9" ht="35.549999999999997" customHeight="1" x14ac:dyDescent="0.3">
      <c r="A48" s="713" t="s">
        <v>376</v>
      </c>
      <c r="B48" s="714"/>
      <c r="C48" s="714"/>
      <c r="D48" s="740" t="s">
        <v>2212</v>
      </c>
      <c r="E48" s="783"/>
      <c r="F48" s="783"/>
      <c r="G48" s="783"/>
      <c r="H48" s="783"/>
      <c r="I48" s="784"/>
    </row>
    <row r="49" spans="1:9" s="8" customFormat="1" ht="17.7" customHeight="1" x14ac:dyDescent="0.3">
      <c r="A49" s="715" t="s">
        <v>481</v>
      </c>
      <c r="B49" s="715"/>
      <c r="C49" s="715"/>
      <c r="D49" s="715"/>
      <c r="E49" s="715"/>
      <c r="F49" s="715"/>
      <c r="G49" s="715"/>
      <c r="H49" s="204">
        <v>7</v>
      </c>
      <c r="I49" s="239" t="s">
        <v>357</v>
      </c>
    </row>
    <row r="50" spans="1:9" ht="14.25" customHeight="1" x14ac:dyDescent="0.3">
      <c r="A50" s="701" t="s">
        <v>358</v>
      </c>
      <c r="B50" s="766" t="s">
        <v>2211</v>
      </c>
      <c r="C50" s="530"/>
      <c r="D50" s="530"/>
      <c r="E50" s="530"/>
      <c r="F50" s="530"/>
      <c r="G50" s="530"/>
      <c r="H50" s="530"/>
      <c r="I50" s="530"/>
    </row>
    <row r="51" spans="1:9" ht="14.25" customHeight="1" x14ac:dyDescent="0.3">
      <c r="A51" s="702"/>
      <c r="B51" s="767"/>
      <c r="C51" s="768"/>
      <c r="D51" s="768"/>
      <c r="E51" s="768"/>
      <c r="F51" s="768"/>
      <c r="G51" s="768"/>
      <c r="H51" s="768"/>
      <c r="I51" s="768"/>
    </row>
    <row r="52" spans="1:9" ht="33.75" customHeight="1" x14ac:dyDescent="0.3">
      <c r="A52" s="717"/>
      <c r="B52" s="769"/>
      <c r="C52" s="534"/>
      <c r="D52" s="534"/>
      <c r="E52" s="534"/>
      <c r="F52" s="534"/>
      <c r="G52" s="534"/>
      <c r="H52" s="534"/>
      <c r="I52" s="534"/>
    </row>
    <row r="53" spans="1:9" x14ac:dyDescent="0.3">
      <c r="A53" s="724" t="s">
        <v>374</v>
      </c>
      <c r="B53" s="711"/>
      <c r="C53" s="711"/>
      <c r="D53" s="711" t="s">
        <v>1763</v>
      </c>
      <c r="E53" s="711"/>
      <c r="F53" s="711"/>
      <c r="G53" s="711"/>
      <c r="H53" s="711"/>
      <c r="I53" s="712"/>
    </row>
    <row r="54" spans="1:9" ht="35.549999999999997" customHeight="1" x14ac:dyDescent="0.3">
      <c r="A54" s="713" t="s">
        <v>376</v>
      </c>
      <c r="B54" s="714"/>
      <c r="C54" s="714"/>
      <c r="D54" s="740" t="s">
        <v>2210</v>
      </c>
      <c r="E54" s="783"/>
      <c r="F54" s="783"/>
      <c r="G54" s="783"/>
      <c r="H54" s="783"/>
      <c r="I54" s="784"/>
    </row>
    <row r="55" spans="1:9" s="8" customFormat="1" ht="17.7" customHeight="1" x14ac:dyDescent="0.3">
      <c r="A55" s="877" t="s">
        <v>1765</v>
      </c>
      <c r="B55" s="787"/>
      <c r="C55" s="787"/>
      <c r="D55" s="787"/>
      <c r="E55" s="787"/>
      <c r="F55" s="787"/>
      <c r="G55" s="787"/>
      <c r="H55" s="39">
        <v>7</v>
      </c>
      <c r="I55" s="40" t="s">
        <v>357</v>
      </c>
    </row>
    <row r="56" spans="1:9" ht="14.25" customHeight="1" x14ac:dyDescent="0.3">
      <c r="A56" s="702" t="s">
        <v>358</v>
      </c>
      <c r="B56" s="974" t="s">
        <v>2209</v>
      </c>
      <c r="C56" s="975"/>
      <c r="D56" s="975"/>
      <c r="E56" s="975"/>
      <c r="F56" s="975"/>
      <c r="G56" s="975"/>
      <c r="H56" s="975"/>
      <c r="I56" s="975"/>
    </row>
    <row r="57" spans="1:9" ht="27.75" customHeight="1" x14ac:dyDescent="0.3">
      <c r="A57" s="702"/>
      <c r="B57" s="767"/>
      <c r="C57" s="532"/>
      <c r="D57" s="532"/>
      <c r="E57" s="532"/>
      <c r="F57" s="532"/>
      <c r="G57" s="532"/>
      <c r="H57" s="532"/>
      <c r="I57" s="532"/>
    </row>
    <row r="58" spans="1:9" ht="21.75" hidden="1" customHeight="1" x14ac:dyDescent="0.3">
      <c r="A58" s="702"/>
      <c r="B58" s="769"/>
      <c r="C58" s="534"/>
      <c r="D58" s="534"/>
      <c r="E58" s="534"/>
      <c r="F58" s="534"/>
      <c r="G58" s="534"/>
      <c r="H58" s="534"/>
      <c r="I58" s="534"/>
    </row>
    <row r="59" spans="1:9" x14ac:dyDescent="0.3">
      <c r="A59" s="1024" t="s">
        <v>374</v>
      </c>
      <c r="B59" s="757"/>
      <c r="C59" s="757"/>
      <c r="D59" s="725" t="s">
        <v>1763</v>
      </c>
      <c r="E59" s="725"/>
      <c r="F59" s="725"/>
      <c r="G59" s="725"/>
      <c r="H59" s="725"/>
      <c r="I59" s="726"/>
    </row>
    <row r="60" spans="1:9" ht="35.549999999999997" customHeight="1" x14ac:dyDescent="0.3">
      <c r="A60" s="703" t="s">
        <v>376</v>
      </c>
      <c r="B60" s="758"/>
      <c r="C60" s="758"/>
      <c r="D60" s="714" t="s">
        <v>1764</v>
      </c>
      <c r="E60" s="711"/>
      <c r="F60" s="711"/>
      <c r="G60" s="711"/>
      <c r="H60" s="711"/>
      <c r="I60" s="712"/>
    </row>
    <row r="62" spans="1:9" x14ac:dyDescent="0.3">
      <c r="A62" s="1" t="s">
        <v>395</v>
      </c>
    </row>
    <row r="63" spans="1:9" ht="98.25" customHeight="1" x14ac:dyDescent="0.3">
      <c r="A63" s="710" t="s">
        <v>396</v>
      </c>
      <c r="B63" s="711"/>
      <c r="C63" s="748" t="s">
        <v>1766</v>
      </c>
      <c r="D63" s="748"/>
      <c r="E63" s="748"/>
      <c r="F63" s="748"/>
      <c r="G63" s="748"/>
      <c r="H63" s="748"/>
      <c r="I63" s="729"/>
    </row>
    <row r="64" spans="1:9" ht="87.75" customHeight="1" x14ac:dyDescent="0.3">
      <c r="A64" s="710" t="s">
        <v>398</v>
      </c>
      <c r="B64" s="711"/>
      <c r="C64" s="786" t="s">
        <v>2208</v>
      </c>
      <c r="D64" s="849"/>
      <c r="E64" s="849"/>
      <c r="F64" s="849"/>
      <c r="G64" s="849"/>
      <c r="H64" s="849"/>
      <c r="I64" s="849"/>
    </row>
    <row r="66" spans="1:9" x14ac:dyDescent="0.3">
      <c r="A66" s="8" t="s">
        <v>400</v>
      </c>
      <c r="B66" s="240"/>
      <c r="C66" s="240"/>
      <c r="D66" s="240"/>
      <c r="E66" s="240"/>
      <c r="F66" s="240"/>
      <c r="G66" s="240"/>
    </row>
    <row r="67" spans="1:9" ht="15.6" x14ac:dyDescent="0.3">
      <c r="A67" s="730" t="s">
        <v>401</v>
      </c>
      <c r="B67" s="730"/>
      <c r="C67" s="730"/>
      <c r="D67" s="730"/>
      <c r="E67" s="730"/>
      <c r="F67" s="730"/>
      <c r="G67" s="730"/>
      <c r="H67" s="9">
        <v>4</v>
      </c>
      <c r="I67" s="10" t="s">
        <v>402</v>
      </c>
    </row>
    <row r="68" spans="1:9" ht="27" customHeight="1" x14ac:dyDescent="0.3">
      <c r="A68" s="731" t="s">
        <v>463</v>
      </c>
      <c r="B68" s="731"/>
      <c r="C68" s="731"/>
      <c r="D68" s="731"/>
      <c r="E68" s="731"/>
      <c r="F68" s="731"/>
      <c r="G68" s="731"/>
      <c r="H68" s="9">
        <v>3</v>
      </c>
      <c r="I68" s="10" t="s">
        <v>402</v>
      </c>
    </row>
    <row r="69" spans="1:9" ht="15.6" x14ac:dyDescent="0.3">
      <c r="A69" s="730" t="s">
        <v>405</v>
      </c>
      <c r="B69" s="730"/>
      <c r="C69" s="730"/>
      <c r="D69" s="730"/>
      <c r="E69" s="730"/>
      <c r="F69" s="730"/>
      <c r="G69" s="730"/>
      <c r="H69" s="11" t="s">
        <v>182</v>
      </c>
      <c r="I69" s="10" t="s">
        <v>402</v>
      </c>
    </row>
    <row r="70" spans="1:9" x14ac:dyDescent="0.3">
      <c r="A70" s="222"/>
      <c r="B70" s="222"/>
      <c r="C70" s="222"/>
      <c r="D70" s="222"/>
      <c r="E70" s="222"/>
      <c r="F70" s="222"/>
      <c r="G70" s="222"/>
      <c r="H70" s="27"/>
      <c r="I70" s="12"/>
    </row>
    <row r="71" spans="1:9" x14ac:dyDescent="0.3">
      <c r="A71" s="732" t="s">
        <v>406</v>
      </c>
      <c r="B71" s="732"/>
      <c r="C71" s="732"/>
      <c r="D71" s="732"/>
      <c r="E71" s="732"/>
      <c r="F71" s="732"/>
      <c r="G71" s="732"/>
      <c r="H71" s="28"/>
      <c r="I71" s="55"/>
    </row>
    <row r="72" spans="1:9" ht="17.7" customHeight="1" x14ac:dyDescent="0.3">
      <c r="A72" s="700" t="s">
        <v>407</v>
      </c>
      <c r="B72" s="700"/>
      <c r="C72" s="700"/>
      <c r="D72" s="700"/>
      <c r="E72" s="700"/>
      <c r="F72" s="15">
        <f>SUM(F73:F79)</f>
        <v>50</v>
      </c>
      <c r="G72" s="15" t="s">
        <v>357</v>
      </c>
      <c r="H72" s="16">
        <v>2</v>
      </c>
      <c r="I72" s="10" t="s">
        <v>402</v>
      </c>
    </row>
    <row r="73" spans="1:9" ht="17.7" customHeight="1" x14ac:dyDescent="0.3">
      <c r="A73" s="17" t="s">
        <v>156</v>
      </c>
      <c r="B73" s="727" t="s">
        <v>158</v>
      </c>
      <c r="C73" s="727"/>
      <c r="D73" s="727"/>
      <c r="E73" s="727"/>
      <c r="F73" s="15">
        <v>18</v>
      </c>
      <c r="G73" s="15" t="s">
        <v>357</v>
      </c>
      <c r="H73" s="18"/>
      <c r="I73" s="19"/>
    </row>
    <row r="74" spans="1:9" ht="17.7" customHeight="1" x14ac:dyDescent="0.3">
      <c r="A74" s="2"/>
      <c r="B74" s="727" t="s">
        <v>408</v>
      </c>
      <c r="C74" s="727"/>
      <c r="D74" s="727"/>
      <c r="E74" s="727"/>
      <c r="F74" s="15">
        <v>22</v>
      </c>
      <c r="G74" s="15" t="s">
        <v>357</v>
      </c>
      <c r="H74" s="20"/>
      <c r="I74" s="21"/>
    </row>
    <row r="75" spans="1:9" ht="17.7" customHeight="1" x14ac:dyDescent="0.3">
      <c r="A75" s="2"/>
      <c r="B75" s="727" t="s">
        <v>409</v>
      </c>
      <c r="C75" s="727"/>
      <c r="D75" s="727"/>
      <c r="E75" s="727"/>
      <c r="F75" s="15">
        <v>5</v>
      </c>
      <c r="G75" s="15" t="s">
        <v>357</v>
      </c>
      <c r="H75" s="20"/>
      <c r="I75" s="21"/>
    </row>
    <row r="76" spans="1:9" ht="17.7" customHeight="1" x14ac:dyDescent="0.3">
      <c r="A76" s="2"/>
      <c r="B76" s="727" t="s">
        <v>410</v>
      </c>
      <c r="C76" s="727"/>
      <c r="D76" s="727"/>
      <c r="E76" s="727"/>
      <c r="F76" s="15" t="s">
        <v>404</v>
      </c>
      <c r="G76" s="15" t="s">
        <v>357</v>
      </c>
      <c r="H76" s="20"/>
      <c r="I76" s="21"/>
    </row>
    <row r="77" spans="1:9" ht="17.7" customHeight="1" x14ac:dyDescent="0.3">
      <c r="A77" s="2"/>
      <c r="B77" s="727" t="s">
        <v>411</v>
      </c>
      <c r="C77" s="727"/>
      <c r="D77" s="727"/>
      <c r="E77" s="727"/>
      <c r="F77" s="15" t="s">
        <v>404</v>
      </c>
      <c r="G77" s="15" t="s">
        <v>357</v>
      </c>
      <c r="H77" s="20"/>
      <c r="I77" s="21"/>
    </row>
    <row r="78" spans="1:9" ht="17.7" customHeight="1" x14ac:dyDescent="0.3">
      <c r="A78" s="2"/>
      <c r="B78" s="727" t="s">
        <v>412</v>
      </c>
      <c r="C78" s="727"/>
      <c r="D78" s="727"/>
      <c r="E78" s="727"/>
      <c r="F78" s="15">
        <v>5</v>
      </c>
      <c r="G78" s="15" t="s">
        <v>357</v>
      </c>
      <c r="H78" s="334"/>
      <c r="I78" s="339"/>
    </row>
    <row r="79" spans="1:9" ht="31.2" customHeight="1" x14ac:dyDescent="0.3">
      <c r="A79" s="700" t="s">
        <v>413</v>
      </c>
      <c r="B79" s="700"/>
      <c r="C79" s="700"/>
      <c r="D79" s="700"/>
      <c r="E79" s="700"/>
      <c r="F79" s="15" t="s">
        <v>404</v>
      </c>
      <c r="G79" s="15" t="s">
        <v>357</v>
      </c>
      <c r="H79" s="16" t="s">
        <v>182</v>
      </c>
      <c r="I79" s="10" t="s">
        <v>402</v>
      </c>
    </row>
    <row r="80" spans="1:9" ht="17.7" customHeight="1" x14ac:dyDescent="0.3">
      <c r="A80" s="727" t="s">
        <v>414</v>
      </c>
      <c r="B80" s="727"/>
      <c r="C80" s="727"/>
      <c r="D80" s="727"/>
      <c r="E80" s="727"/>
      <c r="F80" s="15">
        <v>125</v>
      </c>
      <c r="G80" s="15" t="s">
        <v>357</v>
      </c>
      <c r="H80" s="16">
        <v>5</v>
      </c>
      <c r="I80" s="10" t="s">
        <v>402</v>
      </c>
    </row>
  </sheetData>
  <mergeCells count="79">
    <mergeCell ref="A5:C5"/>
    <mergeCell ref="D5:I5"/>
    <mergeCell ref="A2:I2"/>
    <mergeCell ref="A3:C3"/>
    <mergeCell ref="D3:I3"/>
    <mergeCell ref="A4:C4"/>
    <mergeCell ref="D4:I4"/>
    <mergeCell ref="A16:B16"/>
    <mergeCell ref="C16:I16"/>
    <mergeCell ref="A6:C6"/>
    <mergeCell ref="D6:I6"/>
    <mergeCell ref="A8:I8"/>
    <mergeCell ref="A10:E10"/>
    <mergeCell ref="F10:I10"/>
    <mergeCell ref="A11:E11"/>
    <mergeCell ref="F11:I11"/>
    <mergeCell ref="A12:E12"/>
    <mergeCell ref="F12:I12"/>
    <mergeCell ref="A13:E13"/>
    <mergeCell ref="F13:I13"/>
    <mergeCell ref="A15:I15"/>
    <mergeCell ref="A28:I28"/>
    <mergeCell ref="A18:D18"/>
    <mergeCell ref="A19:A20"/>
    <mergeCell ref="B19:G20"/>
    <mergeCell ref="H19:I19"/>
    <mergeCell ref="A21:I21"/>
    <mergeCell ref="B22:G22"/>
    <mergeCell ref="B23:G23"/>
    <mergeCell ref="A24:I24"/>
    <mergeCell ref="B25:G25"/>
    <mergeCell ref="B26:G26"/>
    <mergeCell ref="B27:G27"/>
    <mergeCell ref="A47:C47"/>
    <mergeCell ref="D47:I47"/>
    <mergeCell ref="B29:G29"/>
    <mergeCell ref="A32:G32"/>
    <mergeCell ref="A33:A39"/>
    <mergeCell ref="B33:I39"/>
    <mergeCell ref="A40:C40"/>
    <mergeCell ref="D40:I40"/>
    <mergeCell ref="A41:C41"/>
    <mergeCell ref="D41:I41"/>
    <mergeCell ref="A42:G42"/>
    <mergeCell ref="A43:A46"/>
    <mergeCell ref="B43:I46"/>
    <mergeCell ref="A59:C59"/>
    <mergeCell ref="D59:I59"/>
    <mergeCell ref="A48:C48"/>
    <mergeCell ref="D48:I48"/>
    <mergeCell ref="A49:G49"/>
    <mergeCell ref="A50:A52"/>
    <mergeCell ref="B50:I52"/>
    <mergeCell ref="A53:C53"/>
    <mergeCell ref="D53:I53"/>
    <mergeCell ref="A54:C54"/>
    <mergeCell ref="D54:I54"/>
    <mergeCell ref="A55:G55"/>
    <mergeCell ref="A56:A58"/>
    <mergeCell ref="B56:I58"/>
    <mergeCell ref="B73:E73"/>
    <mergeCell ref="A60:C60"/>
    <mergeCell ref="D60:I60"/>
    <mergeCell ref="A63:B63"/>
    <mergeCell ref="C63:I63"/>
    <mergeCell ref="A64:B64"/>
    <mergeCell ref="C64:I64"/>
    <mergeCell ref="A67:G67"/>
    <mergeCell ref="A68:G68"/>
    <mergeCell ref="A69:G69"/>
    <mergeCell ref="A71:G71"/>
    <mergeCell ref="A72:E72"/>
    <mergeCell ref="A80:E80"/>
    <mergeCell ref="B74:E74"/>
    <mergeCell ref="B75:E75"/>
    <mergeCell ref="B76:E76"/>
    <mergeCell ref="B77:E77"/>
    <mergeCell ref="B78:E78"/>
    <mergeCell ref="A79:E7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8"/>
  <sheetViews>
    <sheetView zoomScaleNormal="100" workbookViewId="0">
      <selection activeCell="O19" sqref="O19"/>
    </sheetView>
  </sheetViews>
  <sheetFormatPr defaultColWidth="9.21875" defaultRowHeight="13.8" x14ac:dyDescent="0.3"/>
  <cols>
    <col min="1" max="1" width="2.5546875" style="323" customWidth="1"/>
    <col min="2" max="2" width="31.44140625" style="323" customWidth="1"/>
    <col min="3" max="3" width="8.77734375" style="323" customWidth="1"/>
    <col min="4" max="4" width="6.21875" style="323" customWidth="1"/>
    <col min="5" max="5" width="9.21875" style="323"/>
    <col min="6" max="6" width="6.77734375" style="323" customWidth="1"/>
    <col min="7" max="7" width="7.44140625" style="323" customWidth="1"/>
    <col min="8" max="8" width="9.21875" style="323" customWidth="1"/>
    <col min="9" max="9" width="6.5546875" style="323" customWidth="1"/>
    <col min="10" max="16384" width="9.21875" style="323"/>
  </cols>
  <sheetData>
    <row r="1" spans="1:10" ht="15" customHeight="1" x14ac:dyDescent="0.3">
      <c r="A1" s="588" t="s">
        <v>148</v>
      </c>
      <c r="B1" s="588"/>
      <c r="C1" s="588"/>
      <c r="D1" s="588"/>
      <c r="E1" s="588"/>
      <c r="F1" s="588"/>
      <c r="G1" s="588"/>
      <c r="H1" s="588"/>
      <c r="I1" s="588"/>
      <c r="J1" s="588"/>
    </row>
    <row r="2" spans="1:10" x14ac:dyDescent="0.3">
      <c r="A2" s="342"/>
    </row>
    <row r="3" spans="1:10" x14ac:dyDescent="0.3">
      <c r="A3" s="343" t="s">
        <v>26</v>
      </c>
      <c r="B3" s="343"/>
      <c r="C3" s="344"/>
      <c r="D3" s="95"/>
      <c r="E3" s="95"/>
      <c r="F3" s="95"/>
      <c r="G3" s="95"/>
      <c r="H3" s="95"/>
      <c r="I3" s="345"/>
      <c r="J3" s="95"/>
    </row>
    <row r="4" spans="1:10" x14ac:dyDescent="0.3">
      <c r="A4" s="346" t="s">
        <v>27</v>
      </c>
      <c r="B4" s="347"/>
      <c r="C4" s="347"/>
      <c r="D4" s="348"/>
      <c r="E4" s="349"/>
      <c r="F4" s="95"/>
      <c r="G4" s="95"/>
      <c r="H4" s="95"/>
      <c r="I4" s="95"/>
      <c r="J4" s="95"/>
    </row>
    <row r="5" spans="1:10" x14ac:dyDescent="0.3">
      <c r="A5" s="346" t="s">
        <v>28</v>
      </c>
      <c r="B5" s="347"/>
      <c r="C5" s="347"/>
      <c r="D5" s="348"/>
      <c r="E5" s="349"/>
      <c r="F5" s="95"/>
      <c r="G5" s="95"/>
      <c r="H5" s="95"/>
      <c r="I5" s="95"/>
      <c r="J5" s="95"/>
    </row>
    <row r="6" spans="1:10" x14ac:dyDescent="0.3">
      <c r="A6" s="346" t="s">
        <v>2082</v>
      </c>
      <c r="B6" s="347"/>
      <c r="C6" s="350"/>
      <c r="D6" s="348"/>
      <c r="E6" s="349"/>
      <c r="F6" s="95"/>
      <c r="G6" s="95"/>
      <c r="H6" s="95"/>
      <c r="I6" s="95"/>
      <c r="J6" s="95"/>
    </row>
    <row r="7" spans="1:10" x14ac:dyDescent="0.3">
      <c r="A7" s="95"/>
      <c r="B7" s="95"/>
      <c r="C7" s="95"/>
      <c r="D7" s="95"/>
      <c r="E7" s="95"/>
      <c r="F7" s="95"/>
      <c r="G7" s="95"/>
      <c r="H7" s="351" t="s">
        <v>149</v>
      </c>
      <c r="I7" s="95"/>
      <c r="J7" s="351" t="s">
        <v>150</v>
      </c>
    </row>
    <row r="8" spans="1:10" x14ac:dyDescent="0.3">
      <c r="A8" s="579" t="s">
        <v>151</v>
      </c>
      <c r="B8" s="581" t="s">
        <v>152</v>
      </c>
      <c r="C8" s="581" t="s">
        <v>153</v>
      </c>
      <c r="D8" s="575" t="s">
        <v>154</v>
      </c>
      <c r="E8" s="575" t="s">
        <v>155</v>
      </c>
      <c r="F8" s="577" t="s">
        <v>156</v>
      </c>
      <c r="G8" s="577"/>
      <c r="H8" s="577"/>
      <c r="I8" s="577"/>
      <c r="J8" s="583" t="s">
        <v>157</v>
      </c>
    </row>
    <row r="9" spans="1:10" x14ac:dyDescent="0.3">
      <c r="A9" s="580"/>
      <c r="B9" s="582"/>
      <c r="C9" s="582"/>
      <c r="D9" s="575"/>
      <c r="E9" s="575"/>
      <c r="F9" s="575" t="s">
        <v>158</v>
      </c>
      <c r="G9" s="575" t="s">
        <v>159</v>
      </c>
      <c r="H9" s="577" t="s">
        <v>160</v>
      </c>
      <c r="I9" s="577"/>
      <c r="J9" s="583"/>
    </row>
    <row r="10" spans="1:10" ht="41.4" x14ac:dyDescent="0.3">
      <c r="A10" s="580"/>
      <c r="B10" s="582"/>
      <c r="C10" s="582"/>
      <c r="D10" s="576"/>
      <c r="E10" s="576"/>
      <c r="F10" s="576"/>
      <c r="G10" s="576"/>
      <c r="H10" s="352" t="s">
        <v>161</v>
      </c>
      <c r="I10" s="352" t="s">
        <v>162</v>
      </c>
      <c r="J10" s="584"/>
    </row>
    <row r="11" spans="1:10" x14ac:dyDescent="0.3">
      <c r="A11" s="578" t="s">
        <v>163</v>
      </c>
      <c r="B11" s="578"/>
      <c r="C11" s="578"/>
      <c r="D11" s="578"/>
      <c r="E11" s="578"/>
      <c r="F11" s="578"/>
      <c r="G11" s="578"/>
      <c r="H11" s="578"/>
      <c r="I11" s="578"/>
      <c r="J11" s="578"/>
    </row>
    <row r="12" spans="1:10" x14ac:dyDescent="0.3">
      <c r="A12" s="353">
        <v>1</v>
      </c>
      <c r="B12" s="154" t="s">
        <v>2095</v>
      </c>
      <c r="C12" s="159" t="s">
        <v>167</v>
      </c>
      <c r="D12" s="159">
        <v>6</v>
      </c>
      <c r="E12" s="159">
        <f>SUM(F12:I12)</f>
        <v>48</v>
      </c>
      <c r="F12" s="159">
        <v>24</v>
      </c>
      <c r="G12" s="159">
        <v>0</v>
      </c>
      <c r="H12" s="159">
        <v>24</v>
      </c>
      <c r="I12" s="159">
        <v>0</v>
      </c>
      <c r="J12" s="158" t="s">
        <v>171</v>
      </c>
    </row>
    <row r="13" spans="1:10" x14ac:dyDescent="0.3">
      <c r="A13" s="353">
        <v>2</v>
      </c>
      <c r="B13" s="354" t="s">
        <v>168</v>
      </c>
      <c r="C13" s="159" t="s">
        <v>167</v>
      </c>
      <c r="D13" s="159">
        <v>3</v>
      </c>
      <c r="E13" s="159">
        <f t="shared" ref="E13:E21" si="0">SUM(F13:I13)</f>
        <v>18</v>
      </c>
      <c r="F13" s="159">
        <v>9</v>
      </c>
      <c r="G13" s="159">
        <v>0</v>
      </c>
      <c r="H13" s="159">
        <v>0</v>
      </c>
      <c r="I13" s="159">
        <v>9</v>
      </c>
      <c r="J13" s="158" t="s">
        <v>169</v>
      </c>
    </row>
    <row r="14" spans="1:10" x14ac:dyDescent="0.3">
      <c r="A14" s="353">
        <v>3</v>
      </c>
      <c r="B14" s="354" t="s">
        <v>170</v>
      </c>
      <c r="C14" s="159" t="s">
        <v>164</v>
      </c>
      <c r="D14" s="159">
        <v>3</v>
      </c>
      <c r="E14" s="159">
        <f t="shared" si="0"/>
        <v>19</v>
      </c>
      <c r="F14" s="159">
        <v>9</v>
      </c>
      <c r="G14" s="159">
        <v>0</v>
      </c>
      <c r="H14" s="159">
        <v>0</v>
      </c>
      <c r="I14" s="159">
        <v>10</v>
      </c>
      <c r="J14" s="158" t="s">
        <v>171</v>
      </c>
    </row>
    <row r="15" spans="1:10" x14ac:dyDescent="0.3">
      <c r="A15" s="353">
        <v>4</v>
      </c>
      <c r="B15" s="354" t="s">
        <v>172</v>
      </c>
      <c r="C15" s="159" t="s">
        <v>173</v>
      </c>
      <c r="D15" s="159">
        <v>3</v>
      </c>
      <c r="E15" s="159">
        <f t="shared" si="0"/>
        <v>27</v>
      </c>
      <c r="F15" s="159">
        <v>12</v>
      </c>
      <c r="G15" s="159">
        <v>0</v>
      </c>
      <c r="H15" s="159">
        <v>6</v>
      </c>
      <c r="I15" s="159">
        <v>9</v>
      </c>
      <c r="J15" s="158" t="s">
        <v>171</v>
      </c>
    </row>
    <row r="16" spans="1:10" x14ac:dyDescent="0.3">
      <c r="A16" s="353">
        <v>5</v>
      </c>
      <c r="B16" s="354" t="s">
        <v>174</v>
      </c>
      <c r="C16" s="159" t="s">
        <v>167</v>
      </c>
      <c r="D16" s="159">
        <v>3</v>
      </c>
      <c r="E16" s="159">
        <f t="shared" si="0"/>
        <v>18</v>
      </c>
      <c r="F16" s="159">
        <v>9</v>
      </c>
      <c r="G16" s="159">
        <v>0</v>
      </c>
      <c r="H16" s="159">
        <v>9</v>
      </c>
      <c r="I16" s="159">
        <v>0</v>
      </c>
      <c r="J16" s="158" t="s">
        <v>171</v>
      </c>
    </row>
    <row r="17" spans="1:11" x14ac:dyDescent="0.3">
      <c r="A17" s="353">
        <v>6</v>
      </c>
      <c r="B17" s="354" t="s">
        <v>175</v>
      </c>
      <c r="C17" s="159" t="s">
        <v>176</v>
      </c>
      <c r="D17" s="159">
        <v>3</v>
      </c>
      <c r="E17" s="159">
        <f t="shared" si="0"/>
        <v>27</v>
      </c>
      <c r="F17" s="159">
        <v>12</v>
      </c>
      <c r="G17" s="159">
        <v>0</v>
      </c>
      <c r="H17" s="159">
        <v>15</v>
      </c>
      <c r="I17" s="159">
        <v>0</v>
      </c>
      <c r="J17" s="158" t="s">
        <v>169</v>
      </c>
    </row>
    <row r="18" spans="1:11" x14ac:dyDescent="0.3">
      <c r="A18" s="353">
        <v>7</v>
      </c>
      <c r="B18" s="354" t="s">
        <v>177</v>
      </c>
      <c r="C18" s="159" t="s">
        <v>173</v>
      </c>
      <c r="D18" s="159">
        <v>1</v>
      </c>
      <c r="E18" s="159">
        <f t="shared" si="0"/>
        <v>12</v>
      </c>
      <c r="F18" s="159">
        <v>12</v>
      </c>
      <c r="G18" s="159">
        <v>0</v>
      </c>
      <c r="H18" s="159">
        <v>0</v>
      </c>
      <c r="I18" s="159">
        <v>0</v>
      </c>
      <c r="J18" s="158" t="s">
        <v>171</v>
      </c>
    </row>
    <row r="19" spans="1:11" x14ac:dyDescent="0.3">
      <c r="A19" s="353">
        <v>8</v>
      </c>
      <c r="B19" s="354" t="s">
        <v>178</v>
      </c>
      <c r="C19" s="159" t="s">
        <v>173</v>
      </c>
      <c r="D19" s="159">
        <v>3</v>
      </c>
      <c r="E19" s="159">
        <f t="shared" si="0"/>
        <v>27</v>
      </c>
      <c r="F19" s="159">
        <v>15</v>
      </c>
      <c r="G19" s="159">
        <v>0</v>
      </c>
      <c r="H19" s="159">
        <v>6</v>
      </c>
      <c r="I19" s="159">
        <v>6</v>
      </c>
      <c r="J19" s="158" t="s">
        <v>171</v>
      </c>
    </row>
    <row r="20" spans="1:11" x14ac:dyDescent="0.3">
      <c r="A20" s="353">
        <v>9</v>
      </c>
      <c r="B20" s="154" t="s">
        <v>179</v>
      </c>
      <c r="C20" s="159" t="s">
        <v>173</v>
      </c>
      <c r="D20" s="159">
        <v>2</v>
      </c>
      <c r="E20" s="159">
        <f t="shared" si="0"/>
        <v>20</v>
      </c>
      <c r="F20" s="159">
        <v>8</v>
      </c>
      <c r="G20" s="159">
        <v>0</v>
      </c>
      <c r="H20" s="159">
        <v>0</v>
      </c>
      <c r="I20" s="159">
        <v>12</v>
      </c>
      <c r="J20" s="158" t="s">
        <v>171</v>
      </c>
    </row>
    <row r="21" spans="1:11" ht="27.6" x14ac:dyDescent="0.3">
      <c r="A21" s="353">
        <v>10</v>
      </c>
      <c r="B21" s="154" t="s">
        <v>180</v>
      </c>
      <c r="C21" s="159" t="s">
        <v>173</v>
      </c>
      <c r="D21" s="159">
        <v>3</v>
      </c>
      <c r="E21" s="159">
        <f t="shared" si="0"/>
        <v>32</v>
      </c>
      <c r="F21" s="159">
        <v>12</v>
      </c>
      <c r="G21" s="159">
        <v>0</v>
      </c>
      <c r="H21" s="159">
        <v>0</v>
      </c>
      <c r="I21" s="159">
        <v>20</v>
      </c>
      <c r="J21" s="158" t="s">
        <v>169</v>
      </c>
    </row>
    <row r="22" spans="1:11" x14ac:dyDescent="0.3">
      <c r="A22" s="355" t="s">
        <v>167</v>
      </c>
      <c r="B22" s="161" t="s">
        <v>181</v>
      </c>
      <c r="C22" s="161"/>
      <c r="D22" s="162">
        <f>SUM(D12:D21)</f>
        <v>30</v>
      </c>
      <c r="E22" s="162">
        <f t="shared" ref="E22:I22" si="1">SUM(E12:E21)</f>
        <v>248</v>
      </c>
      <c r="F22" s="162">
        <f t="shared" si="1"/>
        <v>122</v>
      </c>
      <c r="G22" s="162">
        <f t="shared" si="1"/>
        <v>0</v>
      </c>
      <c r="H22" s="162">
        <f t="shared" si="1"/>
        <v>60</v>
      </c>
      <c r="I22" s="162">
        <f t="shared" si="1"/>
        <v>66</v>
      </c>
      <c r="J22" s="163" t="s">
        <v>182</v>
      </c>
    </row>
    <row r="23" spans="1:11" x14ac:dyDescent="0.3">
      <c r="A23" s="587" t="s">
        <v>183</v>
      </c>
      <c r="B23" s="587"/>
      <c r="C23" s="587"/>
      <c r="D23" s="587"/>
      <c r="E23" s="587"/>
      <c r="F23" s="587"/>
      <c r="G23" s="587"/>
      <c r="H23" s="587"/>
      <c r="I23" s="587"/>
      <c r="J23" s="587"/>
    </row>
    <row r="24" spans="1:11" x14ac:dyDescent="0.3">
      <c r="A24" s="324"/>
      <c r="B24" s="347"/>
      <c r="C24" s="356"/>
      <c r="D24" s="357">
        <v>0</v>
      </c>
      <c r="E24" s="357">
        <v>0</v>
      </c>
      <c r="F24" s="358">
        <v>0</v>
      </c>
      <c r="G24" s="358">
        <v>0</v>
      </c>
      <c r="H24" s="356">
        <v>0</v>
      </c>
      <c r="I24" s="358">
        <v>0</v>
      </c>
      <c r="J24" s="356" t="s">
        <v>182</v>
      </c>
    </row>
    <row r="25" spans="1:11" ht="15.6" x14ac:dyDescent="0.3">
      <c r="A25" s="359" t="s">
        <v>173</v>
      </c>
      <c r="B25" s="360" t="s">
        <v>184</v>
      </c>
      <c r="C25" s="360"/>
      <c r="D25" s="361">
        <f t="shared" ref="D25:I25" si="2">SUM(D24:D24)</f>
        <v>0</v>
      </c>
      <c r="E25" s="361">
        <f t="shared" si="2"/>
        <v>0</v>
      </c>
      <c r="F25" s="361">
        <f t="shared" si="2"/>
        <v>0</v>
      </c>
      <c r="G25" s="361">
        <f t="shared" si="2"/>
        <v>0</v>
      </c>
      <c r="H25" s="361">
        <f t="shared" si="2"/>
        <v>0</v>
      </c>
      <c r="I25" s="361">
        <f t="shared" si="2"/>
        <v>0</v>
      </c>
      <c r="J25" s="362" t="s">
        <v>182</v>
      </c>
    </row>
    <row r="26" spans="1:11" x14ac:dyDescent="0.3">
      <c r="A26" s="363" t="s">
        <v>185</v>
      </c>
      <c r="B26" s="355" t="s">
        <v>186</v>
      </c>
      <c r="C26" s="355"/>
      <c r="D26" s="162">
        <f>+D22+D25</f>
        <v>30</v>
      </c>
      <c r="E26" s="162">
        <f t="shared" ref="E26:I26" si="3">+E22+E25</f>
        <v>248</v>
      </c>
      <c r="F26" s="162">
        <f t="shared" si="3"/>
        <v>122</v>
      </c>
      <c r="G26" s="162">
        <f t="shared" si="3"/>
        <v>0</v>
      </c>
      <c r="H26" s="162">
        <f t="shared" si="3"/>
        <v>60</v>
      </c>
      <c r="I26" s="162">
        <f t="shared" si="3"/>
        <v>66</v>
      </c>
      <c r="J26" s="163" t="s">
        <v>182</v>
      </c>
      <c r="K26" s="364"/>
    </row>
    <row r="27" spans="1:11" x14ac:dyDescent="0.3">
      <c r="A27" s="360"/>
      <c r="B27" s="360"/>
      <c r="C27" s="360"/>
      <c r="D27" s="165"/>
      <c r="E27" s="165"/>
      <c r="F27" s="165"/>
      <c r="G27" s="165"/>
      <c r="H27" s="165"/>
      <c r="I27" s="165"/>
      <c r="J27" s="165"/>
      <c r="K27" s="364"/>
    </row>
    <row r="28" spans="1:11" x14ac:dyDescent="0.3">
      <c r="A28" s="95"/>
      <c r="B28" s="95"/>
      <c r="C28" s="365"/>
      <c r="D28" s="95"/>
      <c r="E28" s="95"/>
      <c r="F28" s="95"/>
      <c r="G28" s="95"/>
      <c r="H28" s="95"/>
      <c r="I28" s="95"/>
      <c r="J28" s="95"/>
    </row>
    <row r="29" spans="1:11" x14ac:dyDescent="0.3">
      <c r="A29" s="95"/>
      <c r="B29" s="95"/>
      <c r="C29" s="95"/>
      <c r="D29" s="95"/>
      <c r="E29" s="95"/>
      <c r="F29" s="95"/>
      <c r="G29" s="95"/>
      <c r="H29" s="351" t="s">
        <v>149</v>
      </c>
      <c r="I29" s="95"/>
      <c r="J29" s="351" t="s">
        <v>187</v>
      </c>
    </row>
    <row r="30" spans="1:11" x14ac:dyDescent="0.3">
      <c r="A30" s="579" t="s">
        <v>151</v>
      </c>
      <c r="B30" s="581" t="s">
        <v>152</v>
      </c>
      <c r="C30" s="581" t="s">
        <v>153</v>
      </c>
      <c r="D30" s="575" t="s">
        <v>154</v>
      </c>
      <c r="E30" s="575" t="s">
        <v>155</v>
      </c>
      <c r="F30" s="577" t="s">
        <v>156</v>
      </c>
      <c r="G30" s="577"/>
      <c r="H30" s="577"/>
      <c r="I30" s="577"/>
      <c r="J30" s="583" t="s">
        <v>157</v>
      </c>
    </row>
    <row r="31" spans="1:11" x14ac:dyDescent="0.3">
      <c r="A31" s="580"/>
      <c r="B31" s="582"/>
      <c r="C31" s="582"/>
      <c r="D31" s="575"/>
      <c r="E31" s="575"/>
      <c r="F31" s="575" t="s">
        <v>158</v>
      </c>
      <c r="G31" s="575" t="s">
        <v>159</v>
      </c>
      <c r="H31" s="577" t="s">
        <v>160</v>
      </c>
      <c r="I31" s="577"/>
      <c r="J31" s="583"/>
    </row>
    <row r="32" spans="1:11" ht="41.4" x14ac:dyDescent="0.3">
      <c r="A32" s="580"/>
      <c r="B32" s="582"/>
      <c r="C32" s="582"/>
      <c r="D32" s="576"/>
      <c r="E32" s="576"/>
      <c r="F32" s="576"/>
      <c r="G32" s="576"/>
      <c r="H32" s="352" t="s">
        <v>161</v>
      </c>
      <c r="I32" s="352" t="s">
        <v>162</v>
      </c>
      <c r="J32" s="584"/>
    </row>
    <row r="33" spans="1:10" x14ac:dyDescent="0.3">
      <c r="A33" s="578" t="s">
        <v>163</v>
      </c>
      <c r="B33" s="578"/>
      <c r="C33" s="578"/>
      <c r="D33" s="578"/>
      <c r="E33" s="578"/>
      <c r="F33" s="578"/>
      <c r="G33" s="578"/>
      <c r="H33" s="578"/>
      <c r="I33" s="578"/>
      <c r="J33" s="578"/>
    </row>
    <row r="34" spans="1:10" x14ac:dyDescent="0.3">
      <c r="A34" s="353">
        <v>1</v>
      </c>
      <c r="B34" s="154" t="s">
        <v>188</v>
      </c>
      <c r="C34" s="159" t="s">
        <v>164</v>
      </c>
      <c r="D34" s="159">
        <v>2</v>
      </c>
      <c r="E34" s="159">
        <f>SUM(F34:I34)</f>
        <v>21</v>
      </c>
      <c r="F34" s="159">
        <v>0</v>
      </c>
      <c r="G34" s="159">
        <v>0</v>
      </c>
      <c r="H34" s="159">
        <v>21</v>
      </c>
      <c r="I34" s="159">
        <v>0</v>
      </c>
      <c r="J34" s="366" t="s">
        <v>165</v>
      </c>
    </row>
    <row r="35" spans="1:10" x14ac:dyDescent="0.3">
      <c r="A35" s="353">
        <v>2</v>
      </c>
      <c r="B35" s="154" t="s">
        <v>166</v>
      </c>
      <c r="C35" s="159" t="s">
        <v>167</v>
      </c>
      <c r="D35" s="159">
        <v>5</v>
      </c>
      <c r="E35" s="159">
        <f t="shared" ref="E35:E41" si="4">SUM(F35:I35)</f>
        <v>45</v>
      </c>
      <c r="F35" s="159">
        <v>15</v>
      </c>
      <c r="G35" s="159">
        <v>0</v>
      </c>
      <c r="H35" s="159">
        <v>15</v>
      </c>
      <c r="I35" s="159">
        <v>15</v>
      </c>
      <c r="J35" s="158" t="s">
        <v>169</v>
      </c>
    </row>
    <row r="36" spans="1:10" x14ac:dyDescent="0.3">
      <c r="A36" s="353">
        <v>3</v>
      </c>
      <c r="B36" s="154" t="s">
        <v>189</v>
      </c>
      <c r="C36" s="159" t="s">
        <v>167</v>
      </c>
      <c r="D36" s="159">
        <v>2</v>
      </c>
      <c r="E36" s="159">
        <f t="shared" si="4"/>
        <v>18</v>
      </c>
      <c r="F36" s="159">
        <v>9</v>
      </c>
      <c r="G36" s="159">
        <v>0</v>
      </c>
      <c r="H36" s="159">
        <v>0</v>
      </c>
      <c r="I36" s="159">
        <v>9</v>
      </c>
      <c r="J36" s="158" t="s">
        <v>169</v>
      </c>
    </row>
    <row r="37" spans="1:10" ht="27.6" x14ac:dyDescent="0.3">
      <c r="A37" s="353">
        <v>4</v>
      </c>
      <c r="B37" s="154" t="s">
        <v>190</v>
      </c>
      <c r="C37" s="159" t="s">
        <v>173</v>
      </c>
      <c r="D37" s="159">
        <v>4</v>
      </c>
      <c r="E37" s="159">
        <f t="shared" si="4"/>
        <v>28</v>
      </c>
      <c r="F37" s="159">
        <v>14</v>
      </c>
      <c r="G37" s="159">
        <v>0</v>
      </c>
      <c r="H37" s="159">
        <v>0</v>
      </c>
      <c r="I37" s="159">
        <v>14</v>
      </c>
      <c r="J37" s="158" t="s">
        <v>171</v>
      </c>
    </row>
    <row r="38" spans="1:10" x14ac:dyDescent="0.3">
      <c r="A38" s="353">
        <v>5</v>
      </c>
      <c r="B38" s="154" t="s">
        <v>191</v>
      </c>
      <c r="C38" s="159" t="s">
        <v>173</v>
      </c>
      <c r="D38" s="159">
        <v>4</v>
      </c>
      <c r="E38" s="159">
        <f t="shared" si="4"/>
        <v>27</v>
      </c>
      <c r="F38" s="159">
        <v>12</v>
      </c>
      <c r="G38" s="159">
        <v>0</v>
      </c>
      <c r="H38" s="159">
        <v>0</v>
      </c>
      <c r="I38" s="159">
        <v>15</v>
      </c>
      <c r="J38" s="158" t="s">
        <v>169</v>
      </c>
    </row>
    <row r="39" spans="1:10" x14ac:dyDescent="0.3">
      <c r="A39" s="353">
        <v>6</v>
      </c>
      <c r="B39" s="154" t="s">
        <v>192</v>
      </c>
      <c r="C39" s="159" t="s">
        <v>173</v>
      </c>
      <c r="D39" s="159">
        <v>5</v>
      </c>
      <c r="E39" s="159">
        <f t="shared" si="4"/>
        <v>36</v>
      </c>
      <c r="F39" s="159">
        <v>9</v>
      </c>
      <c r="G39" s="159">
        <v>0</v>
      </c>
      <c r="H39" s="159">
        <v>0</v>
      </c>
      <c r="I39" s="159">
        <v>27</v>
      </c>
      <c r="J39" s="158" t="s">
        <v>171</v>
      </c>
    </row>
    <row r="40" spans="1:10" x14ac:dyDescent="0.3">
      <c r="A40" s="353">
        <v>7</v>
      </c>
      <c r="B40" s="154" t="s">
        <v>2198</v>
      </c>
      <c r="C40" s="159" t="s">
        <v>173</v>
      </c>
      <c r="D40" s="159">
        <v>4</v>
      </c>
      <c r="E40" s="159">
        <f t="shared" si="4"/>
        <v>36</v>
      </c>
      <c r="F40" s="159">
        <v>18</v>
      </c>
      <c r="G40" s="159">
        <v>0</v>
      </c>
      <c r="H40" s="159">
        <v>18</v>
      </c>
      <c r="I40" s="159">
        <v>0</v>
      </c>
      <c r="J40" s="366" t="s">
        <v>169</v>
      </c>
    </row>
    <row r="41" spans="1:10" x14ac:dyDescent="0.3">
      <c r="A41" s="353">
        <v>8</v>
      </c>
      <c r="B41" s="154" t="s">
        <v>1263</v>
      </c>
      <c r="C41" s="159" t="s">
        <v>173</v>
      </c>
      <c r="D41" s="159">
        <v>4</v>
      </c>
      <c r="E41" s="159">
        <f t="shared" si="4"/>
        <v>36</v>
      </c>
      <c r="F41" s="159">
        <v>12</v>
      </c>
      <c r="G41" s="159">
        <v>0</v>
      </c>
      <c r="H41" s="159">
        <v>0</v>
      </c>
      <c r="I41" s="159">
        <v>24</v>
      </c>
      <c r="J41" s="366" t="s">
        <v>171</v>
      </c>
    </row>
    <row r="42" spans="1:10" x14ac:dyDescent="0.3">
      <c r="A42" s="355" t="s">
        <v>167</v>
      </c>
      <c r="B42" s="161" t="s">
        <v>181</v>
      </c>
      <c r="C42" s="161"/>
      <c r="D42" s="162">
        <f>SUM(D34:D41)</f>
        <v>30</v>
      </c>
      <c r="E42" s="162">
        <f t="shared" ref="E42:I42" si="5">SUM(E34:E41)</f>
        <v>247</v>
      </c>
      <c r="F42" s="162">
        <f t="shared" si="5"/>
        <v>89</v>
      </c>
      <c r="G42" s="162">
        <f t="shared" si="5"/>
        <v>0</v>
      </c>
      <c r="H42" s="162">
        <f t="shared" si="5"/>
        <v>54</v>
      </c>
      <c r="I42" s="162">
        <f t="shared" si="5"/>
        <v>104</v>
      </c>
      <c r="J42" s="163" t="s">
        <v>182</v>
      </c>
    </row>
    <row r="43" spans="1:10" x14ac:dyDescent="0.3">
      <c r="A43" s="587" t="s">
        <v>183</v>
      </c>
      <c r="B43" s="587"/>
      <c r="C43" s="587"/>
      <c r="D43" s="587"/>
      <c r="E43" s="587"/>
      <c r="F43" s="587"/>
      <c r="G43" s="587"/>
      <c r="H43" s="587"/>
      <c r="I43" s="587"/>
      <c r="J43" s="587"/>
    </row>
    <row r="44" spans="1:10" x14ac:dyDescent="0.3">
      <c r="A44" s="324"/>
      <c r="B44" s="347"/>
      <c r="C44" s="356"/>
      <c r="D44" s="358">
        <v>0</v>
      </c>
      <c r="E44" s="358">
        <v>0</v>
      </c>
      <c r="F44" s="358">
        <v>0</v>
      </c>
      <c r="G44" s="358">
        <v>0</v>
      </c>
      <c r="H44" s="358">
        <v>0</v>
      </c>
      <c r="I44" s="358">
        <v>0</v>
      </c>
      <c r="J44" s="357" t="s">
        <v>182</v>
      </c>
    </row>
    <row r="45" spans="1:10" ht="15.6" x14ac:dyDescent="0.3">
      <c r="A45" s="359" t="s">
        <v>173</v>
      </c>
      <c r="B45" s="360" t="s">
        <v>184</v>
      </c>
      <c r="C45" s="360"/>
      <c r="D45" s="361">
        <f t="shared" ref="D45:I45" si="6">SUM(D44:D44)</f>
        <v>0</v>
      </c>
      <c r="E45" s="361">
        <f t="shared" si="6"/>
        <v>0</v>
      </c>
      <c r="F45" s="361">
        <f t="shared" si="6"/>
        <v>0</v>
      </c>
      <c r="G45" s="361">
        <f t="shared" si="6"/>
        <v>0</v>
      </c>
      <c r="H45" s="361">
        <f t="shared" si="6"/>
        <v>0</v>
      </c>
      <c r="I45" s="361">
        <f t="shared" si="6"/>
        <v>0</v>
      </c>
      <c r="J45" s="362" t="s">
        <v>182</v>
      </c>
    </row>
    <row r="46" spans="1:10" x14ac:dyDescent="0.3">
      <c r="A46" s="363" t="s">
        <v>185</v>
      </c>
      <c r="B46" s="355" t="s">
        <v>186</v>
      </c>
      <c r="C46" s="355"/>
      <c r="D46" s="162">
        <f t="shared" ref="D46:I46" si="7">+D42+D45</f>
        <v>30</v>
      </c>
      <c r="E46" s="162">
        <f t="shared" si="7"/>
        <v>247</v>
      </c>
      <c r="F46" s="162">
        <f t="shared" si="7"/>
        <v>89</v>
      </c>
      <c r="G46" s="162">
        <f t="shared" si="7"/>
        <v>0</v>
      </c>
      <c r="H46" s="162">
        <f t="shared" si="7"/>
        <v>54</v>
      </c>
      <c r="I46" s="162">
        <f t="shared" si="7"/>
        <v>104</v>
      </c>
      <c r="J46" s="163" t="s">
        <v>182</v>
      </c>
    </row>
    <row r="47" spans="1:10" x14ac:dyDescent="0.3">
      <c r="A47" s="95"/>
      <c r="B47" s="95"/>
      <c r="C47" s="365"/>
      <c r="D47" s="95"/>
      <c r="E47" s="95"/>
      <c r="F47" s="95"/>
      <c r="G47" s="95"/>
      <c r="H47" s="95"/>
      <c r="I47" s="95"/>
      <c r="J47" s="95"/>
    </row>
    <row r="48" spans="1:10" x14ac:dyDescent="0.3">
      <c r="A48" s="95"/>
      <c r="B48" s="95"/>
      <c r="C48" s="365"/>
      <c r="D48" s="95"/>
      <c r="E48" s="95"/>
      <c r="F48" s="95"/>
      <c r="G48" s="95"/>
      <c r="H48" s="95"/>
      <c r="I48" s="95"/>
      <c r="J48" s="95"/>
    </row>
    <row r="49" spans="1:10" x14ac:dyDescent="0.3">
      <c r="A49" s="95"/>
      <c r="B49" s="95"/>
      <c r="C49" s="365"/>
      <c r="D49" s="95"/>
      <c r="E49" s="95"/>
      <c r="F49" s="95"/>
      <c r="G49" s="95"/>
      <c r="H49" s="95"/>
      <c r="I49" s="95"/>
      <c r="J49" s="95"/>
    </row>
    <row r="50" spans="1:10" x14ac:dyDescent="0.3">
      <c r="A50" s="95"/>
      <c r="B50" s="95"/>
      <c r="C50" s="365"/>
      <c r="D50" s="95"/>
      <c r="E50" s="95"/>
      <c r="F50" s="95"/>
      <c r="G50" s="95"/>
      <c r="H50" s="95"/>
      <c r="I50" s="95"/>
      <c r="J50" s="95"/>
    </row>
    <row r="51" spans="1:10" x14ac:dyDescent="0.3">
      <c r="A51" s="95"/>
      <c r="B51" s="95"/>
      <c r="C51" s="95"/>
      <c r="D51" s="95"/>
      <c r="E51" s="95"/>
      <c r="F51" s="95"/>
      <c r="G51" s="95"/>
      <c r="H51" s="351" t="s">
        <v>193</v>
      </c>
      <c r="I51" s="95"/>
      <c r="J51" s="351" t="s">
        <v>194</v>
      </c>
    </row>
    <row r="52" spans="1:10" x14ac:dyDescent="0.3">
      <c r="A52" s="579" t="s">
        <v>151</v>
      </c>
      <c r="B52" s="581" t="s">
        <v>152</v>
      </c>
      <c r="C52" s="581" t="s">
        <v>153</v>
      </c>
      <c r="D52" s="575" t="s">
        <v>154</v>
      </c>
      <c r="E52" s="575" t="s">
        <v>155</v>
      </c>
      <c r="F52" s="577" t="s">
        <v>156</v>
      </c>
      <c r="G52" s="577"/>
      <c r="H52" s="577"/>
      <c r="I52" s="577"/>
      <c r="J52" s="583" t="s">
        <v>157</v>
      </c>
    </row>
    <row r="53" spans="1:10" x14ac:dyDescent="0.3">
      <c r="A53" s="580"/>
      <c r="B53" s="582"/>
      <c r="C53" s="582"/>
      <c r="D53" s="575"/>
      <c r="E53" s="575"/>
      <c r="F53" s="575" t="s">
        <v>158</v>
      </c>
      <c r="G53" s="575" t="s">
        <v>159</v>
      </c>
      <c r="H53" s="577" t="s">
        <v>160</v>
      </c>
      <c r="I53" s="577"/>
      <c r="J53" s="583"/>
    </row>
    <row r="54" spans="1:10" ht="41.4" x14ac:dyDescent="0.3">
      <c r="A54" s="580"/>
      <c r="B54" s="582"/>
      <c r="C54" s="582"/>
      <c r="D54" s="576"/>
      <c r="E54" s="576"/>
      <c r="F54" s="576"/>
      <c r="G54" s="576"/>
      <c r="H54" s="352" t="s">
        <v>161</v>
      </c>
      <c r="I54" s="352" t="s">
        <v>162</v>
      </c>
      <c r="J54" s="584"/>
    </row>
    <row r="55" spans="1:10" x14ac:dyDescent="0.3">
      <c r="A55" s="578" t="s">
        <v>163</v>
      </c>
      <c r="B55" s="578"/>
      <c r="C55" s="578"/>
      <c r="D55" s="578"/>
      <c r="E55" s="578"/>
      <c r="F55" s="578"/>
      <c r="G55" s="578"/>
      <c r="H55" s="578"/>
      <c r="I55" s="578"/>
      <c r="J55" s="578"/>
    </row>
    <row r="56" spans="1:10" x14ac:dyDescent="0.3">
      <c r="A56" s="367">
        <v>1</v>
      </c>
      <c r="B56" s="354" t="s">
        <v>188</v>
      </c>
      <c r="C56" s="159" t="s">
        <v>164</v>
      </c>
      <c r="D56" s="159">
        <v>2</v>
      </c>
      <c r="E56" s="159">
        <f>SUM(F56:I56)</f>
        <v>21</v>
      </c>
      <c r="F56" s="159">
        <v>0</v>
      </c>
      <c r="G56" s="159">
        <v>0</v>
      </c>
      <c r="H56" s="159">
        <v>21</v>
      </c>
      <c r="I56" s="159">
        <v>0</v>
      </c>
      <c r="J56" s="366" t="s">
        <v>165</v>
      </c>
    </row>
    <row r="57" spans="1:10" x14ac:dyDescent="0.3">
      <c r="A57" s="367">
        <v>2</v>
      </c>
      <c r="B57" s="354" t="s">
        <v>195</v>
      </c>
      <c r="C57" s="159" t="s">
        <v>173</v>
      </c>
      <c r="D57" s="159">
        <v>4</v>
      </c>
      <c r="E57" s="159">
        <f t="shared" ref="E57:E63" si="8">SUM(F57:I57)</f>
        <v>27</v>
      </c>
      <c r="F57" s="159">
        <v>12</v>
      </c>
      <c r="G57" s="159">
        <v>0</v>
      </c>
      <c r="H57" s="159">
        <v>0</v>
      </c>
      <c r="I57" s="159">
        <v>15</v>
      </c>
      <c r="J57" s="158" t="s">
        <v>169</v>
      </c>
    </row>
    <row r="58" spans="1:10" x14ac:dyDescent="0.3">
      <c r="A58" s="367">
        <v>3</v>
      </c>
      <c r="B58" s="154" t="s">
        <v>2199</v>
      </c>
      <c r="C58" s="159" t="s">
        <v>173</v>
      </c>
      <c r="D58" s="159">
        <v>2</v>
      </c>
      <c r="E58" s="159">
        <f t="shared" si="8"/>
        <v>27</v>
      </c>
      <c r="F58" s="159">
        <v>12</v>
      </c>
      <c r="G58" s="159">
        <v>0</v>
      </c>
      <c r="H58" s="159">
        <v>15</v>
      </c>
      <c r="I58" s="159">
        <v>0</v>
      </c>
      <c r="J58" s="158" t="s">
        <v>169</v>
      </c>
    </row>
    <row r="59" spans="1:10" x14ac:dyDescent="0.3">
      <c r="A59" s="367">
        <v>4</v>
      </c>
      <c r="B59" s="354" t="s">
        <v>196</v>
      </c>
      <c r="C59" s="159" t="s">
        <v>173</v>
      </c>
      <c r="D59" s="159">
        <v>6</v>
      </c>
      <c r="E59" s="159">
        <f t="shared" si="8"/>
        <v>42</v>
      </c>
      <c r="F59" s="159">
        <v>15</v>
      </c>
      <c r="G59" s="159">
        <v>0</v>
      </c>
      <c r="H59" s="159">
        <v>15</v>
      </c>
      <c r="I59" s="159">
        <v>12</v>
      </c>
      <c r="J59" s="158" t="s">
        <v>169</v>
      </c>
    </row>
    <row r="60" spans="1:10" x14ac:dyDescent="0.3">
      <c r="A60" s="367">
        <v>5</v>
      </c>
      <c r="B60" s="354" t="s">
        <v>197</v>
      </c>
      <c r="C60" s="159" t="s">
        <v>173</v>
      </c>
      <c r="D60" s="159">
        <v>6</v>
      </c>
      <c r="E60" s="159">
        <f t="shared" si="8"/>
        <v>40</v>
      </c>
      <c r="F60" s="159">
        <v>15</v>
      </c>
      <c r="G60" s="159">
        <v>0</v>
      </c>
      <c r="H60" s="159">
        <v>0</v>
      </c>
      <c r="I60" s="159">
        <v>25</v>
      </c>
      <c r="J60" s="158" t="s">
        <v>169</v>
      </c>
    </row>
    <row r="61" spans="1:10" ht="27.6" x14ac:dyDescent="0.3">
      <c r="A61" s="367">
        <v>6</v>
      </c>
      <c r="B61" s="154" t="s">
        <v>198</v>
      </c>
      <c r="C61" s="159" t="s">
        <v>176</v>
      </c>
      <c r="D61" s="159">
        <v>2</v>
      </c>
      <c r="E61" s="159">
        <f t="shared" si="8"/>
        <v>24</v>
      </c>
      <c r="F61" s="159">
        <v>12</v>
      </c>
      <c r="G61" s="159">
        <v>0</v>
      </c>
      <c r="H61" s="159">
        <v>12</v>
      </c>
      <c r="I61" s="159">
        <v>0</v>
      </c>
      <c r="J61" s="158" t="s">
        <v>171</v>
      </c>
    </row>
    <row r="62" spans="1:10" x14ac:dyDescent="0.3">
      <c r="A62" s="367">
        <v>7</v>
      </c>
      <c r="B62" s="154" t="s">
        <v>1303</v>
      </c>
      <c r="C62" s="159" t="s">
        <v>173</v>
      </c>
      <c r="D62" s="159">
        <v>5</v>
      </c>
      <c r="E62" s="159">
        <f t="shared" si="8"/>
        <v>45</v>
      </c>
      <c r="F62" s="159">
        <v>20</v>
      </c>
      <c r="G62" s="159">
        <v>0</v>
      </c>
      <c r="H62" s="159">
        <v>0</v>
      </c>
      <c r="I62" s="159">
        <v>25</v>
      </c>
      <c r="J62" s="158" t="s">
        <v>169</v>
      </c>
    </row>
    <row r="63" spans="1:10" x14ac:dyDescent="0.3">
      <c r="A63" s="367">
        <v>8</v>
      </c>
      <c r="B63" s="154" t="s">
        <v>199</v>
      </c>
      <c r="C63" s="159" t="s">
        <v>173</v>
      </c>
      <c r="D63" s="159">
        <v>2</v>
      </c>
      <c r="E63" s="159">
        <f t="shared" si="8"/>
        <v>21</v>
      </c>
      <c r="F63" s="159">
        <v>9</v>
      </c>
      <c r="G63" s="159">
        <v>0</v>
      </c>
      <c r="H63" s="159">
        <v>0</v>
      </c>
      <c r="I63" s="159">
        <v>12</v>
      </c>
      <c r="J63" s="158" t="s">
        <v>171</v>
      </c>
    </row>
    <row r="64" spans="1:10" x14ac:dyDescent="0.3">
      <c r="A64" s="355" t="s">
        <v>167</v>
      </c>
      <c r="B64" s="161" t="s">
        <v>181</v>
      </c>
      <c r="C64" s="161"/>
      <c r="D64" s="162">
        <f>SUM(D56:D63)</f>
        <v>29</v>
      </c>
      <c r="E64" s="162">
        <f t="shared" ref="E64:I64" si="9">SUM(E56:E63)</f>
        <v>247</v>
      </c>
      <c r="F64" s="162">
        <f t="shared" si="9"/>
        <v>95</v>
      </c>
      <c r="G64" s="162">
        <f t="shared" si="9"/>
        <v>0</v>
      </c>
      <c r="H64" s="162">
        <f t="shared" si="9"/>
        <v>63</v>
      </c>
      <c r="I64" s="162">
        <f t="shared" si="9"/>
        <v>89</v>
      </c>
      <c r="J64" s="163" t="s">
        <v>182</v>
      </c>
    </row>
    <row r="65" spans="1:10" x14ac:dyDescent="0.3">
      <c r="A65" s="587" t="s">
        <v>183</v>
      </c>
      <c r="B65" s="587"/>
      <c r="C65" s="587"/>
      <c r="D65" s="587"/>
      <c r="E65" s="587"/>
      <c r="F65" s="587"/>
      <c r="G65" s="587"/>
      <c r="H65" s="587"/>
      <c r="I65" s="587"/>
      <c r="J65" s="587"/>
    </row>
    <row r="66" spans="1:10" x14ac:dyDescent="0.3">
      <c r="A66" s="324">
        <v>1</v>
      </c>
      <c r="B66" s="497" t="s">
        <v>200</v>
      </c>
      <c r="C66" s="358" t="s">
        <v>176</v>
      </c>
      <c r="D66" s="358">
        <v>1</v>
      </c>
      <c r="E66" s="358">
        <v>12</v>
      </c>
      <c r="F66" s="358">
        <v>6</v>
      </c>
      <c r="G66" s="358">
        <v>0</v>
      </c>
      <c r="H66" s="358">
        <v>6</v>
      </c>
      <c r="I66" s="358">
        <v>0</v>
      </c>
      <c r="J66" s="357" t="s">
        <v>171</v>
      </c>
    </row>
    <row r="67" spans="1:10" ht="15.6" x14ac:dyDescent="0.3">
      <c r="A67" s="363" t="s">
        <v>173</v>
      </c>
      <c r="B67" s="355" t="s">
        <v>184</v>
      </c>
      <c r="C67" s="161"/>
      <c r="D67" s="162">
        <f t="shared" ref="D67:I67" si="10">D66</f>
        <v>1</v>
      </c>
      <c r="E67" s="162">
        <f t="shared" si="10"/>
        <v>12</v>
      </c>
      <c r="F67" s="162">
        <f t="shared" si="10"/>
        <v>6</v>
      </c>
      <c r="G67" s="162">
        <f t="shared" si="10"/>
        <v>0</v>
      </c>
      <c r="H67" s="162">
        <f t="shared" si="10"/>
        <v>6</v>
      </c>
      <c r="I67" s="162">
        <f t="shared" si="10"/>
        <v>0</v>
      </c>
      <c r="J67" s="163" t="s">
        <v>182</v>
      </c>
    </row>
    <row r="68" spans="1:10" x14ac:dyDescent="0.3">
      <c r="A68" s="368" t="s">
        <v>185</v>
      </c>
      <c r="B68" s="369" t="s">
        <v>186</v>
      </c>
      <c r="C68" s="370"/>
      <c r="D68" s="371">
        <f t="shared" ref="D68:I68" si="11">+D64+D67</f>
        <v>30</v>
      </c>
      <c r="E68" s="371">
        <f t="shared" si="11"/>
        <v>259</v>
      </c>
      <c r="F68" s="371">
        <f t="shared" si="11"/>
        <v>101</v>
      </c>
      <c r="G68" s="371">
        <f t="shared" si="11"/>
        <v>0</v>
      </c>
      <c r="H68" s="371">
        <f t="shared" si="11"/>
        <v>69</v>
      </c>
      <c r="I68" s="371">
        <f t="shared" si="11"/>
        <v>89</v>
      </c>
      <c r="J68" s="372" t="s">
        <v>182</v>
      </c>
    </row>
    <row r="69" spans="1:10" x14ac:dyDescent="0.3">
      <c r="A69" s="95"/>
      <c r="B69" s="95"/>
      <c r="C69" s="365"/>
      <c r="D69" s="95"/>
      <c r="E69" s="95"/>
      <c r="F69" s="95"/>
      <c r="G69" s="95"/>
      <c r="H69" s="95"/>
      <c r="I69" s="95"/>
      <c r="J69" s="95"/>
    </row>
    <row r="70" spans="1:10" x14ac:dyDescent="0.3">
      <c r="A70" s="95"/>
      <c r="B70" s="95"/>
      <c r="C70" s="365"/>
      <c r="D70" s="95"/>
      <c r="E70" s="95"/>
      <c r="F70" s="95"/>
      <c r="G70" s="95"/>
      <c r="H70" s="95"/>
      <c r="I70" s="95"/>
      <c r="J70" s="95"/>
    </row>
    <row r="71" spans="1:10" x14ac:dyDescent="0.3">
      <c r="A71" s="95"/>
      <c r="B71" s="95"/>
      <c r="C71" s="95"/>
      <c r="D71" s="95"/>
      <c r="E71" s="95"/>
      <c r="F71" s="95"/>
      <c r="G71" s="95"/>
      <c r="H71" s="351" t="s">
        <v>193</v>
      </c>
      <c r="I71" s="95"/>
      <c r="J71" s="351" t="s">
        <v>201</v>
      </c>
    </row>
    <row r="72" spans="1:10" x14ac:dyDescent="0.3">
      <c r="A72" s="579" t="s">
        <v>151</v>
      </c>
      <c r="B72" s="581" t="s">
        <v>152</v>
      </c>
      <c r="C72" s="581" t="s">
        <v>153</v>
      </c>
      <c r="D72" s="575" t="s">
        <v>154</v>
      </c>
      <c r="E72" s="575" t="s">
        <v>155</v>
      </c>
      <c r="F72" s="577" t="s">
        <v>156</v>
      </c>
      <c r="G72" s="577"/>
      <c r="H72" s="577"/>
      <c r="I72" s="577"/>
      <c r="J72" s="583" t="s">
        <v>157</v>
      </c>
    </row>
    <row r="73" spans="1:10" x14ac:dyDescent="0.3">
      <c r="A73" s="580"/>
      <c r="B73" s="582"/>
      <c r="C73" s="582"/>
      <c r="D73" s="575"/>
      <c r="E73" s="575"/>
      <c r="F73" s="575" t="s">
        <v>158</v>
      </c>
      <c r="G73" s="575" t="s">
        <v>159</v>
      </c>
      <c r="H73" s="577" t="s">
        <v>160</v>
      </c>
      <c r="I73" s="577"/>
      <c r="J73" s="583"/>
    </row>
    <row r="74" spans="1:10" ht="41.4" x14ac:dyDescent="0.3">
      <c r="A74" s="580"/>
      <c r="B74" s="582"/>
      <c r="C74" s="582"/>
      <c r="D74" s="576"/>
      <c r="E74" s="576"/>
      <c r="F74" s="576"/>
      <c r="G74" s="576"/>
      <c r="H74" s="352" t="s">
        <v>161</v>
      </c>
      <c r="I74" s="352" t="s">
        <v>162</v>
      </c>
      <c r="J74" s="584"/>
    </row>
    <row r="75" spans="1:10" x14ac:dyDescent="0.3">
      <c r="A75" s="578" t="s">
        <v>163</v>
      </c>
      <c r="B75" s="578"/>
      <c r="C75" s="578"/>
      <c r="D75" s="578"/>
      <c r="E75" s="578"/>
      <c r="F75" s="578"/>
      <c r="G75" s="578"/>
      <c r="H75" s="578"/>
      <c r="I75" s="578"/>
      <c r="J75" s="578"/>
    </row>
    <row r="76" spans="1:10" x14ac:dyDescent="0.3">
      <c r="A76" s="367">
        <v>1</v>
      </c>
      <c r="B76" s="354" t="s">
        <v>188</v>
      </c>
      <c r="C76" s="159" t="s">
        <v>164</v>
      </c>
      <c r="D76" s="158">
        <v>2</v>
      </c>
      <c r="E76" s="159">
        <f>SUM(F76:I76)</f>
        <v>21</v>
      </c>
      <c r="F76" s="373">
        <v>0</v>
      </c>
      <c r="G76" s="159">
        <v>0</v>
      </c>
      <c r="H76" s="159">
        <v>21</v>
      </c>
      <c r="I76" s="159">
        <v>0</v>
      </c>
      <c r="J76" s="366" t="s">
        <v>165</v>
      </c>
    </row>
    <row r="77" spans="1:10" x14ac:dyDescent="0.3">
      <c r="A77" s="367">
        <v>2</v>
      </c>
      <c r="B77" s="354" t="s">
        <v>202</v>
      </c>
      <c r="C77" s="159" t="s">
        <v>173</v>
      </c>
      <c r="D77" s="158">
        <v>5</v>
      </c>
      <c r="E77" s="159">
        <f t="shared" ref="E77:E82" si="12">SUM(F77:I77)</f>
        <v>38</v>
      </c>
      <c r="F77" s="373">
        <v>18</v>
      </c>
      <c r="G77" s="159">
        <v>0</v>
      </c>
      <c r="H77" s="159">
        <v>0</v>
      </c>
      <c r="I77" s="159">
        <v>20</v>
      </c>
      <c r="J77" s="158" t="s">
        <v>169</v>
      </c>
    </row>
    <row r="78" spans="1:10" x14ac:dyDescent="0.3">
      <c r="A78" s="367">
        <v>3</v>
      </c>
      <c r="B78" s="154" t="s">
        <v>203</v>
      </c>
      <c r="C78" s="159" t="s">
        <v>173</v>
      </c>
      <c r="D78" s="158">
        <v>3</v>
      </c>
      <c r="E78" s="159">
        <f t="shared" si="12"/>
        <v>30</v>
      </c>
      <c r="F78" s="373">
        <v>15</v>
      </c>
      <c r="G78" s="159">
        <v>0</v>
      </c>
      <c r="H78" s="159">
        <v>15</v>
      </c>
      <c r="I78" s="159">
        <v>0</v>
      </c>
      <c r="J78" s="158" t="s">
        <v>169</v>
      </c>
    </row>
    <row r="79" spans="1:10" x14ac:dyDescent="0.3">
      <c r="A79" s="367">
        <v>4</v>
      </c>
      <c r="B79" s="154" t="s">
        <v>204</v>
      </c>
      <c r="C79" s="159" t="s">
        <v>173</v>
      </c>
      <c r="D79" s="158">
        <v>3</v>
      </c>
      <c r="E79" s="159">
        <f t="shared" si="12"/>
        <v>21</v>
      </c>
      <c r="F79" s="373">
        <v>9</v>
      </c>
      <c r="G79" s="159">
        <v>0</v>
      </c>
      <c r="H79" s="159">
        <v>4</v>
      </c>
      <c r="I79" s="159">
        <v>8</v>
      </c>
      <c r="J79" s="158" t="s">
        <v>171</v>
      </c>
    </row>
    <row r="80" spans="1:10" x14ac:dyDescent="0.3">
      <c r="A80" s="367">
        <v>5</v>
      </c>
      <c r="B80" s="154" t="s">
        <v>205</v>
      </c>
      <c r="C80" s="159" t="s">
        <v>173</v>
      </c>
      <c r="D80" s="158">
        <v>3</v>
      </c>
      <c r="E80" s="159">
        <f t="shared" si="12"/>
        <v>24</v>
      </c>
      <c r="F80" s="373">
        <v>9</v>
      </c>
      <c r="G80" s="159">
        <v>0</v>
      </c>
      <c r="H80" s="159">
        <v>6</v>
      </c>
      <c r="I80" s="159">
        <v>9</v>
      </c>
      <c r="J80" s="158" t="s">
        <v>171</v>
      </c>
    </row>
    <row r="81" spans="1:10" ht="27.6" x14ac:dyDescent="0.3">
      <c r="A81" s="367">
        <v>6</v>
      </c>
      <c r="B81" s="154" t="s">
        <v>206</v>
      </c>
      <c r="C81" s="159" t="s">
        <v>173</v>
      </c>
      <c r="D81" s="158">
        <v>7</v>
      </c>
      <c r="E81" s="159">
        <f t="shared" si="12"/>
        <v>51</v>
      </c>
      <c r="F81" s="373">
        <v>18</v>
      </c>
      <c r="G81" s="159">
        <v>0</v>
      </c>
      <c r="H81" s="159">
        <v>15</v>
      </c>
      <c r="I81" s="159">
        <v>18</v>
      </c>
      <c r="J81" s="158" t="s">
        <v>169</v>
      </c>
    </row>
    <row r="82" spans="1:10" ht="49.5" customHeight="1" x14ac:dyDescent="0.3">
      <c r="A82" s="367">
        <v>7</v>
      </c>
      <c r="B82" s="374" t="s">
        <v>207</v>
      </c>
      <c r="C82" s="159" t="s">
        <v>173</v>
      </c>
      <c r="D82" s="158">
        <v>7</v>
      </c>
      <c r="E82" s="159">
        <f t="shared" si="12"/>
        <v>51</v>
      </c>
      <c r="F82" s="373">
        <v>18</v>
      </c>
      <c r="G82" s="159">
        <v>0</v>
      </c>
      <c r="H82" s="159">
        <v>18</v>
      </c>
      <c r="I82" s="159">
        <v>15</v>
      </c>
      <c r="J82" s="158" t="s">
        <v>169</v>
      </c>
    </row>
    <row r="83" spans="1:10" x14ac:dyDescent="0.3">
      <c r="A83" s="355" t="s">
        <v>167</v>
      </c>
      <c r="B83" s="161" t="s">
        <v>181</v>
      </c>
      <c r="C83" s="161"/>
      <c r="D83" s="162">
        <f>SUM(D76:D82)</f>
        <v>30</v>
      </c>
      <c r="E83" s="162">
        <f t="shared" ref="E83:I83" si="13">SUM(E76:E82)</f>
        <v>236</v>
      </c>
      <c r="F83" s="162">
        <f t="shared" si="13"/>
        <v>87</v>
      </c>
      <c r="G83" s="162">
        <f t="shared" si="13"/>
        <v>0</v>
      </c>
      <c r="H83" s="162">
        <f t="shared" si="13"/>
        <v>79</v>
      </c>
      <c r="I83" s="162">
        <f t="shared" si="13"/>
        <v>70</v>
      </c>
      <c r="J83" s="163" t="s">
        <v>182</v>
      </c>
    </row>
    <row r="84" spans="1:10" x14ac:dyDescent="0.3">
      <c r="A84" s="587" t="s">
        <v>183</v>
      </c>
      <c r="B84" s="587"/>
      <c r="C84" s="587"/>
      <c r="D84" s="587"/>
      <c r="E84" s="587"/>
      <c r="F84" s="587"/>
      <c r="G84" s="587"/>
      <c r="H84" s="587"/>
      <c r="I84" s="587"/>
      <c r="J84" s="587"/>
    </row>
    <row r="85" spans="1:10" x14ac:dyDescent="0.3">
      <c r="A85" s="324"/>
      <c r="B85" s="347"/>
      <c r="C85" s="358"/>
      <c r="D85" s="375">
        <v>0</v>
      </c>
      <c r="E85" s="358">
        <v>0</v>
      </c>
      <c r="F85" s="358">
        <v>0</v>
      </c>
      <c r="G85" s="358">
        <v>0</v>
      </c>
      <c r="H85" s="358">
        <v>0</v>
      </c>
      <c r="I85" s="358">
        <v>0</v>
      </c>
      <c r="J85" s="357" t="s">
        <v>182</v>
      </c>
    </row>
    <row r="86" spans="1:10" ht="15.6" x14ac:dyDescent="0.3">
      <c r="A86" s="363" t="s">
        <v>173</v>
      </c>
      <c r="B86" s="355" t="s">
        <v>184</v>
      </c>
      <c r="C86" s="161"/>
      <c r="D86" s="162">
        <f>D85</f>
        <v>0</v>
      </c>
      <c r="E86" s="162">
        <f t="shared" ref="E86:I86" si="14">E85</f>
        <v>0</v>
      </c>
      <c r="F86" s="162">
        <f t="shared" si="14"/>
        <v>0</v>
      </c>
      <c r="G86" s="162">
        <f t="shared" si="14"/>
        <v>0</v>
      </c>
      <c r="H86" s="162">
        <f t="shared" si="14"/>
        <v>0</v>
      </c>
      <c r="I86" s="162">
        <f t="shared" si="14"/>
        <v>0</v>
      </c>
      <c r="J86" s="163" t="s">
        <v>182</v>
      </c>
    </row>
    <row r="87" spans="1:10" x14ac:dyDescent="0.3">
      <c r="A87" s="368" t="s">
        <v>185</v>
      </c>
      <c r="B87" s="369" t="s">
        <v>186</v>
      </c>
      <c r="C87" s="370"/>
      <c r="D87" s="371">
        <f>+D83+D86</f>
        <v>30</v>
      </c>
      <c r="E87" s="371">
        <f t="shared" ref="E87:I87" si="15">+E83+E86</f>
        <v>236</v>
      </c>
      <c r="F87" s="371">
        <f t="shared" si="15"/>
        <v>87</v>
      </c>
      <c r="G87" s="371">
        <f t="shared" si="15"/>
        <v>0</v>
      </c>
      <c r="H87" s="371">
        <f t="shared" si="15"/>
        <v>79</v>
      </c>
      <c r="I87" s="371">
        <f t="shared" si="15"/>
        <v>70</v>
      </c>
      <c r="J87" s="372" t="s">
        <v>182</v>
      </c>
    </row>
    <row r="88" spans="1:10" x14ac:dyDescent="0.3">
      <c r="A88" s="360"/>
      <c r="B88" s="360"/>
      <c r="C88" s="360"/>
      <c r="D88" s="165"/>
      <c r="E88" s="165"/>
      <c r="F88" s="165"/>
      <c r="G88" s="165"/>
      <c r="H88" s="165"/>
      <c r="I88" s="165"/>
      <c r="J88" s="165"/>
    </row>
    <row r="89" spans="1:10" x14ac:dyDescent="0.3">
      <c r="A89" s="360"/>
      <c r="B89" s="360"/>
      <c r="C89" s="360"/>
      <c r="D89" s="165"/>
      <c r="E89" s="165"/>
      <c r="F89" s="165"/>
      <c r="G89" s="165"/>
      <c r="H89" s="165"/>
      <c r="I89" s="165"/>
      <c r="J89" s="165"/>
    </row>
    <row r="90" spans="1:10" x14ac:dyDescent="0.3">
      <c r="A90" s="95"/>
      <c r="B90" s="95"/>
      <c r="C90" s="95"/>
      <c r="D90" s="95"/>
      <c r="E90" s="95"/>
      <c r="F90" s="95"/>
      <c r="G90" s="95"/>
      <c r="H90" s="351" t="s">
        <v>208</v>
      </c>
      <c r="I90" s="95"/>
      <c r="J90" s="351" t="s">
        <v>209</v>
      </c>
    </row>
    <row r="91" spans="1:10" x14ac:dyDescent="0.3">
      <c r="A91" s="579" t="s">
        <v>151</v>
      </c>
      <c r="B91" s="581" t="s">
        <v>152</v>
      </c>
      <c r="C91" s="581" t="s">
        <v>153</v>
      </c>
      <c r="D91" s="575" t="s">
        <v>154</v>
      </c>
      <c r="E91" s="575" t="s">
        <v>155</v>
      </c>
      <c r="F91" s="577" t="s">
        <v>156</v>
      </c>
      <c r="G91" s="577"/>
      <c r="H91" s="577"/>
      <c r="I91" s="577"/>
      <c r="J91" s="583" t="s">
        <v>157</v>
      </c>
    </row>
    <row r="92" spans="1:10" x14ac:dyDescent="0.3">
      <c r="A92" s="580"/>
      <c r="B92" s="582"/>
      <c r="C92" s="582"/>
      <c r="D92" s="575"/>
      <c r="E92" s="575"/>
      <c r="F92" s="575" t="s">
        <v>158</v>
      </c>
      <c r="G92" s="575" t="s">
        <v>159</v>
      </c>
      <c r="H92" s="577" t="s">
        <v>160</v>
      </c>
      <c r="I92" s="577"/>
      <c r="J92" s="583"/>
    </row>
    <row r="93" spans="1:10" ht="41.4" x14ac:dyDescent="0.3">
      <c r="A93" s="580"/>
      <c r="B93" s="582"/>
      <c r="C93" s="582"/>
      <c r="D93" s="576"/>
      <c r="E93" s="576"/>
      <c r="F93" s="576"/>
      <c r="G93" s="576"/>
      <c r="H93" s="352" t="s">
        <v>161</v>
      </c>
      <c r="I93" s="352" t="s">
        <v>162</v>
      </c>
      <c r="J93" s="584"/>
    </row>
    <row r="94" spans="1:10" x14ac:dyDescent="0.3">
      <c r="A94" s="578" t="s">
        <v>163</v>
      </c>
      <c r="B94" s="578"/>
      <c r="C94" s="578"/>
      <c r="D94" s="578"/>
      <c r="E94" s="578"/>
      <c r="F94" s="578"/>
      <c r="G94" s="578"/>
      <c r="H94" s="578"/>
      <c r="I94" s="578"/>
      <c r="J94" s="578"/>
    </row>
    <row r="95" spans="1:10" x14ac:dyDescent="0.3">
      <c r="A95" s="353">
        <v>1</v>
      </c>
      <c r="B95" s="354" t="s">
        <v>188</v>
      </c>
      <c r="C95" s="159" t="s">
        <v>164</v>
      </c>
      <c r="D95" s="158">
        <v>2</v>
      </c>
      <c r="E95" s="159">
        <f>SUM(F95:I95)</f>
        <v>21</v>
      </c>
      <c r="F95" s="373">
        <v>0</v>
      </c>
      <c r="G95" s="159">
        <v>0</v>
      </c>
      <c r="H95" s="159">
        <v>21</v>
      </c>
      <c r="I95" s="159">
        <v>0</v>
      </c>
      <c r="J95" s="158" t="s">
        <v>169</v>
      </c>
    </row>
    <row r="96" spans="1:10" x14ac:dyDescent="0.3">
      <c r="A96" s="353">
        <v>2</v>
      </c>
      <c r="B96" s="154" t="s">
        <v>210</v>
      </c>
      <c r="C96" s="159" t="s">
        <v>173</v>
      </c>
      <c r="D96" s="158">
        <v>3</v>
      </c>
      <c r="E96" s="159">
        <f>SUM(F96:I96)</f>
        <v>27</v>
      </c>
      <c r="F96" s="373">
        <v>12</v>
      </c>
      <c r="G96" s="159">
        <v>0</v>
      </c>
      <c r="H96" s="159">
        <v>0</v>
      </c>
      <c r="I96" s="159">
        <v>15</v>
      </c>
      <c r="J96" s="158" t="s">
        <v>169</v>
      </c>
    </row>
    <row r="97" spans="1:10" x14ac:dyDescent="0.3">
      <c r="A97" s="355" t="s">
        <v>167</v>
      </c>
      <c r="B97" s="161" t="s">
        <v>181</v>
      </c>
      <c r="C97" s="161"/>
      <c r="D97" s="162">
        <f>SUM(D95:D96)</f>
        <v>5</v>
      </c>
      <c r="E97" s="162">
        <f t="shared" ref="E97:I97" si="16">SUM(E95:E96)</f>
        <v>48</v>
      </c>
      <c r="F97" s="162">
        <f t="shared" si="16"/>
        <v>12</v>
      </c>
      <c r="G97" s="162">
        <f t="shared" si="16"/>
        <v>0</v>
      </c>
      <c r="H97" s="162">
        <f t="shared" si="16"/>
        <v>21</v>
      </c>
      <c r="I97" s="162">
        <f t="shared" si="16"/>
        <v>15</v>
      </c>
      <c r="J97" s="163" t="s">
        <v>182</v>
      </c>
    </row>
    <row r="98" spans="1:10" x14ac:dyDescent="0.3">
      <c r="A98" s="578" t="s">
        <v>183</v>
      </c>
      <c r="B98" s="578"/>
      <c r="C98" s="578"/>
      <c r="D98" s="578"/>
      <c r="E98" s="578"/>
      <c r="F98" s="578"/>
      <c r="G98" s="578"/>
      <c r="H98" s="578"/>
      <c r="I98" s="578"/>
      <c r="J98" s="578"/>
    </row>
    <row r="99" spans="1:10" ht="41.4" x14ac:dyDescent="0.3">
      <c r="A99" s="367">
        <v>1</v>
      </c>
      <c r="B99" s="376" t="s">
        <v>211</v>
      </c>
      <c r="C99" s="159" t="s">
        <v>212</v>
      </c>
      <c r="D99" s="159">
        <f t="shared" ref="D99:I99" si="17">(D111+D117)/2</f>
        <v>25</v>
      </c>
      <c r="E99" s="159">
        <f t="shared" si="17"/>
        <v>174</v>
      </c>
      <c r="F99" s="377">
        <f t="shared" si="17"/>
        <v>80</v>
      </c>
      <c r="G99" s="377">
        <f t="shared" si="17"/>
        <v>0</v>
      </c>
      <c r="H99" s="377">
        <f t="shared" si="17"/>
        <v>17</v>
      </c>
      <c r="I99" s="377">
        <f t="shared" si="17"/>
        <v>77</v>
      </c>
      <c r="J99" s="158" t="s">
        <v>213</v>
      </c>
    </row>
    <row r="100" spans="1:10" ht="15.6" x14ac:dyDescent="0.3">
      <c r="A100" s="363" t="s">
        <v>173</v>
      </c>
      <c r="B100" s="355" t="s">
        <v>184</v>
      </c>
      <c r="C100" s="161"/>
      <c r="D100" s="162">
        <f>D99</f>
        <v>25</v>
      </c>
      <c r="E100" s="162">
        <f t="shared" ref="E100:I100" si="18">E99</f>
        <v>174</v>
      </c>
      <c r="F100" s="162">
        <f t="shared" si="18"/>
        <v>80</v>
      </c>
      <c r="G100" s="162">
        <f t="shared" si="18"/>
        <v>0</v>
      </c>
      <c r="H100" s="162">
        <f t="shared" si="18"/>
        <v>17</v>
      </c>
      <c r="I100" s="162">
        <f t="shared" si="18"/>
        <v>77</v>
      </c>
      <c r="J100" s="163" t="s">
        <v>182</v>
      </c>
    </row>
    <row r="101" spans="1:10" x14ac:dyDescent="0.3">
      <c r="A101" s="368" t="s">
        <v>185</v>
      </c>
      <c r="B101" s="369" t="s">
        <v>186</v>
      </c>
      <c r="C101" s="370"/>
      <c r="D101" s="371">
        <f t="shared" ref="D101:I101" si="19">+D97+D100</f>
        <v>30</v>
      </c>
      <c r="E101" s="371">
        <f t="shared" si="19"/>
        <v>222</v>
      </c>
      <c r="F101" s="371">
        <f t="shared" si="19"/>
        <v>92</v>
      </c>
      <c r="G101" s="371">
        <f t="shared" si="19"/>
        <v>0</v>
      </c>
      <c r="H101" s="371">
        <f t="shared" si="19"/>
        <v>38</v>
      </c>
      <c r="I101" s="371">
        <f t="shared" si="19"/>
        <v>92</v>
      </c>
      <c r="J101" s="372" t="s">
        <v>182</v>
      </c>
    </row>
    <row r="102" spans="1:10" x14ac:dyDescent="0.3">
      <c r="A102" s="359"/>
      <c r="B102" s="360"/>
      <c r="C102" s="378"/>
      <c r="D102" s="371"/>
      <c r="E102" s="371"/>
      <c r="F102" s="379"/>
      <c r="G102" s="379"/>
      <c r="H102" s="379"/>
      <c r="I102" s="379"/>
      <c r="J102" s="372"/>
    </row>
    <row r="103" spans="1:10" x14ac:dyDescent="0.3">
      <c r="A103" s="579" t="s">
        <v>151</v>
      </c>
      <c r="B103" s="581" t="s">
        <v>152</v>
      </c>
      <c r="C103" s="581" t="s">
        <v>153</v>
      </c>
      <c r="D103" s="575" t="s">
        <v>154</v>
      </c>
      <c r="E103" s="575" t="s">
        <v>155</v>
      </c>
      <c r="F103" s="577" t="s">
        <v>156</v>
      </c>
      <c r="G103" s="577"/>
      <c r="H103" s="577"/>
      <c r="I103" s="577"/>
      <c r="J103" s="583" t="s">
        <v>157</v>
      </c>
    </row>
    <row r="104" spans="1:10" x14ac:dyDescent="0.3">
      <c r="A104" s="580"/>
      <c r="B104" s="582"/>
      <c r="C104" s="582"/>
      <c r="D104" s="575"/>
      <c r="E104" s="575"/>
      <c r="F104" s="575" t="s">
        <v>158</v>
      </c>
      <c r="G104" s="575" t="s">
        <v>159</v>
      </c>
      <c r="H104" s="577" t="s">
        <v>160</v>
      </c>
      <c r="I104" s="577"/>
      <c r="J104" s="583"/>
    </row>
    <row r="105" spans="1:10" ht="41.4" x14ac:dyDescent="0.3">
      <c r="A105" s="580"/>
      <c r="B105" s="582"/>
      <c r="C105" s="582"/>
      <c r="D105" s="576"/>
      <c r="E105" s="576"/>
      <c r="F105" s="576"/>
      <c r="G105" s="576"/>
      <c r="H105" s="352" t="s">
        <v>161</v>
      </c>
      <c r="I105" s="352" t="s">
        <v>162</v>
      </c>
      <c r="J105" s="584"/>
    </row>
    <row r="106" spans="1:10" x14ac:dyDescent="0.3">
      <c r="A106" s="578" t="s">
        <v>214</v>
      </c>
      <c r="B106" s="578"/>
      <c r="C106" s="578"/>
      <c r="D106" s="578"/>
      <c r="E106" s="578"/>
      <c r="F106" s="578"/>
      <c r="G106" s="578"/>
      <c r="H106" s="578"/>
      <c r="I106" s="578"/>
      <c r="J106" s="578"/>
    </row>
    <row r="107" spans="1:10" x14ac:dyDescent="0.3">
      <c r="A107" s="353">
        <v>1</v>
      </c>
      <c r="B107" s="380" t="s">
        <v>215</v>
      </c>
      <c r="C107" s="158" t="s">
        <v>212</v>
      </c>
      <c r="D107" s="159">
        <v>9</v>
      </c>
      <c r="E107" s="160">
        <f>SUM(F107:I107)</f>
        <v>58</v>
      </c>
      <c r="F107" s="159">
        <v>24</v>
      </c>
      <c r="G107" s="160">
        <v>0</v>
      </c>
      <c r="H107" s="159">
        <v>10</v>
      </c>
      <c r="I107" s="160">
        <v>24</v>
      </c>
      <c r="J107" s="158" t="s">
        <v>169</v>
      </c>
    </row>
    <row r="108" spans="1:10" x14ac:dyDescent="0.3">
      <c r="A108" s="353">
        <v>2</v>
      </c>
      <c r="B108" s="380" t="s">
        <v>216</v>
      </c>
      <c r="C108" s="158" t="s">
        <v>212</v>
      </c>
      <c r="D108" s="159">
        <v>7</v>
      </c>
      <c r="E108" s="160">
        <f t="shared" ref="E108:E110" si="20">SUM(F108:I108)</f>
        <v>40</v>
      </c>
      <c r="F108" s="159">
        <v>18</v>
      </c>
      <c r="G108" s="160">
        <v>0</v>
      </c>
      <c r="H108" s="159">
        <v>8</v>
      </c>
      <c r="I108" s="160">
        <v>14</v>
      </c>
      <c r="J108" s="158" t="s">
        <v>171</v>
      </c>
    </row>
    <row r="109" spans="1:10" x14ac:dyDescent="0.3">
      <c r="A109" s="353">
        <v>3</v>
      </c>
      <c r="B109" s="380" t="s">
        <v>217</v>
      </c>
      <c r="C109" s="158" t="s">
        <v>212</v>
      </c>
      <c r="D109" s="159">
        <v>4</v>
      </c>
      <c r="E109" s="160">
        <f t="shared" si="20"/>
        <v>30</v>
      </c>
      <c r="F109" s="159">
        <v>14</v>
      </c>
      <c r="G109" s="160">
        <v>0</v>
      </c>
      <c r="H109" s="159">
        <v>0</v>
      </c>
      <c r="I109" s="160">
        <v>16</v>
      </c>
      <c r="J109" s="158" t="s">
        <v>171</v>
      </c>
    </row>
    <row r="110" spans="1:10" ht="27.6" x14ac:dyDescent="0.3">
      <c r="A110" s="353">
        <v>4</v>
      </c>
      <c r="B110" s="157" t="s">
        <v>218</v>
      </c>
      <c r="C110" s="158" t="s">
        <v>212</v>
      </c>
      <c r="D110" s="159">
        <v>5</v>
      </c>
      <c r="E110" s="160">
        <f t="shared" si="20"/>
        <v>40</v>
      </c>
      <c r="F110" s="159">
        <v>20</v>
      </c>
      <c r="G110" s="160">
        <v>0</v>
      </c>
      <c r="H110" s="159">
        <v>0</v>
      </c>
      <c r="I110" s="160">
        <v>20</v>
      </c>
      <c r="J110" s="158" t="s">
        <v>169</v>
      </c>
    </row>
    <row r="111" spans="1:10" x14ac:dyDescent="0.3">
      <c r="A111" s="355" t="s">
        <v>173</v>
      </c>
      <c r="B111" s="161" t="s">
        <v>219</v>
      </c>
      <c r="C111" s="161"/>
      <c r="D111" s="162">
        <f>SUM(D107:D110)</f>
        <v>25</v>
      </c>
      <c r="E111" s="162">
        <f t="shared" ref="E111:I111" si="21">SUM(E107:E110)</f>
        <v>168</v>
      </c>
      <c r="F111" s="162">
        <f t="shared" si="21"/>
        <v>76</v>
      </c>
      <c r="G111" s="162">
        <f t="shared" si="21"/>
        <v>0</v>
      </c>
      <c r="H111" s="162">
        <f t="shared" si="21"/>
        <v>18</v>
      </c>
      <c r="I111" s="162">
        <f t="shared" si="21"/>
        <v>74</v>
      </c>
      <c r="J111" s="163" t="s">
        <v>182</v>
      </c>
    </row>
    <row r="112" spans="1:10" x14ac:dyDescent="0.3">
      <c r="A112" s="578" t="s">
        <v>220</v>
      </c>
      <c r="B112" s="578"/>
      <c r="C112" s="578"/>
      <c r="D112" s="578"/>
      <c r="E112" s="578"/>
      <c r="F112" s="578"/>
      <c r="G112" s="578"/>
      <c r="H112" s="578"/>
      <c r="I112" s="578"/>
      <c r="J112" s="578"/>
    </row>
    <row r="113" spans="1:10" x14ac:dyDescent="0.3">
      <c r="A113" s="353">
        <v>1</v>
      </c>
      <c r="B113" s="157" t="s">
        <v>221</v>
      </c>
      <c r="C113" s="158" t="s">
        <v>212</v>
      </c>
      <c r="D113" s="159">
        <v>7</v>
      </c>
      <c r="E113" s="160">
        <f>SUM(F113:I113)</f>
        <v>50</v>
      </c>
      <c r="F113" s="159">
        <v>20</v>
      </c>
      <c r="G113" s="160">
        <v>0</v>
      </c>
      <c r="H113" s="159">
        <v>10</v>
      </c>
      <c r="I113" s="160">
        <v>20</v>
      </c>
      <c r="J113" s="158" t="s">
        <v>169</v>
      </c>
    </row>
    <row r="114" spans="1:10" x14ac:dyDescent="0.3">
      <c r="A114" s="353">
        <v>2</v>
      </c>
      <c r="B114" s="380" t="s">
        <v>222</v>
      </c>
      <c r="C114" s="158" t="s">
        <v>212</v>
      </c>
      <c r="D114" s="159">
        <v>8</v>
      </c>
      <c r="E114" s="160">
        <f t="shared" ref="E114:E116" si="22">SUM(F114:I114)</f>
        <v>60</v>
      </c>
      <c r="F114" s="159">
        <v>30</v>
      </c>
      <c r="G114" s="160">
        <v>0</v>
      </c>
      <c r="H114" s="159">
        <v>0</v>
      </c>
      <c r="I114" s="160">
        <v>30</v>
      </c>
      <c r="J114" s="158" t="s">
        <v>169</v>
      </c>
    </row>
    <row r="115" spans="1:10" x14ac:dyDescent="0.3">
      <c r="A115" s="353">
        <v>3</v>
      </c>
      <c r="B115" s="380" t="s">
        <v>223</v>
      </c>
      <c r="C115" s="158" t="s">
        <v>212</v>
      </c>
      <c r="D115" s="159">
        <v>4</v>
      </c>
      <c r="E115" s="160">
        <f t="shared" si="22"/>
        <v>30</v>
      </c>
      <c r="F115" s="159">
        <v>14</v>
      </c>
      <c r="G115" s="160">
        <v>0</v>
      </c>
      <c r="H115" s="159">
        <v>0</v>
      </c>
      <c r="I115" s="160">
        <v>16</v>
      </c>
      <c r="J115" s="158" t="s">
        <v>171</v>
      </c>
    </row>
    <row r="116" spans="1:10" ht="27.6" x14ac:dyDescent="0.3">
      <c r="A116" s="353">
        <v>4</v>
      </c>
      <c r="B116" s="157" t="s">
        <v>224</v>
      </c>
      <c r="C116" s="158" t="s">
        <v>212</v>
      </c>
      <c r="D116" s="159">
        <v>6</v>
      </c>
      <c r="E116" s="160">
        <f t="shared" si="22"/>
        <v>40</v>
      </c>
      <c r="F116" s="159">
        <v>20</v>
      </c>
      <c r="G116" s="160">
        <v>0</v>
      </c>
      <c r="H116" s="159">
        <v>6</v>
      </c>
      <c r="I116" s="160">
        <v>14</v>
      </c>
      <c r="J116" s="158" t="s">
        <v>171</v>
      </c>
    </row>
    <row r="117" spans="1:10" x14ac:dyDescent="0.3">
      <c r="A117" s="355" t="s">
        <v>173</v>
      </c>
      <c r="B117" s="161" t="s">
        <v>219</v>
      </c>
      <c r="C117" s="161"/>
      <c r="D117" s="162">
        <f t="shared" ref="D117:I117" si="23">SUM(D113:D116)</f>
        <v>25</v>
      </c>
      <c r="E117" s="162">
        <f t="shared" si="23"/>
        <v>180</v>
      </c>
      <c r="F117" s="162">
        <f t="shared" si="23"/>
        <v>84</v>
      </c>
      <c r="G117" s="162">
        <f t="shared" si="23"/>
        <v>0</v>
      </c>
      <c r="H117" s="162">
        <f t="shared" si="23"/>
        <v>16</v>
      </c>
      <c r="I117" s="162">
        <f t="shared" si="23"/>
        <v>80</v>
      </c>
      <c r="J117" s="163" t="s">
        <v>182</v>
      </c>
    </row>
    <row r="118" spans="1:10" x14ac:dyDescent="0.3">
      <c r="A118" s="364"/>
      <c r="B118" s="364"/>
      <c r="C118" s="364"/>
      <c r="D118" s="364"/>
      <c r="E118" s="364"/>
      <c r="F118" s="364"/>
      <c r="G118" s="364"/>
      <c r="H118" s="364"/>
      <c r="I118" s="364"/>
      <c r="J118" s="364"/>
    </row>
    <row r="120" spans="1:10" x14ac:dyDescent="0.3">
      <c r="A120" s="95"/>
      <c r="B120" s="95"/>
      <c r="C120" s="95"/>
      <c r="D120" s="95"/>
      <c r="E120" s="95"/>
      <c r="F120" s="95"/>
      <c r="G120" s="95"/>
      <c r="H120" s="351" t="s">
        <v>208</v>
      </c>
      <c r="I120" s="95"/>
      <c r="J120" s="351" t="s">
        <v>225</v>
      </c>
    </row>
    <row r="121" spans="1:10" x14ac:dyDescent="0.3">
      <c r="A121" s="579" t="s">
        <v>151</v>
      </c>
      <c r="B121" s="581" t="s">
        <v>152</v>
      </c>
      <c r="C121" s="581" t="s">
        <v>153</v>
      </c>
      <c r="D121" s="575" t="s">
        <v>154</v>
      </c>
      <c r="E121" s="575" t="s">
        <v>155</v>
      </c>
      <c r="F121" s="577" t="s">
        <v>156</v>
      </c>
      <c r="G121" s="577"/>
      <c r="H121" s="577"/>
      <c r="I121" s="577"/>
      <c r="J121" s="583" t="s">
        <v>157</v>
      </c>
    </row>
    <row r="122" spans="1:10" x14ac:dyDescent="0.3">
      <c r="A122" s="580"/>
      <c r="B122" s="582"/>
      <c r="C122" s="582"/>
      <c r="D122" s="575"/>
      <c r="E122" s="575"/>
      <c r="F122" s="575" t="s">
        <v>158</v>
      </c>
      <c r="G122" s="575" t="s">
        <v>159</v>
      </c>
      <c r="H122" s="577" t="s">
        <v>160</v>
      </c>
      <c r="I122" s="577"/>
      <c r="J122" s="583"/>
    </row>
    <row r="123" spans="1:10" ht="41.4" x14ac:dyDescent="0.3">
      <c r="A123" s="580"/>
      <c r="B123" s="582"/>
      <c r="C123" s="582"/>
      <c r="D123" s="576"/>
      <c r="E123" s="576"/>
      <c r="F123" s="576"/>
      <c r="G123" s="576"/>
      <c r="H123" s="352" t="s">
        <v>161</v>
      </c>
      <c r="I123" s="352" t="s">
        <v>162</v>
      </c>
      <c r="J123" s="584"/>
    </row>
    <row r="124" spans="1:10" x14ac:dyDescent="0.3">
      <c r="A124" s="578" t="s">
        <v>163</v>
      </c>
      <c r="B124" s="578"/>
      <c r="C124" s="578"/>
      <c r="D124" s="578"/>
      <c r="E124" s="578"/>
      <c r="F124" s="578"/>
      <c r="G124" s="578"/>
      <c r="H124" s="578"/>
      <c r="I124" s="578"/>
      <c r="J124" s="578"/>
    </row>
    <row r="125" spans="1:10" ht="27.6" x14ac:dyDescent="0.3">
      <c r="A125" s="353">
        <v>1</v>
      </c>
      <c r="B125" s="381" t="s">
        <v>226</v>
      </c>
      <c r="C125" s="382" t="s">
        <v>173</v>
      </c>
      <c r="D125" s="353">
        <v>6</v>
      </c>
      <c r="E125" s="159">
        <f>SUM(F125:I125)</f>
        <v>45</v>
      </c>
      <c r="F125" s="353">
        <v>21</v>
      </c>
      <c r="G125" s="382">
        <v>0</v>
      </c>
      <c r="H125" s="353">
        <v>14</v>
      </c>
      <c r="I125" s="382">
        <v>10</v>
      </c>
      <c r="J125" s="353" t="s">
        <v>169</v>
      </c>
    </row>
    <row r="126" spans="1:10" x14ac:dyDescent="0.3">
      <c r="A126" s="353">
        <v>2</v>
      </c>
      <c r="B126" s="383" t="s">
        <v>227</v>
      </c>
      <c r="C126" s="382" t="s">
        <v>173</v>
      </c>
      <c r="D126" s="353">
        <v>5</v>
      </c>
      <c r="E126" s="159">
        <f t="shared" ref="E126:E127" si="24">SUM(F126:I126)</f>
        <v>40</v>
      </c>
      <c r="F126" s="353">
        <v>18</v>
      </c>
      <c r="G126" s="382">
        <v>0</v>
      </c>
      <c r="H126" s="353">
        <v>12</v>
      </c>
      <c r="I126" s="382">
        <v>10</v>
      </c>
      <c r="J126" s="353" t="s">
        <v>171</v>
      </c>
    </row>
    <row r="127" spans="1:10" x14ac:dyDescent="0.3">
      <c r="A127" s="353">
        <v>3</v>
      </c>
      <c r="B127" s="380" t="s">
        <v>228</v>
      </c>
      <c r="C127" s="159" t="s">
        <v>173</v>
      </c>
      <c r="D127" s="160">
        <v>1</v>
      </c>
      <c r="E127" s="159">
        <f t="shared" si="24"/>
        <v>9</v>
      </c>
      <c r="F127" s="160">
        <v>0</v>
      </c>
      <c r="G127" s="159">
        <v>9</v>
      </c>
      <c r="H127" s="160">
        <v>0</v>
      </c>
      <c r="I127" s="159">
        <v>0</v>
      </c>
      <c r="J127" s="160" t="s">
        <v>171</v>
      </c>
    </row>
    <row r="128" spans="1:10" x14ac:dyDescent="0.3">
      <c r="A128" s="355" t="s">
        <v>167</v>
      </c>
      <c r="B128" s="161" t="s">
        <v>181</v>
      </c>
      <c r="C128" s="161"/>
      <c r="D128" s="162">
        <f>SUM(D125:D127)</f>
        <v>12</v>
      </c>
      <c r="E128" s="162">
        <f t="shared" ref="E128:I128" si="25">SUM(E125:E127)</f>
        <v>94</v>
      </c>
      <c r="F128" s="162">
        <f t="shared" si="25"/>
        <v>39</v>
      </c>
      <c r="G128" s="162">
        <f t="shared" si="25"/>
        <v>9</v>
      </c>
      <c r="H128" s="162">
        <f t="shared" si="25"/>
        <v>26</v>
      </c>
      <c r="I128" s="162">
        <f t="shared" si="25"/>
        <v>20</v>
      </c>
      <c r="J128" s="163" t="s">
        <v>182</v>
      </c>
    </row>
    <row r="129" spans="1:10" x14ac:dyDescent="0.3">
      <c r="A129" s="578" t="s">
        <v>183</v>
      </c>
      <c r="B129" s="578"/>
      <c r="C129" s="578"/>
      <c r="D129" s="578"/>
      <c r="E129" s="578"/>
      <c r="F129" s="578"/>
      <c r="G129" s="578"/>
      <c r="H129" s="578"/>
      <c r="I129" s="578"/>
      <c r="J129" s="578"/>
    </row>
    <row r="130" spans="1:10" ht="41.4" x14ac:dyDescent="0.3">
      <c r="A130" s="367">
        <v>2</v>
      </c>
      <c r="B130" s="376" t="s">
        <v>211</v>
      </c>
      <c r="C130" s="159" t="s">
        <v>212</v>
      </c>
      <c r="D130" s="377">
        <f t="shared" ref="D130:I130" si="26">(D142+D148)/2</f>
        <v>18</v>
      </c>
      <c r="E130" s="377">
        <f t="shared" si="26"/>
        <v>110</v>
      </c>
      <c r="F130" s="377">
        <f t="shared" si="26"/>
        <v>50</v>
      </c>
      <c r="G130" s="377">
        <f t="shared" si="26"/>
        <v>0</v>
      </c>
      <c r="H130" s="377">
        <f t="shared" si="26"/>
        <v>25</v>
      </c>
      <c r="I130" s="377">
        <f t="shared" si="26"/>
        <v>35</v>
      </c>
      <c r="J130" s="158" t="s">
        <v>213</v>
      </c>
    </row>
    <row r="131" spans="1:10" ht="15.6" x14ac:dyDescent="0.3">
      <c r="A131" s="363" t="s">
        <v>173</v>
      </c>
      <c r="B131" s="355" t="s">
        <v>184</v>
      </c>
      <c r="C131" s="161"/>
      <c r="D131" s="162">
        <f t="shared" ref="D131:I131" si="27">SUM(D130:D130)</f>
        <v>18</v>
      </c>
      <c r="E131" s="162">
        <f t="shared" si="27"/>
        <v>110</v>
      </c>
      <c r="F131" s="162">
        <f t="shared" si="27"/>
        <v>50</v>
      </c>
      <c r="G131" s="162">
        <f t="shared" si="27"/>
        <v>0</v>
      </c>
      <c r="H131" s="162">
        <f t="shared" si="27"/>
        <v>25</v>
      </c>
      <c r="I131" s="162">
        <f t="shared" si="27"/>
        <v>35</v>
      </c>
      <c r="J131" s="163" t="s">
        <v>182</v>
      </c>
    </row>
    <row r="132" spans="1:10" x14ac:dyDescent="0.3">
      <c r="A132" s="368" t="s">
        <v>185</v>
      </c>
      <c r="B132" s="369" t="s">
        <v>186</v>
      </c>
      <c r="C132" s="370"/>
      <c r="D132" s="371">
        <f t="shared" ref="D132:I132" si="28">+D128+D131</f>
        <v>30</v>
      </c>
      <c r="E132" s="371">
        <f t="shared" si="28"/>
        <v>204</v>
      </c>
      <c r="F132" s="371">
        <f t="shared" si="28"/>
        <v>89</v>
      </c>
      <c r="G132" s="371">
        <f t="shared" si="28"/>
        <v>9</v>
      </c>
      <c r="H132" s="371">
        <f t="shared" si="28"/>
        <v>51</v>
      </c>
      <c r="I132" s="371">
        <f t="shared" si="28"/>
        <v>55</v>
      </c>
      <c r="J132" s="372" t="s">
        <v>182</v>
      </c>
    </row>
    <row r="134" spans="1:10" ht="33.75" customHeight="1" x14ac:dyDescent="0.3">
      <c r="A134" s="579" t="s">
        <v>151</v>
      </c>
      <c r="B134" s="581" t="s">
        <v>152</v>
      </c>
      <c r="C134" s="581" t="s">
        <v>153</v>
      </c>
      <c r="D134" s="575" t="s">
        <v>154</v>
      </c>
      <c r="E134" s="575" t="s">
        <v>155</v>
      </c>
      <c r="F134" s="577" t="s">
        <v>156</v>
      </c>
      <c r="G134" s="577"/>
      <c r="H134" s="577"/>
      <c r="I134" s="577"/>
      <c r="J134" s="583" t="s">
        <v>157</v>
      </c>
    </row>
    <row r="135" spans="1:10" x14ac:dyDescent="0.3">
      <c r="A135" s="580"/>
      <c r="B135" s="582"/>
      <c r="C135" s="582"/>
      <c r="D135" s="575"/>
      <c r="E135" s="575"/>
      <c r="F135" s="575" t="s">
        <v>158</v>
      </c>
      <c r="G135" s="575" t="s">
        <v>159</v>
      </c>
      <c r="H135" s="577" t="s">
        <v>160</v>
      </c>
      <c r="I135" s="577"/>
      <c r="J135" s="583"/>
    </row>
    <row r="136" spans="1:10" ht="41.4" x14ac:dyDescent="0.3">
      <c r="A136" s="580"/>
      <c r="B136" s="582"/>
      <c r="C136" s="582"/>
      <c r="D136" s="576"/>
      <c r="E136" s="576"/>
      <c r="F136" s="576"/>
      <c r="G136" s="576"/>
      <c r="H136" s="352" t="s">
        <v>161</v>
      </c>
      <c r="I136" s="352" t="s">
        <v>162</v>
      </c>
      <c r="J136" s="584"/>
    </row>
    <row r="137" spans="1:10" x14ac:dyDescent="0.3">
      <c r="A137" s="578" t="s">
        <v>214</v>
      </c>
      <c r="B137" s="578"/>
      <c r="C137" s="578"/>
      <c r="D137" s="578"/>
      <c r="E137" s="578"/>
      <c r="F137" s="578"/>
      <c r="G137" s="578"/>
      <c r="H137" s="578"/>
      <c r="I137" s="578"/>
      <c r="J137" s="578"/>
    </row>
    <row r="138" spans="1:10" ht="27.6" x14ac:dyDescent="0.3">
      <c r="A138" s="353">
        <v>1</v>
      </c>
      <c r="B138" s="157" t="s">
        <v>231</v>
      </c>
      <c r="C138" s="158" t="s">
        <v>212</v>
      </c>
      <c r="D138" s="159">
        <v>5</v>
      </c>
      <c r="E138" s="160">
        <f>SUM(F138:I138)</f>
        <v>40</v>
      </c>
      <c r="F138" s="159">
        <v>20</v>
      </c>
      <c r="G138" s="160">
        <v>0</v>
      </c>
      <c r="H138" s="159">
        <v>10</v>
      </c>
      <c r="I138" s="160">
        <v>10</v>
      </c>
      <c r="J138" s="158" t="s">
        <v>169</v>
      </c>
    </row>
    <row r="139" spans="1:10" ht="27.6" x14ac:dyDescent="0.3">
      <c r="A139" s="353">
        <v>2</v>
      </c>
      <c r="B139" s="157" t="s">
        <v>232</v>
      </c>
      <c r="C139" s="158" t="s">
        <v>212</v>
      </c>
      <c r="D139" s="159">
        <v>4</v>
      </c>
      <c r="E139" s="160">
        <f t="shared" ref="E139:E140" si="29">SUM(F139:I139)</f>
        <v>40</v>
      </c>
      <c r="F139" s="159">
        <v>20</v>
      </c>
      <c r="G139" s="160">
        <v>0</v>
      </c>
      <c r="H139" s="159">
        <v>10</v>
      </c>
      <c r="I139" s="160">
        <v>10</v>
      </c>
      <c r="J139" s="158" t="s">
        <v>169</v>
      </c>
    </row>
    <row r="140" spans="1:10" ht="27.6" x14ac:dyDescent="0.3">
      <c r="A140" s="353">
        <v>3</v>
      </c>
      <c r="B140" s="157" t="s">
        <v>1836</v>
      </c>
      <c r="C140" s="158" t="s">
        <v>212</v>
      </c>
      <c r="D140" s="159">
        <v>3</v>
      </c>
      <c r="E140" s="160">
        <f t="shared" si="29"/>
        <v>30</v>
      </c>
      <c r="F140" s="159">
        <v>12</v>
      </c>
      <c r="G140" s="160">
        <v>0</v>
      </c>
      <c r="H140" s="159">
        <v>8</v>
      </c>
      <c r="I140" s="160">
        <v>10</v>
      </c>
      <c r="J140" s="482" t="s">
        <v>171</v>
      </c>
    </row>
    <row r="141" spans="1:10" s="72" customFormat="1" ht="14.1" customHeight="1" x14ac:dyDescent="0.3">
      <c r="A141" s="478">
        <v>4</v>
      </c>
      <c r="B141" s="479" t="s">
        <v>229</v>
      </c>
      <c r="C141" s="156" t="s">
        <v>230</v>
      </c>
      <c r="D141" s="480">
        <v>6</v>
      </c>
      <c r="E141" s="156">
        <f>SUM(F141:I141)</f>
        <v>0</v>
      </c>
      <c r="F141" s="480">
        <v>0</v>
      </c>
      <c r="G141" s="156">
        <v>0</v>
      </c>
      <c r="H141" s="480">
        <v>0</v>
      </c>
      <c r="I141" s="156">
        <v>0</v>
      </c>
      <c r="J141" s="483" t="s">
        <v>171</v>
      </c>
    </row>
    <row r="142" spans="1:10" x14ac:dyDescent="0.3">
      <c r="A142" s="355" t="s">
        <v>173</v>
      </c>
      <c r="B142" s="161" t="s">
        <v>219</v>
      </c>
      <c r="C142" s="161"/>
      <c r="D142" s="162">
        <f>SUM(D138:D141)</f>
        <v>18</v>
      </c>
      <c r="E142" s="162">
        <f t="shared" ref="E142:I142" si="30">SUM(E138:E141)</f>
        <v>110</v>
      </c>
      <c r="F142" s="162">
        <f t="shared" si="30"/>
        <v>52</v>
      </c>
      <c r="G142" s="162">
        <f t="shared" si="30"/>
        <v>0</v>
      </c>
      <c r="H142" s="162">
        <f t="shared" si="30"/>
        <v>28</v>
      </c>
      <c r="I142" s="162">
        <f t="shared" si="30"/>
        <v>30</v>
      </c>
      <c r="J142" s="163" t="s">
        <v>182</v>
      </c>
    </row>
    <row r="143" spans="1:10" x14ac:dyDescent="0.3">
      <c r="A143" s="578" t="s">
        <v>220</v>
      </c>
      <c r="B143" s="578"/>
      <c r="C143" s="578"/>
      <c r="D143" s="578"/>
      <c r="E143" s="578"/>
      <c r="F143" s="578"/>
      <c r="G143" s="578"/>
      <c r="H143" s="578"/>
      <c r="I143" s="578"/>
      <c r="J143" s="578"/>
    </row>
    <row r="144" spans="1:10" ht="27.6" x14ac:dyDescent="0.3">
      <c r="A144" s="353">
        <v>1</v>
      </c>
      <c r="B144" s="157" t="s">
        <v>234</v>
      </c>
      <c r="C144" s="158" t="s">
        <v>212</v>
      </c>
      <c r="D144" s="159">
        <v>5</v>
      </c>
      <c r="E144" s="160">
        <f>SUM(F144:I144)</f>
        <v>40</v>
      </c>
      <c r="F144" s="159">
        <v>18</v>
      </c>
      <c r="G144" s="160">
        <v>0</v>
      </c>
      <c r="H144" s="159">
        <v>0</v>
      </c>
      <c r="I144" s="160">
        <v>22</v>
      </c>
      <c r="J144" s="158" t="s">
        <v>169</v>
      </c>
    </row>
    <row r="145" spans="1:14" x14ac:dyDescent="0.3">
      <c r="A145" s="353">
        <v>2</v>
      </c>
      <c r="B145" s="157" t="s">
        <v>235</v>
      </c>
      <c r="C145" s="158" t="s">
        <v>212</v>
      </c>
      <c r="D145" s="159">
        <v>3</v>
      </c>
      <c r="E145" s="160">
        <f t="shared" ref="E145:E146" si="31">SUM(F145:I145)</f>
        <v>30</v>
      </c>
      <c r="F145" s="159">
        <v>12</v>
      </c>
      <c r="G145" s="160">
        <v>0</v>
      </c>
      <c r="H145" s="159">
        <v>10</v>
      </c>
      <c r="I145" s="160">
        <v>8</v>
      </c>
      <c r="J145" s="158" t="s">
        <v>171</v>
      </c>
    </row>
    <row r="146" spans="1:14" x14ac:dyDescent="0.3">
      <c r="A146" s="353">
        <v>3</v>
      </c>
      <c r="B146" s="157" t="s">
        <v>2136</v>
      </c>
      <c r="C146" s="158" t="s">
        <v>212</v>
      </c>
      <c r="D146" s="159">
        <v>4</v>
      </c>
      <c r="E146" s="160">
        <f t="shared" si="31"/>
        <v>40</v>
      </c>
      <c r="F146" s="159">
        <v>18</v>
      </c>
      <c r="G146" s="160">
        <v>0</v>
      </c>
      <c r="H146" s="159">
        <v>12</v>
      </c>
      <c r="I146" s="160">
        <v>10</v>
      </c>
      <c r="J146" s="158" t="s">
        <v>169</v>
      </c>
    </row>
    <row r="147" spans="1:14" s="72" customFormat="1" ht="14.1" customHeight="1" x14ac:dyDescent="0.3">
      <c r="A147" s="478">
        <v>4</v>
      </c>
      <c r="B147" s="479" t="s">
        <v>229</v>
      </c>
      <c r="C147" s="156" t="s">
        <v>230</v>
      </c>
      <c r="D147" s="480">
        <v>6</v>
      </c>
      <c r="E147" s="156">
        <f>SUM(F147:I147)</f>
        <v>0</v>
      </c>
      <c r="F147" s="480">
        <v>0</v>
      </c>
      <c r="G147" s="156">
        <v>0</v>
      </c>
      <c r="H147" s="480">
        <v>0</v>
      </c>
      <c r="I147" s="156">
        <v>0</v>
      </c>
      <c r="J147" s="481" t="s">
        <v>171</v>
      </c>
    </row>
    <row r="148" spans="1:14" x14ac:dyDescent="0.3">
      <c r="A148" s="355" t="s">
        <v>173</v>
      </c>
      <c r="B148" s="161" t="s">
        <v>219</v>
      </c>
      <c r="C148" s="161"/>
      <c r="D148" s="162">
        <f>SUM(D144:D147)</f>
        <v>18</v>
      </c>
      <c r="E148" s="162">
        <f t="shared" ref="E148:I148" si="32">SUM(E144:E147)</f>
        <v>110</v>
      </c>
      <c r="F148" s="162">
        <f t="shared" si="32"/>
        <v>48</v>
      </c>
      <c r="G148" s="162">
        <f t="shared" si="32"/>
        <v>0</v>
      </c>
      <c r="H148" s="162">
        <f t="shared" si="32"/>
        <v>22</v>
      </c>
      <c r="I148" s="162">
        <f t="shared" si="32"/>
        <v>40</v>
      </c>
      <c r="J148" s="163" t="s">
        <v>182</v>
      </c>
    </row>
    <row r="149" spans="1:14" x14ac:dyDescent="0.3">
      <c r="A149" s="360"/>
      <c r="B149" s="360"/>
      <c r="C149" s="360"/>
      <c r="D149" s="165"/>
      <c r="E149" s="165"/>
      <c r="F149" s="165"/>
      <c r="G149" s="165"/>
      <c r="H149" s="165"/>
      <c r="I149" s="165"/>
      <c r="J149" s="165"/>
    </row>
    <row r="150" spans="1:14" x14ac:dyDescent="0.3">
      <c r="A150" s="360"/>
      <c r="B150" s="360"/>
      <c r="C150" s="360"/>
      <c r="D150" s="165"/>
      <c r="E150" s="165"/>
      <c r="F150" s="165"/>
      <c r="G150" s="165"/>
      <c r="H150" s="165"/>
      <c r="I150" s="165"/>
      <c r="J150" s="165"/>
    </row>
    <row r="151" spans="1:14" x14ac:dyDescent="0.3">
      <c r="A151" s="95"/>
      <c r="B151" s="95"/>
      <c r="C151" s="95"/>
      <c r="D151" s="95"/>
      <c r="E151" s="95"/>
      <c r="F151" s="95"/>
      <c r="G151" s="95"/>
      <c r="H151" s="351" t="s">
        <v>236</v>
      </c>
      <c r="I151" s="95"/>
      <c r="J151" s="351" t="s">
        <v>237</v>
      </c>
      <c r="K151" s="364"/>
      <c r="L151" s="364"/>
      <c r="M151" s="364"/>
      <c r="N151" s="364"/>
    </row>
    <row r="152" spans="1:14" x14ac:dyDescent="0.3">
      <c r="A152" s="579" t="s">
        <v>151</v>
      </c>
      <c r="B152" s="581" t="s">
        <v>152</v>
      </c>
      <c r="C152" s="581" t="s">
        <v>153</v>
      </c>
      <c r="D152" s="575" t="s">
        <v>154</v>
      </c>
      <c r="E152" s="575" t="s">
        <v>155</v>
      </c>
      <c r="F152" s="577" t="s">
        <v>156</v>
      </c>
      <c r="G152" s="577"/>
      <c r="H152" s="577"/>
      <c r="I152" s="577"/>
      <c r="J152" s="583" t="s">
        <v>157</v>
      </c>
      <c r="K152" s="364"/>
      <c r="L152" s="364"/>
      <c r="M152" s="364"/>
      <c r="N152" s="364"/>
    </row>
    <row r="153" spans="1:14" x14ac:dyDescent="0.3">
      <c r="A153" s="580"/>
      <c r="B153" s="582"/>
      <c r="C153" s="582"/>
      <c r="D153" s="575"/>
      <c r="E153" s="575"/>
      <c r="F153" s="575" t="s">
        <v>158</v>
      </c>
      <c r="G153" s="575" t="s">
        <v>159</v>
      </c>
      <c r="H153" s="577" t="s">
        <v>160</v>
      </c>
      <c r="I153" s="577"/>
      <c r="J153" s="583"/>
      <c r="K153" s="364"/>
      <c r="L153" s="364"/>
      <c r="M153" s="364"/>
      <c r="N153" s="364"/>
    </row>
    <row r="154" spans="1:14" ht="41.4" x14ac:dyDescent="0.3">
      <c r="A154" s="580"/>
      <c r="B154" s="582"/>
      <c r="C154" s="582"/>
      <c r="D154" s="576"/>
      <c r="E154" s="576"/>
      <c r="F154" s="576"/>
      <c r="G154" s="576"/>
      <c r="H154" s="352" t="s">
        <v>161</v>
      </c>
      <c r="I154" s="352" t="s">
        <v>162</v>
      </c>
      <c r="J154" s="584"/>
      <c r="K154" s="364"/>
      <c r="L154" s="364"/>
      <c r="M154" s="364"/>
      <c r="N154" s="364"/>
    </row>
    <row r="155" spans="1:14" x14ac:dyDescent="0.3">
      <c r="A155" s="578" t="s">
        <v>163</v>
      </c>
      <c r="B155" s="578"/>
      <c r="C155" s="578"/>
      <c r="D155" s="578"/>
      <c r="E155" s="578"/>
      <c r="F155" s="578"/>
      <c r="G155" s="578"/>
      <c r="H155" s="578"/>
      <c r="I155" s="578"/>
      <c r="J155" s="578"/>
      <c r="K155" s="364"/>
      <c r="L155" s="364"/>
      <c r="M155" s="364"/>
      <c r="N155" s="364"/>
    </row>
    <row r="156" spans="1:14" x14ac:dyDescent="0.3">
      <c r="A156" s="353">
        <v>1</v>
      </c>
      <c r="B156" s="384" t="s">
        <v>238</v>
      </c>
      <c r="C156" s="382" t="s">
        <v>173</v>
      </c>
      <c r="D156" s="353">
        <v>2</v>
      </c>
      <c r="E156" s="159">
        <f>SUM(F156:I156)</f>
        <v>20</v>
      </c>
      <c r="F156" s="353">
        <v>8</v>
      </c>
      <c r="G156" s="382">
        <v>0</v>
      </c>
      <c r="H156" s="353">
        <v>12</v>
      </c>
      <c r="I156" s="382">
        <v>0</v>
      </c>
      <c r="J156" s="164" t="s">
        <v>171</v>
      </c>
      <c r="K156" s="364"/>
      <c r="L156" s="364"/>
      <c r="M156" s="364"/>
      <c r="N156" s="364"/>
    </row>
    <row r="157" spans="1:14" x14ac:dyDescent="0.3">
      <c r="A157" s="353">
        <v>2</v>
      </c>
      <c r="B157" s="354" t="s">
        <v>239</v>
      </c>
      <c r="C157" s="159" t="s">
        <v>173</v>
      </c>
      <c r="D157" s="160">
        <v>2</v>
      </c>
      <c r="E157" s="159">
        <f t="shared" ref="E157" si="33">SUM(F157:I157)</f>
        <v>0</v>
      </c>
      <c r="F157" s="160">
        <v>0</v>
      </c>
      <c r="G157" s="159">
        <v>0</v>
      </c>
      <c r="H157" s="160">
        <v>0</v>
      </c>
      <c r="I157" s="159">
        <v>0</v>
      </c>
      <c r="J157" s="158" t="s">
        <v>169</v>
      </c>
      <c r="K157" s="364"/>
      <c r="L157" s="364"/>
      <c r="M157" s="364"/>
      <c r="N157" s="364"/>
    </row>
    <row r="158" spans="1:14" x14ac:dyDescent="0.3">
      <c r="A158" s="355" t="s">
        <v>167</v>
      </c>
      <c r="B158" s="161" t="s">
        <v>181</v>
      </c>
      <c r="C158" s="161"/>
      <c r="D158" s="162">
        <f t="shared" ref="D158:I158" si="34">SUM(D156:D157)</f>
        <v>4</v>
      </c>
      <c r="E158" s="162">
        <f t="shared" si="34"/>
        <v>20</v>
      </c>
      <c r="F158" s="162">
        <f t="shared" si="34"/>
        <v>8</v>
      </c>
      <c r="G158" s="162">
        <f t="shared" si="34"/>
        <v>0</v>
      </c>
      <c r="H158" s="162">
        <f t="shared" si="34"/>
        <v>12</v>
      </c>
      <c r="I158" s="162">
        <f t="shared" si="34"/>
        <v>0</v>
      </c>
      <c r="J158" s="163" t="s">
        <v>182</v>
      </c>
      <c r="K158" s="364"/>
      <c r="L158" s="364"/>
      <c r="M158" s="364"/>
      <c r="N158" s="364"/>
    </row>
    <row r="159" spans="1:14" x14ac:dyDescent="0.3">
      <c r="A159" s="578" t="s">
        <v>183</v>
      </c>
      <c r="B159" s="578"/>
      <c r="C159" s="578"/>
      <c r="D159" s="578"/>
      <c r="E159" s="578"/>
      <c r="F159" s="578"/>
      <c r="G159" s="578"/>
      <c r="H159" s="578"/>
      <c r="I159" s="578"/>
      <c r="J159" s="578"/>
      <c r="K159" s="364"/>
      <c r="L159" s="364"/>
      <c r="M159" s="364"/>
      <c r="N159" s="364"/>
    </row>
    <row r="160" spans="1:14" ht="41.4" x14ac:dyDescent="0.3">
      <c r="A160" s="367">
        <v>3</v>
      </c>
      <c r="B160" s="376" t="s">
        <v>211</v>
      </c>
      <c r="C160" s="159" t="s">
        <v>212</v>
      </c>
      <c r="D160" s="159">
        <f t="shared" ref="D160:I160" si="35">(D175+D183)/2</f>
        <v>26</v>
      </c>
      <c r="E160" s="159">
        <f t="shared" si="35"/>
        <v>164</v>
      </c>
      <c r="F160" s="159">
        <f t="shared" si="35"/>
        <v>59</v>
      </c>
      <c r="G160" s="159">
        <f t="shared" si="35"/>
        <v>30</v>
      </c>
      <c r="H160" s="159">
        <f t="shared" si="35"/>
        <v>12</v>
      </c>
      <c r="I160" s="159">
        <f t="shared" si="35"/>
        <v>63</v>
      </c>
      <c r="J160" s="158" t="s">
        <v>213</v>
      </c>
      <c r="K160" s="364"/>
      <c r="L160" s="364"/>
      <c r="M160" s="364"/>
      <c r="N160" s="364"/>
    </row>
    <row r="161" spans="1:14" ht="15.6" x14ac:dyDescent="0.3">
      <c r="A161" s="363" t="s">
        <v>173</v>
      </c>
      <c r="B161" s="355" t="s">
        <v>184</v>
      </c>
      <c r="C161" s="355"/>
      <c r="D161" s="162">
        <f t="shared" ref="D161:I161" si="36">SUM(D160:D160)</f>
        <v>26</v>
      </c>
      <c r="E161" s="162">
        <f t="shared" si="36"/>
        <v>164</v>
      </c>
      <c r="F161" s="162">
        <f t="shared" si="36"/>
        <v>59</v>
      </c>
      <c r="G161" s="162">
        <f t="shared" si="36"/>
        <v>30</v>
      </c>
      <c r="H161" s="162">
        <f t="shared" si="36"/>
        <v>12</v>
      </c>
      <c r="I161" s="162">
        <f t="shared" si="36"/>
        <v>63</v>
      </c>
      <c r="J161" s="163" t="s">
        <v>182</v>
      </c>
      <c r="K161" s="364"/>
      <c r="L161" s="364"/>
      <c r="M161" s="364"/>
      <c r="N161" s="364"/>
    </row>
    <row r="162" spans="1:14" x14ac:dyDescent="0.3">
      <c r="A162" s="368" t="s">
        <v>185</v>
      </c>
      <c r="B162" s="369" t="s">
        <v>186</v>
      </c>
      <c r="C162" s="369"/>
      <c r="D162" s="371">
        <f t="shared" ref="D162:I162" si="37">+D158+D161</f>
        <v>30</v>
      </c>
      <c r="E162" s="371">
        <f t="shared" si="37"/>
        <v>184</v>
      </c>
      <c r="F162" s="371">
        <f t="shared" si="37"/>
        <v>67</v>
      </c>
      <c r="G162" s="371">
        <f t="shared" si="37"/>
        <v>30</v>
      </c>
      <c r="H162" s="371">
        <f t="shared" si="37"/>
        <v>24</v>
      </c>
      <c r="I162" s="371">
        <f t="shared" si="37"/>
        <v>63</v>
      </c>
      <c r="J162" s="372" t="s">
        <v>182</v>
      </c>
      <c r="K162" s="364"/>
      <c r="L162" s="364"/>
      <c r="M162" s="364"/>
      <c r="N162" s="364"/>
    </row>
    <row r="163" spans="1:14" x14ac:dyDescent="0.3">
      <c r="A163" s="360"/>
      <c r="B163" s="360"/>
      <c r="C163" s="360"/>
      <c r="D163" s="165"/>
      <c r="E163" s="165"/>
      <c r="F163" s="165"/>
      <c r="G163" s="165"/>
      <c r="H163" s="165"/>
      <c r="I163" s="165"/>
      <c r="J163" s="165"/>
      <c r="K163" s="364"/>
      <c r="L163" s="364"/>
      <c r="M163" s="364"/>
      <c r="N163" s="364"/>
    </row>
    <row r="164" spans="1:14" x14ac:dyDescent="0.3">
      <c r="K164" s="364"/>
      <c r="L164" s="364"/>
      <c r="M164" s="364"/>
      <c r="N164" s="364"/>
    </row>
    <row r="165" spans="1:14" x14ac:dyDescent="0.3">
      <c r="A165" s="579" t="s">
        <v>151</v>
      </c>
      <c r="B165" s="581" t="s">
        <v>152</v>
      </c>
      <c r="C165" s="581" t="s">
        <v>153</v>
      </c>
      <c r="D165" s="575" t="s">
        <v>154</v>
      </c>
      <c r="E165" s="575" t="s">
        <v>155</v>
      </c>
      <c r="F165" s="577" t="s">
        <v>156</v>
      </c>
      <c r="G165" s="577"/>
      <c r="H165" s="577"/>
      <c r="I165" s="577"/>
      <c r="J165" s="583" t="s">
        <v>157</v>
      </c>
      <c r="K165" s="364"/>
      <c r="L165" s="364"/>
      <c r="M165" s="364"/>
      <c r="N165" s="364"/>
    </row>
    <row r="166" spans="1:14" x14ac:dyDescent="0.3">
      <c r="A166" s="580"/>
      <c r="B166" s="582"/>
      <c r="C166" s="582"/>
      <c r="D166" s="575"/>
      <c r="E166" s="575"/>
      <c r="F166" s="575" t="s">
        <v>158</v>
      </c>
      <c r="G166" s="575" t="s">
        <v>159</v>
      </c>
      <c r="H166" s="577" t="s">
        <v>160</v>
      </c>
      <c r="I166" s="577"/>
      <c r="J166" s="583"/>
      <c r="K166" s="364"/>
      <c r="L166" s="364"/>
      <c r="M166" s="364"/>
      <c r="N166" s="364"/>
    </row>
    <row r="167" spans="1:14" ht="41.4" x14ac:dyDescent="0.3">
      <c r="A167" s="580"/>
      <c r="B167" s="582"/>
      <c r="C167" s="582"/>
      <c r="D167" s="576"/>
      <c r="E167" s="576"/>
      <c r="F167" s="576"/>
      <c r="G167" s="576"/>
      <c r="H167" s="352" t="s">
        <v>161</v>
      </c>
      <c r="I167" s="352" t="s">
        <v>162</v>
      </c>
      <c r="J167" s="584"/>
      <c r="K167" s="364"/>
      <c r="L167" s="364"/>
      <c r="M167" s="364"/>
      <c r="N167" s="364"/>
    </row>
    <row r="168" spans="1:14" x14ac:dyDescent="0.3">
      <c r="A168" s="578" t="s">
        <v>214</v>
      </c>
      <c r="B168" s="578"/>
      <c r="C168" s="578"/>
      <c r="D168" s="578"/>
      <c r="E168" s="578"/>
      <c r="F168" s="578"/>
      <c r="G168" s="578"/>
      <c r="H168" s="578"/>
      <c r="I168" s="578"/>
      <c r="J168" s="578"/>
      <c r="K168" s="364"/>
      <c r="L168" s="364"/>
      <c r="M168" s="364"/>
      <c r="N168" s="364"/>
    </row>
    <row r="169" spans="1:14" x14ac:dyDescent="0.3">
      <c r="A169" s="367">
        <v>1</v>
      </c>
      <c r="B169" s="154" t="s">
        <v>240</v>
      </c>
      <c r="C169" s="159" t="s">
        <v>212</v>
      </c>
      <c r="D169" s="159">
        <v>3</v>
      </c>
      <c r="E169" s="159">
        <f>SUM(F169:I169)</f>
        <v>30</v>
      </c>
      <c r="F169" s="159">
        <v>0</v>
      </c>
      <c r="G169" s="159">
        <v>30</v>
      </c>
      <c r="H169" s="159">
        <v>0</v>
      </c>
      <c r="I169" s="159">
        <v>0</v>
      </c>
      <c r="J169" s="158" t="s">
        <v>171</v>
      </c>
      <c r="K169" s="364"/>
      <c r="L169" s="364"/>
      <c r="M169" s="364"/>
      <c r="N169" s="364"/>
    </row>
    <row r="170" spans="1:14" x14ac:dyDescent="0.3">
      <c r="A170" s="367">
        <v>2</v>
      </c>
      <c r="B170" s="384" t="s">
        <v>241</v>
      </c>
      <c r="C170" s="382" t="s">
        <v>212</v>
      </c>
      <c r="D170" s="382">
        <v>5</v>
      </c>
      <c r="E170" s="382">
        <v>0</v>
      </c>
      <c r="F170" s="382">
        <v>0</v>
      </c>
      <c r="G170" s="382">
        <v>0</v>
      </c>
      <c r="H170" s="382">
        <v>0</v>
      </c>
      <c r="I170" s="382">
        <v>0</v>
      </c>
      <c r="J170" s="164" t="s">
        <v>242</v>
      </c>
      <c r="K170" s="364"/>
      <c r="L170" s="364"/>
      <c r="M170" s="364"/>
      <c r="N170" s="364"/>
    </row>
    <row r="171" spans="1:14" ht="27.6" x14ac:dyDescent="0.3">
      <c r="A171" s="445">
        <v>3</v>
      </c>
      <c r="B171" s="157" t="s">
        <v>1890</v>
      </c>
      <c r="C171" s="158" t="s">
        <v>212</v>
      </c>
      <c r="D171" s="159">
        <v>3</v>
      </c>
      <c r="E171" s="160">
        <f>SUM(F171:I171)</f>
        <v>26</v>
      </c>
      <c r="F171" s="159">
        <v>12</v>
      </c>
      <c r="G171" s="160">
        <v>0</v>
      </c>
      <c r="H171" s="159">
        <v>8</v>
      </c>
      <c r="I171" s="160">
        <v>6</v>
      </c>
      <c r="J171" s="158" t="s">
        <v>169</v>
      </c>
      <c r="K171" s="364"/>
      <c r="L171" s="364"/>
      <c r="M171" s="364"/>
      <c r="N171" s="364"/>
    </row>
    <row r="172" spans="1:14" x14ac:dyDescent="0.3">
      <c r="A172" s="445">
        <v>4</v>
      </c>
      <c r="B172" s="157" t="s">
        <v>243</v>
      </c>
      <c r="C172" s="158" t="s">
        <v>212</v>
      </c>
      <c r="D172" s="159">
        <v>5</v>
      </c>
      <c r="E172" s="160">
        <f t="shared" ref="E172:E174" si="38">SUM(F172:I172)</f>
        <v>36</v>
      </c>
      <c r="F172" s="159">
        <v>12</v>
      </c>
      <c r="G172" s="160">
        <v>0</v>
      </c>
      <c r="H172" s="159">
        <v>8</v>
      </c>
      <c r="I172" s="160">
        <v>16</v>
      </c>
      <c r="J172" s="158" t="s">
        <v>169</v>
      </c>
      <c r="K172" s="364"/>
      <c r="L172" s="364"/>
      <c r="M172" s="364"/>
      <c r="N172" s="364"/>
    </row>
    <row r="173" spans="1:14" x14ac:dyDescent="0.3">
      <c r="A173" s="445">
        <v>5</v>
      </c>
      <c r="B173" s="157" t="s">
        <v>244</v>
      </c>
      <c r="C173" s="158" t="s">
        <v>212</v>
      </c>
      <c r="D173" s="159">
        <v>5</v>
      </c>
      <c r="E173" s="160">
        <f t="shared" si="38"/>
        <v>36</v>
      </c>
      <c r="F173" s="159">
        <v>18</v>
      </c>
      <c r="G173" s="160">
        <v>0</v>
      </c>
      <c r="H173" s="159">
        <v>0</v>
      </c>
      <c r="I173" s="160">
        <v>18</v>
      </c>
      <c r="J173" s="158" t="s">
        <v>171</v>
      </c>
      <c r="K173" s="364"/>
      <c r="L173" s="364"/>
      <c r="M173" s="364"/>
      <c r="N173" s="364"/>
    </row>
    <row r="174" spans="1:14" x14ac:dyDescent="0.3">
      <c r="A174" s="445">
        <v>6</v>
      </c>
      <c r="B174" s="157" t="s">
        <v>245</v>
      </c>
      <c r="C174" s="158" t="s">
        <v>212</v>
      </c>
      <c r="D174" s="159">
        <v>5</v>
      </c>
      <c r="E174" s="160">
        <f t="shared" si="38"/>
        <v>36</v>
      </c>
      <c r="F174" s="159">
        <v>18</v>
      </c>
      <c r="G174" s="160">
        <v>0</v>
      </c>
      <c r="H174" s="159">
        <v>8</v>
      </c>
      <c r="I174" s="160">
        <v>10</v>
      </c>
      <c r="J174" s="158" t="s">
        <v>171</v>
      </c>
      <c r="K174" s="364"/>
      <c r="L174" s="364"/>
      <c r="M174" s="364"/>
      <c r="N174" s="364"/>
    </row>
    <row r="175" spans="1:14" x14ac:dyDescent="0.3">
      <c r="A175" s="355" t="s">
        <v>173</v>
      </c>
      <c r="B175" s="161" t="s">
        <v>219</v>
      </c>
      <c r="C175" s="161"/>
      <c r="D175" s="162">
        <f>SUM(D169:D174)</f>
        <v>26</v>
      </c>
      <c r="E175" s="162">
        <f t="shared" ref="E175:I175" si="39">SUM(E169:E174)</f>
        <v>164</v>
      </c>
      <c r="F175" s="162">
        <f t="shared" si="39"/>
        <v>60</v>
      </c>
      <c r="G175" s="162">
        <f t="shared" si="39"/>
        <v>30</v>
      </c>
      <c r="H175" s="162">
        <f t="shared" si="39"/>
        <v>24</v>
      </c>
      <c r="I175" s="162">
        <f t="shared" si="39"/>
        <v>50</v>
      </c>
      <c r="J175" s="163" t="s">
        <v>182</v>
      </c>
      <c r="K175" s="364"/>
      <c r="L175" s="364"/>
      <c r="M175" s="364"/>
      <c r="N175" s="364"/>
    </row>
    <row r="176" spans="1:14" x14ac:dyDescent="0.3">
      <c r="A176" s="578" t="s">
        <v>220</v>
      </c>
      <c r="B176" s="578"/>
      <c r="C176" s="578"/>
      <c r="D176" s="578"/>
      <c r="E176" s="578"/>
      <c r="F176" s="578"/>
      <c r="G176" s="578"/>
      <c r="H176" s="578"/>
      <c r="I176" s="578"/>
      <c r="J176" s="578"/>
      <c r="K176" s="364"/>
      <c r="L176" s="364"/>
      <c r="M176" s="364"/>
      <c r="N176" s="364"/>
    </row>
    <row r="177" spans="1:14" s="72" customFormat="1" x14ac:dyDescent="0.3">
      <c r="A177" s="484">
        <v>1</v>
      </c>
      <c r="B177" s="479" t="s">
        <v>240</v>
      </c>
      <c r="C177" s="480" t="s">
        <v>212</v>
      </c>
      <c r="D177" s="480">
        <v>3</v>
      </c>
      <c r="E177" s="480">
        <f>SUM(F177:I177)</f>
        <v>30</v>
      </c>
      <c r="F177" s="480">
        <v>0</v>
      </c>
      <c r="G177" s="480">
        <v>30</v>
      </c>
      <c r="H177" s="480">
        <v>0</v>
      </c>
      <c r="I177" s="480">
        <v>0</v>
      </c>
      <c r="J177" s="481" t="s">
        <v>171</v>
      </c>
      <c r="K177" s="147"/>
      <c r="L177" s="147"/>
      <c r="M177" s="147"/>
      <c r="N177" s="147"/>
    </row>
    <row r="178" spans="1:14" s="72" customFormat="1" x14ac:dyDescent="0.3">
      <c r="A178" s="484">
        <v>2</v>
      </c>
      <c r="B178" s="452" t="s">
        <v>241</v>
      </c>
      <c r="C178" s="485" t="s">
        <v>212</v>
      </c>
      <c r="D178" s="485">
        <v>5</v>
      </c>
      <c r="E178" s="485">
        <v>0</v>
      </c>
      <c r="F178" s="485">
        <v>0</v>
      </c>
      <c r="G178" s="485">
        <v>0</v>
      </c>
      <c r="H178" s="485">
        <v>0</v>
      </c>
      <c r="I178" s="485">
        <v>0</v>
      </c>
      <c r="J178" s="486" t="s">
        <v>242</v>
      </c>
      <c r="K178" s="147"/>
      <c r="L178" s="147"/>
      <c r="M178" s="147"/>
      <c r="N178" s="147"/>
    </row>
    <row r="179" spans="1:14" x14ac:dyDescent="0.3">
      <c r="A179" s="484">
        <v>3</v>
      </c>
      <c r="B179" s="157" t="s">
        <v>246</v>
      </c>
      <c r="C179" s="158" t="s">
        <v>212</v>
      </c>
      <c r="D179" s="159">
        <v>4</v>
      </c>
      <c r="E179" s="160">
        <f>SUM(F179:I179)</f>
        <v>28</v>
      </c>
      <c r="F179" s="159">
        <v>12</v>
      </c>
      <c r="G179" s="160">
        <v>0</v>
      </c>
      <c r="H179" s="159">
        <v>0</v>
      </c>
      <c r="I179" s="160">
        <v>16</v>
      </c>
      <c r="J179" s="164" t="s">
        <v>171</v>
      </c>
      <c r="K179" s="364"/>
      <c r="L179" s="364"/>
      <c r="M179" s="364"/>
      <c r="N179" s="364"/>
    </row>
    <row r="180" spans="1:14" ht="27.6" x14ac:dyDescent="0.3">
      <c r="A180" s="484">
        <v>4</v>
      </c>
      <c r="B180" s="157" t="s">
        <v>247</v>
      </c>
      <c r="C180" s="158" t="s">
        <v>212</v>
      </c>
      <c r="D180" s="159">
        <v>4</v>
      </c>
      <c r="E180" s="160">
        <f t="shared" ref="E180:E182" si="40">SUM(F180:I180)</f>
        <v>28</v>
      </c>
      <c r="F180" s="159">
        <v>10</v>
      </c>
      <c r="G180" s="160">
        <v>0</v>
      </c>
      <c r="H180" s="159">
        <v>0</v>
      </c>
      <c r="I180" s="160">
        <v>18</v>
      </c>
      <c r="J180" s="158" t="s">
        <v>169</v>
      </c>
      <c r="K180" s="364"/>
    </row>
    <row r="181" spans="1:14" x14ac:dyDescent="0.3">
      <c r="A181" s="484">
        <v>5</v>
      </c>
      <c r="B181" s="157" t="s">
        <v>248</v>
      </c>
      <c r="C181" s="158" t="s">
        <v>212</v>
      </c>
      <c r="D181" s="159">
        <v>4</v>
      </c>
      <c r="E181" s="160">
        <f t="shared" si="40"/>
        <v>28</v>
      </c>
      <c r="F181" s="159">
        <v>16</v>
      </c>
      <c r="G181" s="160">
        <v>0</v>
      </c>
      <c r="H181" s="159">
        <v>0</v>
      </c>
      <c r="I181" s="160">
        <v>12</v>
      </c>
      <c r="J181" s="158" t="s">
        <v>171</v>
      </c>
      <c r="K181" s="364"/>
      <c r="L181" s="364"/>
      <c r="M181" s="364"/>
      <c r="N181" s="364"/>
    </row>
    <row r="182" spans="1:14" ht="27.6" x14ac:dyDescent="0.3">
      <c r="A182" s="484">
        <v>6</v>
      </c>
      <c r="B182" s="157" t="s">
        <v>249</v>
      </c>
      <c r="C182" s="158" t="s">
        <v>212</v>
      </c>
      <c r="D182" s="159">
        <v>6</v>
      </c>
      <c r="E182" s="160">
        <f t="shared" si="40"/>
        <v>50</v>
      </c>
      <c r="F182" s="159">
        <v>20</v>
      </c>
      <c r="G182" s="160">
        <v>0</v>
      </c>
      <c r="H182" s="159">
        <v>0</v>
      </c>
      <c r="I182" s="160">
        <v>30</v>
      </c>
      <c r="J182" s="158" t="s">
        <v>169</v>
      </c>
      <c r="K182" s="364"/>
      <c r="L182" s="364"/>
      <c r="M182" s="364"/>
      <c r="N182" s="364"/>
    </row>
    <row r="183" spans="1:14" x14ac:dyDescent="0.3">
      <c r="A183" s="355" t="s">
        <v>173</v>
      </c>
      <c r="B183" s="161" t="s">
        <v>219</v>
      </c>
      <c r="C183" s="161"/>
      <c r="D183" s="162">
        <f>SUM(D177:D182)</f>
        <v>26</v>
      </c>
      <c r="E183" s="162">
        <f t="shared" ref="E183:I183" si="41">SUM(E177:E182)</f>
        <v>164</v>
      </c>
      <c r="F183" s="162">
        <f t="shared" si="41"/>
        <v>58</v>
      </c>
      <c r="G183" s="162">
        <f t="shared" si="41"/>
        <v>30</v>
      </c>
      <c r="H183" s="162">
        <f t="shared" si="41"/>
        <v>0</v>
      </c>
      <c r="I183" s="162">
        <f t="shared" si="41"/>
        <v>76</v>
      </c>
      <c r="J183" s="163" t="s">
        <v>182</v>
      </c>
      <c r="K183" s="364"/>
      <c r="L183" s="165"/>
      <c r="M183" s="364"/>
      <c r="N183" s="364"/>
    </row>
    <row r="184" spans="1:14" x14ac:dyDescent="0.3">
      <c r="A184" s="364"/>
      <c r="B184" s="364"/>
      <c r="C184" s="364"/>
      <c r="D184" s="364"/>
      <c r="E184" s="364"/>
      <c r="F184" s="364"/>
      <c r="G184" s="364"/>
      <c r="H184" s="364"/>
      <c r="I184" s="364"/>
      <c r="J184" s="364"/>
      <c r="K184" s="364"/>
      <c r="L184" s="364"/>
      <c r="M184" s="364"/>
      <c r="N184" s="364"/>
    </row>
    <row r="185" spans="1:14" ht="15" customHeight="1" x14ac:dyDescent="0.3">
      <c r="A185" s="385"/>
      <c r="B185" s="385"/>
      <c r="C185" s="385"/>
      <c r="D185" s="385"/>
      <c r="G185" s="585" t="s">
        <v>250</v>
      </c>
      <c r="H185" s="585"/>
      <c r="I185" s="585"/>
      <c r="J185" s="585"/>
      <c r="K185" s="364"/>
      <c r="L185" s="364"/>
      <c r="M185" s="364"/>
      <c r="N185" s="364"/>
    </row>
    <row r="186" spans="1:14" x14ac:dyDescent="0.3">
      <c r="A186" s="586" t="s">
        <v>151</v>
      </c>
      <c r="B186" s="577" t="s">
        <v>251</v>
      </c>
      <c r="C186" s="577"/>
      <c r="D186" s="575" t="s">
        <v>154</v>
      </c>
      <c r="E186" s="575" t="s">
        <v>155</v>
      </c>
      <c r="F186" s="577" t="s">
        <v>156</v>
      </c>
      <c r="G186" s="577"/>
      <c r="H186" s="577"/>
      <c r="I186" s="577"/>
      <c r="J186" s="589" t="s">
        <v>252</v>
      </c>
      <c r="K186" s="364"/>
      <c r="L186" s="364"/>
      <c r="M186" s="364"/>
      <c r="N186" s="364"/>
    </row>
    <row r="187" spans="1:14" x14ac:dyDescent="0.3">
      <c r="A187" s="586"/>
      <c r="B187" s="577"/>
      <c r="C187" s="577"/>
      <c r="D187" s="575"/>
      <c r="E187" s="575"/>
      <c r="F187" s="575" t="s">
        <v>158</v>
      </c>
      <c r="G187" s="575" t="s">
        <v>159</v>
      </c>
      <c r="H187" s="577" t="s">
        <v>160</v>
      </c>
      <c r="I187" s="577"/>
      <c r="J187" s="589"/>
      <c r="K187" s="364"/>
      <c r="L187" s="364"/>
      <c r="M187" s="364"/>
      <c r="N187" s="364"/>
    </row>
    <row r="188" spans="1:14" ht="39" customHeight="1" x14ac:dyDescent="0.3">
      <c r="A188" s="579"/>
      <c r="B188" s="581"/>
      <c r="C188" s="581"/>
      <c r="D188" s="576"/>
      <c r="E188" s="576"/>
      <c r="F188" s="576"/>
      <c r="G188" s="576"/>
      <c r="H188" s="386" t="s">
        <v>161</v>
      </c>
      <c r="I188" s="352" t="s">
        <v>2083</v>
      </c>
      <c r="J188" s="590"/>
      <c r="K188" s="364"/>
      <c r="L188" s="364"/>
      <c r="M188" s="364"/>
      <c r="N188" s="364"/>
    </row>
    <row r="189" spans="1:14" ht="14.55" customHeight="1" x14ac:dyDescent="0.3">
      <c r="A189" s="387">
        <v>1</v>
      </c>
      <c r="B189" s="571" t="s">
        <v>250</v>
      </c>
      <c r="C189" s="572"/>
      <c r="D189" s="388">
        <f>D190+D191</f>
        <v>210</v>
      </c>
      <c r="E189" s="389">
        <f>E190+E191</f>
        <v>1600</v>
      </c>
      <c r="F189" s="388">
        <f t="shared" ref="F189:I189" si="42">F190+F191</f>
        <v>647</v>
      </c>
      <c r="G189" s="389">
        <f t="shared" si="42"/>
        <v>39</v>
      </c>
      <c r="H189" s="388">
        <f t="shared" si="42"/>
        <v>375</v>
      </c>
      <c r="I189" s="389">
        <f t="shared" si="42"/>
        <v>539</v>
      </c>
      <c r="J189" s="390">
        <f>J190+J191</f>
        <v>25</v>
      </c>
      <c r="K189" s="364"/>
      <c r="L189" s="364"/>
      <c r="M189" s="364"/>
      <c r="N189" s="364"/>
    </row>
    <row r="190" spans="1:14" ht="16.5" customHeight="1" x14ac:dyDescent="0.3">
      <c r="A190" s="364"/>
      <c r="B190" s="391" t="s">
        <v>253</v>
      </c>
      <c r="C190" s="392" t="s">
        <v>254</v>
      </c>
      <c r="D190" s="393">
        <f t="shared" ref="D190:I190" si="43">D22+D42+D64+D83+D97+D128+D158</f>
        <v>140</v>
      </c>
      <c r="E190" s="394">
        <f t="shared" si="43"/>
        <v>1140</v>
      </c>
      <c r="F190" s="393">
        <f t="shared" si="43"/>
        <v>452</v>
      </c>
      <c r="G190" s="394">
        <f t="shared" si="43"/>
        <v>9</v>
      </c>
      <c r="H190" s="393">
        <f t="shared" si="43"/>
        <v>315</v>
      </c>
      <c r="I190" s="394">
        <f t="shared" si="43"/>
        <v>364</v>
      </c>
      <c r="J190" s="395">
        <v>19</v>
      </c>
      <c r="K190" s="364"/>
      <c r="L190" s="364"/>
      <c r="M190" s="364"/>
      <c r="N190" s="364"/>
    </row>
    <row r="191" spans="1:14" x14ac:dyDescent="0.3">
      <c r="A191" s="396"/>
      <c r="B191" s="397"/>
      <c r="C191" s="398" t="s">
        <v>255</v>
      </c>
      <c r="D191" s="399">
        <f>D67+D86+D100+D131+D161</f>
        <v>70</v>
      </c>
      <c r="E191" s="400">
        <f>E25+E45+E67+E86+E100+E131+E161</f>
        <v>460</v>
      </c>
      <c r="F191" s="399">
        <f>F67+F86+F100+F131+F161</f>
        <v>195</v>
      </c>
      <c r="G191" s="400">
        <f>G67+G86+G100+G131+G161</f>
        <v>30</v>
      </c>
      <c r="H191" s="399">
        <f>H67+H86+H100+H131+H161</f>
        <v>60</v>
      </c>
      <c r="I191" s="400">
        <f>I67+I86+I100+I131+I161</f>
        <v>175</v>
      </c>
      <c r="J191" s="401">
        <v>6</v>
      </c>
      <c r="K191" s="364"/>
      <c r="L191" s="364"/>
      <c r="M191" s="364"/>
      <c r="N191" s="364"/>
    </row>
    <row r="192" spans="1:14" x14ac:dyDescent="0.3">
      <c r="A192" s="402">
        <v>2</v>
      </c>
      <c r="B192" s="573" t="s">
        <v>256</v>
      </c>
      <c r="C192" s="574"/>
      <c r="D192" s="403">
        <f>D191*100/D189</f>
        <v>33.333333333333336</v>
      </c>
      <c r="E192" s="396"/>
      <c r="F192" s="396"/>
      <c r="G192" s="396"/>
      <c r="H192" s="396"/>
      <c r="I192" s="396"/>
      <c r="J192" s="396"/>
      <c r="K192" s="364"/>
      <c r="L192" s="364"/>
      <c r="M192" s="364"/>
      <c r="N192" s="364"/>
    </row>
    <row r="193" spans="1:14" x14ac:dyDescent="0.3">
      <c r="A193" s="364"/>
      <c r="B193" s="364"/>
      <c r="C193" s="364"/>
      <c r="D193" s="364"/>
      <c r="E193" s="364"/>
      <c r="F193" s="364"/>
      <c r="G193" s="364"/>
      <c r="H193" s="364"/>
      <c r="I193" s="364"/>
      <c r="J193" s="364"/>
      <c r="K193" s="364"/>
      <c r="L193" s="364"/>
      <c r="M193" s="364"/>
      <c r="N193" s="364"/>
    </row>
    <row r="194" spans="1:14" x14ac:dyDescent="0.3">
      <c r="A194" s="365" t="s">
        <v>167</v>
      </c>
      <c r="B194" s="95" t="s">
        <v>257</v>
      </c>
      <c r="C194" s="364"/>
      <c r="D194" s="364"/>
      <c r="E194" s="364"/>
      <c r="F194" s="404"/>
      <c r="G194" s="364"/>
      <c r="H194" s="364"/>
      <c r="I194" s="364"/>
      <c r="J194" s="364"/>
      <c r="K194" s="364"/>
      <c r="L194" s="364"/>
      <c r="M194" s="364"/>
      <c r="N194" s="364"/>
    </row>
    <row r="195" spans="1:14" x14ac:dyDescent="0.3">
      <c r="A195" s="365" t="s">
        <v>173</v>
      </c>
      <c r="B195" s="95" t="s">
        <v>258</v>
      </c>
      <c r="C195" s="364"/>
      <c r="D195" s="364"/>
      <c r="E195" s="364"/>
      <c r="F195" s="364"/>
      <c r="G195" s="364"/>
      <c r="H195" s="364"/>
      <c r="I195" s="364"/>
      <c r="J195" s="364"/>
      <c r="K195" s="364"/>
      <c r="L195" s="364"/>
      <c r="M195" s="364"/>
      <c r="N195" s="364"/>
    </row>
    <row r="196" spans="1:14" x14ac:dyDescent="0.3">
      <c r="A196" s="365" t="s">
        <v>176</v>
      </c>
      <c r="B196" s="95" t="s">
        <v>259</v>
      </c>
      <c r="C196" s="364"/>
      <c r="D196" s="364"/>
      <c r="E196" s="364"/>
      <c r="F196" s="364"/>
      <c r="G196" s="364"/>
      <c r="H196" s="364"/>
      <c r="I196" s="364"/>
      <c r="J196" s="364"/>
      <c r="K196" s="364"/>
      <c r="L196" s="364"/>
      <c r="M196" s="364"/>
      <c r="N196" s="364"/>
    </row>
    <row r="197" spans="1:14" x14ac:dyDescent="0.3">
      <c r="A197" s="365" t="s">
        <v>230</v>
      </c>
      <c r="B197" s="95" t="s">
        <v>260</v>
      </c>
      <c r="C197" s="364"/>
      <c r="D197" s="364"/>
      <c r="E197" s="364"/>
      <c r="F197" s="364"/>
      <c r="G197" s="364"/>
      <c r="H197" s="364"/>
      <c r="I197" s="364"/>
      <c r="J197" s="364"/>
      <c r="K197" s="364"/>
      <c r="L197" s="364"/>
      <c r="M197" s="364"/>
      <c r="N197" s="364"/>
    </row>
    <row r="198" spans="1:14" x14ac:dyDescent="0.3">
      <c r="A198" s="365" t="s">
        <v>212</v>
      </c>
      <c r="B198" s="95" t="s">
        <v>261</v>
      </c>
      <c r="C198" s="364"/>
      <c r="D198" s="364"/>
      <c r="E198" s="364"/>
      <c r="F198" s="364"/>
      <c r="G198" s="364"/>
      <c r="H198" s="364"/>
      <c r="I198" s="364"/>
      <c r="J198" s="364"/>
      <c r="K198" s="364"/>
      <c r="L198" s="364"/>
      <c r="M198" s="364"/>
      <c r="N198" s="364"/>
    </row>
    <row r="199" spans="1:14" x14ac:dyDescent="0.3">
      <c r="A199" s="364"/>
      <c r="B199" s="364"/>
      <c r="C199" s="364"/>
      <c r="D199" s="364"/>
      <c r="E199" s="364"/>
      <c r="F199" s="364"/>
      <c r="G199" s="364"/>
      <c r="H199" s="364"/>
      <c r="I199" s="364"/>
      <c r="J199" s="364"/>
      <c r="K199" s="364"/>
      <c r="L199" s="364"/>
      <c r="M199" s="364"/>
      <c r="N199" s="364"/>
    </row>
    <row r="200" spans="1:14" x14ac:dyDescent="0.3">
      <c r="K200" s="364"/>
      <c r="L200" s="364"/>
      <c r="M200" s="364"/>
      <c r="N200" s="364"/>
    </row>
    <row r="201" spans="1:14" x14ac:dyDescent="0.3">
      <c r="K201" s="364"/>
      <c r="L201" s="364"/>
      <c r="M201" s="364"/>
      <c r="N201" s="364"/>
    </row>
    <row r="202" spans="1:14" x14ac:dyDescent="0.3">
      <c r="K202" s="364"/>
      <c r="L202" s="364"/>
      <c r="M202" s="364"/>
      <c r="N202" s="364"/>
    </row>
    <row r="203" spans="1:14" x14ac:dyDescent="0.3">
      <c r="K203" s="364"/>
      <c r="L203" s="364"/>
      <c r="M203" s="364"/>
      <c r="N203" s="364"/>
    </row>
    <row r="204" spans="1:14" x14ac:dyDescent="0.3">
      <c r="K204" s="364"/>
      <c r="L204" s="364"/>
      <c r="M204" s="364"/>
      <c r="N204" s="364"/>
    </row>
    <row r="205" spans="1:14" x14ac:dyDescent="0.3">
      <c r="K205" s="364"/>
      <c r="L205" s="364"/>
      <c r="M205" s="364"/>
      <c r="N205" s="364"/>
    </row>
    <row r="206" spans="1:14" x14ac:dyDescent="0.3">
      <c r="K206" s="364"/>
      <c r="L206" s="364"/>
      <c r="M206" s="364"/>
      <c r="N206" s="364"/>
    </row>
    <row r="207" spans="1:14" x14ac:dyDescent="0.3">
      <c r="K207" s="364"/>
      <c r="L207" s="364"/>
      <c r="M207" s="364"/>
      <c r="N207" s="364"/>
    </row>
    <row r="208" spans="1:14" x14ac:dyDescent="0.3">
      <c r="K208" s="364"/>
      <c r="L208" s="364"/>
      <c r="M208" s="364"/>
      <c r="N208" s="364"/>
    </row>
    <row r="209" spans="1:14" x14ac:dyDescent="0.3">
      <c r="K209" s="364"/>
      <c r="L209" s="364"/>
      <c r="M209" s="364"/>
      <c r="N209" s="364"/>
    </row>
    <row r="210" spans="1:14" x14ac:dyDescent="0.3">
      <c r="K210" s="364"/>
      <c r="L210" s="364"/>
      <c r="M210" s="364"/>
      <c r="N210" s="364"/>
    </row>
    <row r="211" spans="1:14" x14ac:dyDescent="0.3">
      <c r="K211" s="364"/>
      <c r="L211" s="364"/>
      <c r="M211" s="364"/>
      <c r="N211" s="364"/>
    </row>
    <row r="212" spans="1:14" x14ac:dyDescent="0.3">
      <c r="K212" s="364"/>
      <c r="L212" s="364"/>
      <c r="M212" s="364"/>
      <c r="N212" s="364"/>
    </row>
    <row r="213" spans="1:14" x14ac:dyDescent="0.3">
      <c r="A213" s="95"/>
      <c r="B213" s="95"/>
      <c r="C213" s="365"/>
      <c r="D213" s="95"/>
      <c r="E213" s="95"/>
      <c r="F213" s="95"/>
      <c r="G213" s="95"/>
      <c r="H213" s="95"/>
      <c r="I213" s="95"/>
      <c r="J213" s="95"/>
      <c r="K213" s="364"/>
      <c r="L213" s="364"/>
      <c r="M213" s="364"/>
      <c r="N213" s="364"/>
    </row>
    <row r="214" spans="1:14" x14ac:dyDescent="0.3">
      <c r="A214" s="95"/>
      <c r="B214" s="95"/>
      <c r="C214" s="365"/>
      <c r="D214" s="95"/>
      <c r="E214" s="95"/>
      <c r="F214" s="95"/>
      <c r="G214" s="95"/>
      <c r="H214" s="95"/>
      <c r="I214" s="95"/>
      <c r="J214" s="95"/>
      <c r="K214" s="364"/>
      <c r="L214" s="364"/>
      <c r="M214" s="364"/>
      <c r="N214" s="364"/>
    </row>
    <row r="215" spans="1:14" x14ac:dyDescent="0.3">
      <c r="K215" s="364"/>
      <c r="L215" s="364"/>
      <c r="M215" s="364"/>
      <c r="N215" s="364"/>
    </row>
    <row r="216" spans="1:14" x14ac:dyDescent="0.3">
      <c r="K216" s="364"/>
      <c r="L216" s="364"/>
      <c r="M216" s="364"/>
      <c r="N216" s="364"/>
    </row>
    <row r="217" spans="1:14" x14ac:dyDescent="0.3">
      <c r="K217" s="364"/>
      <c r="L217" s="364"/>
      <c r="M217" s="364"/>
      <c r="N217" s="364"/>
    </row>
    <row r="218" spans="1:14" x14ac:dyDescent="0.3">
      <c r="K218" s="364"/>
      <c r="L218" s="364"/>
      <c r="M218" s="364"/>
      <c r="N218" s="364"/>
    </row>
    <row r="219" spans="1:14" x14ac:dyDescent="0.3">
      <c r="K219" s="364"/>
      <c r="L219" s="364"/>
      <c r="M219" s="364"/>
      <c r="N219" s="364"/>
    </row>
    <row r="220" spans="1:14" x14ac:dyDescent="0.3">
      <c r="K220" s="364"/>
      <c r="L220" s="364"/>
      <c r="M220" s="364"/>
      <c r="N220" s="364"/>
    </row>
    <row r="221" spans="1:14" x14ac:dyDescent="0.3">
      <c r="K221" s="364"/>
      <c r="L221" s="364"/>
      <c r="M221" s="364"/>
      <c r="N221" s="364"/>
    </row>
    <row r="222" spans="1:14" x14ac:dyDescent="0.3">
      <c r="K222" s="364"/>
      <c r="L222" s="364"/>
      <c r="M222" s="364"/>
      <c r="N222" s="364"/>
    </row>
    <row r="223" spans="1:14" x14ac:dyDescent="0.3">
      <c r="K223" s="364"/>
      <c r="L223" s="364"/>
      <c r="M223" s="364"/>
      <c r="N223" s="364"/>
    </row>
    <row r="224" spans="1:14" x14ac:dyDescent="0.3">
      <c r="K224" s="364"/>
      <c r="L224" s="364"/>
      <c r="M224" s="364"/>
      <c r="N224" s="364"/>
    </row>
    <row r="225" spans="1:14" x14ac:dyDescent="0.3">
      <c r="K225" s="364"/>
      <c r="L225" s="364"/>
      <c r="M225" s="364"/>
      <c r="N225" s="364"/>
    </row>
    <row r="226" spans="1:14" x14ac:dyDescent="0.3">
      <c r="K226" s="364"/>
      <c r="L226" s="364"/>
      <c r="M226" s="364"/>
      <c r="N226" s="364"/>
    </row>
    <row r="227" spans="1:14" x14ac:dyDescent="0.3">
      <c r="K227" s="364"/>
      <c r="L227" s="364"/>
      <c r="M227" s="364"/>
      <c r="N227" s="364"/>
    </row>
    <row r="228" spans="1:14" x14ac:dyDescent="0.3">
      <c r="K228" s="364"/>
      <c r="L228" s="364"/>
      <c r="M228" s="364"/>
      <c r="N228" s="364"/>
    </row>
    <row r="229" spans="1:14" x14ac:dyDescent="0.3">
      <c r="A229" s="364"/>
      <c r="B229" s="364"/>
      <c r="C229" s="364"/>
      <c r="D229" s="364"/>
      <c r="E229" s="364"/>
      <c r="F229" s="364"/>
      <c r="G229" s="364"/>
      <c r="H229" s="364"/>
      <c r="I229" s="364"/>
      <c r="J229" s="364"/>
      <c r="K229" s="364"/>
      <c r="L229" s="364"/>
      <c r="M229" s="364"/>
      <c r="N229" s="364"/>
    </row>
    <row r="230" spans="1:14" x14ac:dyDescent="0.3">
      <c r="A230" s="364"/>
      <c r="B230" s="364"/>
      <c r="C230" s="364"/>
      <c r="D230" s="364"/>
      <c r="E230" s="364"/>
      <c r="F230" s="364"/>
      <c r="G230" s="364"/>
      <c r="H230" s="364"/>
      <c r="I230" s="364"/>
      <c r="J230" s="364"/>
      <c r="K230" s="364"/>
      <c r="L230" s="364"/>
      <c r="M230" s="364"/>
      <c r="N230" s="364"/>
    </row>
    <row r="231" spans="1:14" x14ac:dyDescent="0.3">
      <c r="A231" s="364"/>
      <c r="B231" s="364"/>
      <c r="C231" s="364"/>
      <c r="D231" s="364"/>
      <c r="E231" s="364"/>
      <c r="F231" s="364"/>
      <c r="G231" s="364"/>
      <c r="H231" s="364"/>
      <c r="I231" s="364"/>
      <c r="J231" s="364"/>
      <c r="K231" s="364"/>
      <c r="L231" s="364"/>
      <c r="M231" s="364"/>
      <c r="N231" s="364"/>
    </row>
    <row r="232" spans="1:14" x14ac:dyDescent="0.3">
      <c r="A232" s="364"/>
      <c r="B232" s="364"/>
      <c r="C232" s="364"/>
      <c r="D232" s="364"/>
      <c r="E232" s="364"/>
      <c r="F232" s="364"/>
      <c r="G232" s="364"/>
      <c r="H232" s="364"/>
      <c r="I232" s="364"/>
      <c r="J232" s="364"/>
      <c r="K232" s="364"/>
      <c r="L232" s="364"/>
      <c r="M232" s="364"/>
      <c r="N232" s="364"/>
    </row>
    <row r="233" spans="1:14" x14ac:dyDescent="0.3">
      <c r="A233" s="364"/>
      <c r="B233" s="364"/>
      <c r="C233" s="364"/>
      <c r="D233" s="364"/>
      <c r="E233" s="364"/>
      <c r="F233" s="364"/>
      <c r="G233" s="364"/>
      <c r="H233" s="364"/>
      <c r="I233" s="364"/>
      <c r="J233" s="364"/>
      <c r="K233" s="364"/>
      <c r="L233" s="364"/>
      <c r="M233" s="364"/>
      <c r="N233" s="364"/>
    </row>
    <row r="234" spans="1:14" x14ac:dyDescent="0.3">
      <c r="A234" s="364"/>
      <c r="B234" s="364"/>
      <c r="C234" s="364"/>
      <c r="D234" s="364"/>
      <c r="E234" s="364"/>
      <c r="F234" s="364"/>
      <c r="G234" s="364"/>
      <c r="H234" s="364"/>
      <c r="I234" s="364"/>
      <c r="J234" s="364"/>
      <c r="K234" s="364"/>
      <c r="L234" s="364"/>
      <c r="M234" s="364"/>
      <c r="N234" s="364"/>
    </row>
    <row r="235" spans="1:14" x14ac:dyDescent="0.3">
      <c r="A235" s="364"/>
      <c r="B235" s="364"/>
      <c r="C235" s="364"/>
      <c r="D235" s="364"/>
      <c r="E235" s="364"/>
      <c r="F235" s="364"/>
      <c r="G235" s="364"/>
      <c r="H235" s="364"/>
      <c r="I235" s="364"/>
      <c r="J235" s="364"/>
      <c r="K235" s="364"/>
      <c r="L235" s="364"/>
      <c r="M235" s="364"/>
      <c r="N235" s="364"/>
    </row>
    <row r="236" spans="1:14" x14ac:dyDescent="0.3">
      <c r="A236" s="364"/>
      <c r="B236" s="364"/>
      <c r="C236" s="364"/>
      <c r="D236" s="364"/>
      <c r="E236" s="364"/>
      <c r="F236" s="364"/>
      <c r="G236" s="364"/>
      <c r="H236" s="364"/>
      <c r="I236" s="364"/>
      <c r="J236" s="364"/>
      <c r="K236" s="364"/>
      <c r="L236" s="364"/>
      <c r="M236" s="364"/>
      <c r="N236" s="364"/>
    </row>
    <row r="237" spans="1:14" x14ac:dyDescent="0.3">
      <c r="A237" s="364"/>
      <c r="B237" s="364"/>
      <c r="C237" s="364"/>
      <c r="D237" s="364"/>
      <c r="E237" s="364"/>
      <c r="F237" s="364"/>
      <c r="G237" s="364"/>
      <c r="H237" s="364"/>
      <c r="I237" s="364"/>
      <c r="J237" s="364"/>
      <c r="K237" s="364"/>
      <c r="L237" s="364"/>
      <c r="M237" s="364"/>
      <c r="N237" s="364"/>
    </row>
    <row r="238" spans="1:14" x14ac:dyDescent="0.3">
      <c r="A238" s="364"/>
      <c r="B238" s="364"/>
      <c r="C238" s="364"/>
      <c r="D238" s="364"/>
      <c r="E238" s="364"/>
      <c r="F238" s="364"/>
      <c r="G238" s="364"/>
      <c r="H238" s="364"/>
      <c r="I238" s="364"/>
      <c r="J238" s="364"/>
      <c r="K238" s="364"/>
      <c r="L238" s="364"/>
      <c r="M238" s="364"/>
      <c r="N238" s="364"/>
    </row>
    <row r="239" spans="1:14" x14ac:dyDescent="0.3">
      <c r="A239" s="364"/>
      <c r="B239" s="364"/>
      <c r="C239" s="364"/>
      <c r="D239" s="364"/>
      <c r="E239" s="364"/>
      <c r="F239" s="364"/>
      <c r="G239" s="364"/>
      <c r="H239" s="364"/>
      <c r="I239" s="364"/>
      <c r="J239" s="364"/>
      <c r="K239" s="364"/>
      <c r="L239" s="364"/>
      <c r="M239" s="364"/>
      <c r="N239" s="364"/>
    </row>
    <row r="240" spans="1:14" x14ac:dyDescent="0.3">
      <c r="A240" s="364"/>
      <c r="B240" s="364"/>
      <c r="C240" s="364"/>
      <c r="D240" s="364"/>
      <c r="E240" s="364"/>
      <c r="F240" s="364"/>
      <c r="G240" s="364"/>
      <c r="H240" s="364"/>
      <c r="I240" s="364"/>
      <c r="J240" s="364"/>
      <c r="K240" s="364"/>
      <c r="L240" s="364"/>
      <c r="M240" s="364"/>
      <c r="N240" s="364"/>
    </row>
    <row r="241" spans="1:14" x14ac:dyDescent="0.3">
      <c r="A241" s="364"/>
      <c r="B241" s="364"/>
      <c r="C241" s="364"/>
      <c r="D241" s="364"/>
      <c r="E241" s="364"/>
      <c r="F241" s="364"/>
      <c r="G241" s="364"/>
      <c r="H241" s="364"/>
      <c r="I241" s="364"/>
      <c r="J241" s="364"/>
      <c r="K241" s="364"/>
      <c r="L241" s="364"/>
      <c r="M241" s="364"/>
      <c r="N241" s="364"/>
    </row>
    <row r="242" spans="1:14" x14ac:dyDescent="0.3">
      <c r="A242" s="364"/>
      <c r="B242" s="364"/>
      <c r="C242" s="364"/>
      <c r="D242" s="364"/>
      <c r="E242" s="364"/>
      <c r="F242" s="364"/>
      <c r="G242" s="364"/>
      <c r="H242" s="364"/>
      <c r="I242" s="364"/>
      <c r="J242" s="364"/>
      <c r="K242" s="364"/>
      <c r="L242" s="364"/>
      <c r="M242" s="364"/>
      <c r="N242" s="364"/>
    </row>
    <row r="243" spans="1:14" x14ac:dyDescent="0.3">
      <c r="A243" s="364"/>
      <c r="B243" s="364"/>
      <c r="C243" s="364"/>
      <c r="D243" s="364"/>
      <c r="E243" s="364"/>
      <c r="F243" s="364"/>
      <c r="G243" s="364"/>
      <c r="H243" s="364"/>
      <c r="I243" s="364"/>
      <c r="J243" s="364"/>
      <c r="K243" s="364"/>
      <c r="L243" s="364"/>
      <c r="M243" s="364"/>
      <c r="N243" s="364"/>
    </row>
    <row r="244" spans="1:14" x14ac:dyDescent="0.3">
      <c r="A244" s="364"/>
      <c r="B244" s="364"/>
      <c r="C244" s="364"/>
      <c r="D244" s="364"/>
      <c r="E244" s="364"/>
      <c r="F244" s="364"/>
      <c r="G244" s="364"/>
      <c r="H244" s="364"/>
      <c r="I244" s="364"/>
      <c r="J244" s="364"/>
      <c r="K244" s="364"/>
      <c r="L244" s="364"/>
      <c r="M244" s="364"/>
      <c r="N244" s="364"/>
    </row>
    <row r="245" spans="1:14" x14ac:dyDescent="0.3">
      <c r="A245" s="364"/>
      <c r="B245" s="364"/>
      <c r="C245" s="364"/>
      <c r="D245" s="364"/>
      <c r="E245" s="364"/>
      <c r="F245" s="364"/>
      <c r="G245" s="364"/>
      <c r="H245" s="364"/>
      <c r="I245" s="364"/>
      <c r="J245" s="364"/>
      <c r="K245" s="364"/>
      <c r="L245" s="364"/>
      <c r="M245" s="364"/>
      <c r="N245" s="364"/>
    </row>
    <row r="246" spans="1:14" x14ac:dyDescent="0.3">
      <c r="A246" s="364"/>
      <c r="B246" s="364"/>
      <c r="C246" s="364"/>
      <c r="D246" s="364"/>
      <c r="E246" s="364"/>
      <c r="F246" s="364"/>
      <c r="G246" s="364"/>
      <c r="H246" s="364"/>
      <c r="I246" s="364"/>
      <c r="J246" s="364"/>
      <c r="K246" s="364"/>
      <c r="L246" s="364"/>
      <c r="M246" s="364"/>
      <c r="N246" s="364"/>
    </row>
    <row r="247" spans="1:14" x14ac:dyDescent="0.3">
      <c r="A247" s="364"/>
      <c r="B247" s="364"/>
      <c r="C247" s="364"/>
      <c r="D247" s="364"/>
      <c r="E247" s="364"/>
      <c r="F247" s="364"/>
      <c r="G247" s="364"/>
      <c r="H247" s="364"/>
      <c r="I247" s="364"/>
      <c r="J247" s="364"/>
      <c r="K247" s="364"/>
      <c r="L247" s="364"/>
      <c r="M247" s="364"/>
      <c r="N247" s="364"/>
    </row>
    <row r="248" spans="1:14" x14ac:dyDescent="0.3">
      <c r="A248" s="364"/>
      <c r="B248" s="364"/>
      <c r="C248" s="364"/>
      <c r="D248" s="364"/>
      <c r="E248" s="364"/>
      <c r="F248" s="364"/>
      <c r="G248" s="364"/>
      <c r="H248" s="364"/>
      <c r="I248" s="364"/>
      <c r="J248" s="364"/>
      <c r="K248" s="364"/>
      <c r="L248" s="364"/>
      <c r="M248" s="364"/>
      <c r="N248" s="364"/>
    </row>
    <row r="249" spans="1:14" x14ac:dyDescent="0.3">
      <c r="A249" s="364"/>
      <c r="B249" s="364"/>
      <c r="C249" s="364"/>
      <c r="D249" s="364"/>
      <c r="E249" s="364"/>
      <c r="F249" s="364"/>
      <c r="G249" s="364"/>
      <c r="H249" s="364"/>
      <c r="I249" s="364"/>
      <c r="J249" s="364"/>
      <c r="K249" s="364"/>
      <c r="L249" s="364"/>
      <c r="M249" s="364"/>
      <c r="N249" s="364"/>
    </row>
    <row r="250" spans="1:14" x14ac:dyDescent="0.3">
      <c r="A250" s="364"/>
      <c r="B250" s="364"/>
      <c r="C250" s="364"/>
      <c r="D250" s="364"/>
      <c r="E250" s="364"/>
      <c r="F250" s="364"/>
      <c r="G250" s="364"/>
      <c r="H250" s="364"/>
      <c r="I250" s="364"/>
      <c r="J250" s="364"/>
      <c r="K250" s="364"/>
      <c r="L250" s="364"/>
      <c r="M250" s="364"/>
      <c r="N250" s="364"/>
    </row>
    <row r="251" spans="1:14" x14ac:dyDescent="0.3">
      <c r="A251" s="364"/>
      <c r="B251" s="364"/>
      <c r="C251" s="364"/>
      <c r="D251" s="364"/>
      <c r="E251" s="364"/>
      <c r="F251" s="364"/>
      <c r="G251" s="364"/>
      <c r="H251" s="364"/>
      <c r="I251" s="364"/>
      <c r="J251" s="364"/>
      <c r="K251" s="364"/>
      <c r="L251" s="364"/>
      <c r="M251" s="364"/>
      <c r="N251" s="364"/>
    </row>
    <row r="252" spans="1:14" x14ac:dyDescent="0.3">
      <c r="A252" s="364"/>
      <c r="B252" s="364"/>
      <c r="C252" s="364"/>
      <c r="D252" s="364"/>
      <c r="E252" s="364"/>
      <c r="F252" s="364"/>
      <c r="G252" s="364"/>
      <c r="H252" s="364"/>
      <c r="I252" s="364"/>
      <c r="J252" s="364"/>
      <c r="K252" s="364"/>
      <c r="L252" s="364"/>
      <c r="M252" s="364"/>
      <c r="N252" s="364"/>
    </row>
    <row r="253" spans="1:14" x14ac:dyDescent="0.3">
      <c r="A253" s="364"/>
      <c r="B253" s="364"/>
      <c r="C253" s="364"/>
      <c r="D253" s="364"/>
      <c r="E253" s="364"/>
      <c r="F253" s="364"/>
      <c r="G253" s="364"/>
      <c r="H253" s="364"/>
      <c r="I253" s="364"/>
      <c r="J253" s="364"/>
      <c r="K253" s="364"/>
      <c r="L253" s="364"/>
      <c r="M253" s="364"/>
      <c r="N253" s="364"/>
    </row>
    <row r="254" spans="1:14" x14ac:dyDescent="0.3">
      <c r="A254" s="364"/>
      <c r="B254" s="364"/>
      <c r="C254" s="364"/>
      <c r="D254" s="364"/>
      <c r="E254" s="364"/>
      <c r="F254" s="364"/>
      <c r="G254" s="364"/>
      <c r="H254" s="364"/>
      <c r="I254" s="364"/>
      <c r="J254" s="364"/>
      <c r="K254" s="364"/>
      <c r="L254" s="364"/>
      <c r="M254" s="364"/>
      <c r="N254" s="364"/>
    </row>
    <row r="255" spans="1:14" x14ac:dyDescent="0.3">
      <c r="A255" s="364"/>
      <c r="B255" s="364"/>
      <c r="C255" s="364"/>
      <c r="D255" s="364"/>
      <c r="E255" s="364"/>
      <c r="F255" s="364"/>
      <c r="G255" s="364"/>
      <c r="H255" s="364"/>
      <c r="I255" s="364"/>
      <c r="J255" s="364"/>
      <c r="K255" s="364"/>
      <c r="L255" s="364"/>
      <c r="M255" s="364"/>
      <c r="N255" s="364"/>
    </row>
    <row r="256" spans="1:14" x14ac:dyDescent="0.3">
      <c r="A256" s="364"/>
      <c r="B256" s="364"/>
      <c r="C256" s="364"/>
      <c r="D256" s="364"/>
      <c r="E256" s="364"/>
      <c r="F256" s="364"/>
      <c r="G256" s="364"/>
      <c r="H256" s="364"/>
      <c r="I256" s="364"/>
      <c r="J256" s="364"/>
      <c r="K256" s="364"/>
      <c r="L256" s="364"/>
      <c r="M256" s="364"/>
      <c r="N256" s="364"/>
    </row>
    <row r="257" spans="1:14" x14ac:dyDescent="0.3">
      <c r="A257" s="364"/>
      <c r="B257" s="364"/>
      <c r="C257" s="364"/>
      <c r="D257" s="364"/>
      <c r="E257" s="364"/>
      <c r="F257" s="364"/>
      <c r="G257" s="364"/>
      <c r="H257" s="364"/>
      <c r="I257" s="364"/>
      <c r="J257" s="364"/>
      <c r="K257" s="364"/>
      <c r="L257" s="364"/>
      <c r="M257" s="364"/>
      <c r="N257" s="364"/>
    </row>
    <row r="258" spans="1:14" x14ac:dyDescent="0.3">
      <c r="L258" s="364"/>
      <c r="M258" s="364"/>
      <c r="N258" s="364"/>
    </row>
  </sheetData>
  <mergeCells count="133">
    <mergeCell ref="J186:J188"/>
    <mergeCell ref="F187:F188"/>
    <mergeCell ref="G187:G188"/>
    <mergeCell ref="H187:I187"/>
    <mergeCell ref="A137:J137"/>
    <mergeCell ref="A143:J143"/>
    <mergeCell ref="A152:A154"/>
    <mergeCell ref="B152:B154"/>
    <mergeCell ref="C152:C154"/>
    <mergeCell ref="D152:D154"/>
    <mergeCell ref="E152:E154"/>
    <mergeCell ref="F152:I152"/>
    <mergeCell ref="J152:J154"/>
    <mergeCell ref="F153:F154"/>
    <mergeCell ref="A124:J124"/>
    <mergeCell ref="A129:J129"/>
    <mergeCell ref="A134:A136"/>
    <mergeCell ref="B134:B136"/>
    <mergeCell ref="C134:C136"/>
    <mergeCell ref="D134:D136"/>
    <mergeCell ref="E134:E136"/>
    <mergeCell ref="F134:I134"/>
    <mergeCell ref="J134:J136"/>
    <mergeCell ref="F135:F136"/>
    <mergeCell ref="G135:G136"/>
    <mergeCell ref="H135:I135"/>
    <mergeCell ref="A94:J94"/>
    <mergeCell ref="A98:J98"/>
    <mergeCell ref="A103:A105"/>
    <mergeCell ref="B103:B105"/>
    <mergeCell ref="C103:C105"/>
    <mergeCell ref="D103:D105"/>
    <mergeCell ref="E103:E105"/>
    <mergeCell ref="F103:I103"/>
    <mergeCell ref="J103:J105"/>
    <mergeCell ref="F104:F105"/>
    <mergeCell ref="G104:G105"/>
    <mergeCell ref="H104:I104"/>
    <mergeCell ref="A75:J75"/>
    <mergeCell ref="A84:J84"/>
    <mergeCell ref="A91:A93"/>
    <mergeCell ref="B91:B93"/>
    <mergeCell ref="C91:C93"/>
    <mergeCell ref="D91:D93"/>
    <mergeCell ref="E91:E93"/>
    <mergeCell ref="F91:I91"/>
    <mergeCell ref="J91:J93"/>
    <mergeCell ref="F92:F93"/>
    <mergeCell ref="G92:G93"/>
    <mergeCell ref="H92:I92"/>
    <mergeCell ref="A33:J33"/>
    <mergeCell ref="A43:J43"/>
    <mergeCell ref="A52:A54"/>
    <mergeCell ref="B52:B54"/>
    <mergeCell ref="C52:C54"/>
    <mergeCell ref="D52:D54"/>
    <mergeCell ref="E52:E54"/>
    <mergeCell ref="F52:I52"/>
    <mergeCell ref="J52:J54"/>
    <mergeCell ref="F53:F54"/>
    <mergeCell ref="G53:G54"/>
    <mergeCell ref="H53:I53"/>
    <mergeCell ref="A11:J11"/>
    <mergeCell ref="A23:J23"/>
    <mergeCell ref="A30:A32"/>
    <mergeCell ref="B30:B32"/>
    <mergeCell ref="C30:C32"/>
    <mergeCell ref="D30:D32"/>
    <mergeCell ref="E30:E32"/>
    <mergeCell ref="F30:I30"/>
    <mergeCell ref="J30:J32"/>
    <mergeCell ref="F31:F32"/>
    <mergeCell ref="G31:G32"/>
    <mergeCell ref="H31:I31"/>
    <mergeCell ref="A1:J1"/>
    <mergeCell ref="A8:A10"/>
    <mergeCell ref="B8:B10"/>
    <mergeCell ref="C8:C10"/>
    <mergeCell ref="D8:D10"/>
    <mergeCell ref="E8:E10"/>
    <mergeCell ref="F8:I8"/>
    <mergeCell ref="J8:J10"/>
    <mergeCell ref="F9:F10"/>
    <mergeCell ref="G9:G10"/>
    <mergeCell ref="H9:I9"/>
    <mergeCell ref="A55:J55"/>
    <mergeCell ref="A65:J65"/>
    <mergeCell ref="A72:A74"/>
    <mergeCell ref="B72:B74"/>
    <mergeCell ref="C72:C74"/>
    <mergeCell ref="D72:D74"/>
    <mergeCell ref="E72:E74"/>
    <mergeCell ref="F72:I72"/>
    <mergeCell ref="J72:J74"/>
    <mergeCell ref="F73:F74"/>
    <mergeCell ref="G73:G74"/>
    <mergeCell ref="H73:I73"/>
    <mergeCell ref="A106:J106"/>
    <mergeCell ref="A112:J112"/>
    <mergeCell ref="A121:A123"/>
    <mergeCell ref="B121:B123"/>
    <mergeCell ref="C121:C123"/>
    <mergeCell ref="D121:D123"/>
    <mergeCell ref="E121:E123"/>
    <mergeCell ref="F121:I121"/>
    <mergeCell ref="J121:J123"/>
    <mergeCell ref="F122:F123"/>
    <mergeCell ref="G122:G123"/>
    <mergeCell ref="H122:I122"/>
    <mergeCell ref="B189:C189"/>
    <mergeCell ref="B192:C192"/>
    <mergeCell ref="G153:G154"/>
    <mergeCell ref="H153:I153"/>
    <mergeCell ref="A155:J155"/>
    <mergeCell ref="A159:J159"/>
    <mergeCell ref="A165:A167"/>
    <mergeCell ref="B165:B167"/>
    <mergeCell ref="C165:C167"/>
    <mergeCell ref="D165:D167"/>
    <mergeCell ref="E165:E167"/>
    <mergeCell ref="F165:I165"/>
    <mergeCell ref="J165:J167"/>
    <mergeCell ref="F166:F167"/>
    <mergeCell ref="G166:G167"/>
    <mergeCell ref="H166:I166"/>
    <mergeCell ref="A168:J168"/>
    <mergeCell ref="A176:J176"/>
    <mergeCell ref="G185:J185"/>
    <mergeCell ref="A186:A188"/>
    <mergeCell ref="B186:C188"/>
    <mergeCell ref="D186:D188"/>
    <mergeCell ref="E186:E188"/>
    <mergeCell ref="F186:I186"/>
  </mergeCells>
  <pageMargins left="0.25" right="0.25" top="0.75" bottom="0.75" header="0.3" footer="0.3"/>
  <pageSetup paperSize="9" orientation="portrait" r:id="rId1"/>
  <rowBreaks count="1" manualBreakCount="1">
    <brk id="50"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zoomScaleNormal="100" workbookViewId="0"/>
  </sheetViews>
  <sheetFormatPr defaultRowHeight="14.4" x14ac:dyDescent="0.3"/>
  <sheetData>
    <row r="1" spans="1:9" x14ac:dyDescent="0.3">
      <c r="A1" s="1" t="s">
        <v>328</v>
      </c>
      <c r="B1" s="25"/>
      <c r="C1" s="25"/>
      <c r="D1" s="25"/>
      <c r="E1" s="25"/>
      <c r="F1" s="25"/>
      <c r="G1" s="25"/>
      <c r="H1" s="25"/>
      <c r="I1" s="25"/>
    </row>
    <row r="2" spans="1:9" x14ac:dyDescent="0.3">
      <c r="A2" s="747" t="s">
        <v>217</v>
      </c>
      <c r="B2" s="747"/>
      <c r="C2" s="747"/>
      <c r="D2" s="747"/>
      <c r="E2" s="747"/>
      <c r="F2" s="747"/>
      <c r="G2" s="747"/>
      <c r="H2" s="747"/>
      <c r="I2" s="747"/>
    </row>
    <row r="3" spans="1:9" x14ac:dyDescent="0.3">
      <c r="A3" s="742" t="s">
        <v>154</v>
      </c>
      <c r="B3" s="743"/>
      <c r="C3" s="743"/>
      <c r="D3" s="743">
        <v>4</v>
      </c>
      <c r="E3" s="743"/>
      <c r="F3" s="743"/>
      <c r="G3" s="743"/>
      <c r="H3" s="743"/>
      <c r="I3" s="744"/>
    </row>
    <row r="4" spans="1:9" x14ac:dyDescent="0.3">
      <c r="A4" s="742" t="s">
        <v>153</v>
      </c>
      <c r="B4" s="743"/>
      <c r="C4" s="743"/>
      <c r="D4" s="743" t="s">
        <v>465</v>
      </c>
      <c r="E4" s="743"/>
      <c r="F4" s="743"/>
      <c r="G4" s="743"/>
      <c r="H4" s="743"/>
      <c r="I4" s="744"/>
    </row>
    <row r="5" spans="1:9" x14ac:dyDescent="0.3">
      <c r="A5" s="742" t="s">
        <v>157</v>
      </c>
      <c r="B5" s="743"/>
      <c r="C5" s="743"/>
      <c r="D5" s="743" t="s">
        <v>466</v>
      </c>
      <c r="E5" s="743"/>
      <c r="F5" s="743"/>
      <c r="G5" s="743"/>
      <c r="H5" s="743"/>
      <c r="I5" s="744"/>
    </row>
    <row r="6" spans="1:9" x14ac:dyDescent="0.3">
      <c r="A6" s="742" t="s">
        <v>331</v>
      </c>
      <c r="B6" s="743"/>
      <c r="C6" s="743"/>
      <c r="D6" s="748" t="s">
        <v>814</v>
      </c>
      <c r="E6" s="748"/>
      <c r="F6" s="748"/>
      <c r="G6" s="748"/>
      <c r="H6" s="748"/>
      <c r="I6" s="729"/>
    </row>
    <row r="7" spans="1:9" x14ac:dyDescent="0.3">
      <c r="A7" s="25"/>
      <c r="B7" s="25"/>
      <c r="C7" s="25"/>
      <c r="D7" s="25"/>
      <c r="E7" s="25"/>
      <c r="F7" s="25"/>
      <c r="G7" s="25"/>
      <c r="H7" s="25"/>
      <c r="I7" s="25"/>
    </row>
    <row r="8" spans="1:9" x14ac:dyDescent="0.3">
      <c r="A8" s="745" t="s">
        <v>333</v>
      </c>
      <c r="B8" s="745"/>
      <c r="C8" s="745"/>
      <c r="D8" s="745"/>
      <c r="E8" s="745"/>
      <c r="F8" s="745"/>
      <c r="G8" s="745"/>
      <c r="H8" s="745"/>
      <c r="I8" s="745"/>
    </row>
    <row r="9" spans="1:9" x14ac:dyDescent="0.3">
      <c r="A9" s="208" t="s">
        <v>2317</v>
      </c>
      <c r="B9" s="208"/>
      <c r="C9" s="208"/>
      <c r="D9" s="208"/>
      <c r="E9" s="208"/>
      <c r="F9" s="208"/>
      <c r="G9" s="208"/>
      <c r="H9" s="208"/>
      <c r="I9" s="208"/>
    </row>
    <row r="10" spans="1:9" x14ac:dyDescent="0.3">
      <c r="A10" s="742" t="s">
        <v>10</v>
      </c>
      <c r="B10" s="743"/>
      <c r="C10" s="743"/>
      <c r="D10" s="743"/>
      <c r="E10" s="743"/>
      <c r="F10" s="743" t="s">
        <v>11</v>
      </c>
      <c r="G10" s="743"/>
      <c r="H10" s="743"/>
      <c r="I10" s="744"/>
    </row>
    <row r="11" spans="1:9" x14ac:dyDescent="0.3">
      <c r="A11" s="742" t="s">
        <v>334</v>
      </c>
      <c r="B11" s="743"/>
      <c r="C11" s="743"/>
      <c r="D11" s="743"/>
      <c r="E11" s="743"/>
      <c r="F11" s="743" t="s">
        <v>2085</v>
      </c>
      <c r="G11" s="743"/>
      <c r="H11" s="743"/>
      <c r="I11" s="744"/>
    </row>
    <row r="12" spans="1:9" x14ac:dyDescent="0.3">
      <c r="A12" s="742" t="s">
        <v>335</v>
      </c>
      <c r="B12" s="743"/>
      <c r="C12" s="743"/>
      <c r="D12" s="743"/>
      <c r="E12" s="743"/>
      <c r="F12" s="743">
        <v>5</v>
      </c>
      <c r="G12" s="743"/>
      <c r="H12" s="743"/>
      <c r="I12" s="744"/>
    </row>
    <row r="13" spans="1:9" x14ac:dyDescent="0.3">
      <c r="A13" s="742" t="s">
        <v>15</v>
      </c>
      <c r="B13" s="743"/>
      <c r="C13" s="743"/>
      <c r="D13" s="743"/>
      <c r="E13" s="743"/>
      <c r="F13" s="743" t="s">
        <v>16</v>
      </c>
      <c r="G13" s="743"/>
      <c r="H13" s="743"/>
      <c r="I13" s="744"/>
    </row>
    <row r="14" spans="1:9" x14ac:dyDescent="0.3">
      <c r="A14" s="25"/>
      <c r="B14" s="25"/>
      <c r="C14" s="25"/>
      <c r="D14" s="25"/>
      <c r="E14" s="25"/>
      <c r="F14" s="25"/>
      <c r="G14" s="25"/>
      <c r="H14" s="25"/>
      <c r="I14" s="25"/>
    </row>
    <row r="15" spans="1:9" x14ac:dyDescent="0.3">
      <c r="A15" s="746" t="s">
        <v>336</v>
      </c>
      <c r="B15" s="746"/>
      <c r="C15" s="746"/>
      <c r="D15" s="746"/>
      <c r="E15" s="746"/>
      <c r="F15" s="746"/>
      <c r="G15" s="746"/>
      <c r="H15" s="746"/>
      <c r="I15" s="746"/>
    </row>
    <row r="16" spans="1:9" ht="42.6" customHeight="1" x14ac:dyDescent="0.3">
      <c r="A16" s="700" t="s">
        <v>337</v>
      </c>
      <c r="B16" s="700"/>
      <c r="C16" s="729" t="s">
        <v>531</v>
      </c>
      <c r="D16" s="700"/>
      <c r="E16" s="700"/>
      <c r="F16" s="700"/>
      <c r="G16" s="700"/>
      <c r="H16" s="700"/>
      <c r="I16" s="700"/>
    </row>
    <row r="17" spans="1:11" x14ac:dyDescent="0.3">
      <c r="A17" s="25"/>
      <c r="B17" s="25"/>
      <c r="C17" s="25"/>
      <c r="D17" s="25"/>
      <c r="E17" s="25"/>
      <c r="F17" s="25"/>
      <c r="G17" s="25"/>
      <c r="H17" s="25"/>
      <c r="I17" s="25"/>
    </row>
    <row r="18" spans="1:11" x14ac:dyDescent="0.3">
      <c r="A18" s="735" t="s">
        <v>339</v>
      </c>
      <c r="B18" s="735"/>
      <c r="C18" s="735"/>
      <c r="D18" s="735"/>
      <c r="E18" s="25"/>
      <c r="F18" s="25"/>
      <c r="G18" s="25"/>
      <c r="H18" s="25"/>
      <c r="I18" s="25"/>
    </row>
    <row r="19" spans="1:11" x14ac:dyDescent="0.3">
      <c r="A19" s="736" t="s">
        <v>30</v>
      </c>
      <c r="B19" s="737" t="s">
        <v>31</v>
      </c>
      <c r="C19" s="737"/>
      <c r="D19" s="737"/>
      <c r="E19" s="737"/>
      <c r="F19" s="737"/>
      <c r="G19" s="737"/>
      <c r="H19" s="737" t="s">
        <v>340</v>
      </c>
      <c r="I19" s="738"/>
    </row>
    <row r="20" spans="1:11" ht="41.4" x14ac:dyDescent="0.3">
      <c r="A20" s="736"/>
      <c r="B20" s="737"/>
      <c r="C20" s="737"/>
      <c r="D20" s="737"/>
      <c r="E20" s="737"/>
      <c r="F20" s="737"/>
      <c r="G20" s="737"/>
      <c r="H20" s="210" t="s">
        <v>341</v>
      </c>
      <c r="I20" s="211" t="s">
        <v>34</v>
      </c>
    </row>
    <row r="21" spans="1:11" x14ac:dyDescent="0.3">
      <c r="A21" s="753" t="s">
        <v>35</v>
      </c>
      <c r="B21" s="733"/>
      <c r="C21" s="733"/>
      <c r="D21" s="733"/>
      <c r="E21" s="733"/>
      <c r="F21" s="733"/>
      <c r="G21" s="733"/>
      <c r="H21" s="733"/>
      <c r="I21" s="734"/>
      <c r="K21" s="329"/>
    </row>
    <row r="22" spans="1:11" ht="55.2" x14ac:dyDescent="0.3">
      <c r="A22" s="209" t="s">
        <v>832</v>
      </c>
      <c r="B22" s="774" t="s">
        <v>817</v>
      </c>
      <c r="C22" s="752"/>
      <c r="D22" s="752"/>
      <c r="E22" s="752"/>
      <c r="F22" s="752"/>
      <c r="G22" s="772"/>
      <c r="H22" s="243" t="s">
        <v>818</v>
      </c>
      <c r="I22" s="5" t="s">
        <v>39</v>
      </c>
      <c r="K22" s="328"/>
    </row>
    <row r="23" spans="1:11" ht="55.2" x14ac:dyDescent="0.3">
      <c r="A23" s="209" t="s">
        <v>833</v>
      </c>
      <c r="B23" s="773" t="s">
        <v>820</v>
      </c>
      <c r="C23" s="773"/>
      <c r="D23" s="773"/>
      <c r="E23" s="773"/>
      <c r="F23" s="773"/>
      <c r="G23" s="773"/>
      <c r="H23" s="243" t="s">
        <v>818</v>
      </c>
      <c r="I23" s="5" t="s">
        <v>39</v>
      </c>
      <c r="K23" s="328"/>
    </row>
    <row r="24" spans="1:11" x14ac:dyDescent="0.3">
      <c r="A24" s="1022" t="s">
        <v>136</v>
      </c>
      <c r="B24" s="733"/>
      <c r="C24" s="733"/>
      <c r="D24" s="733"/>
      <c r="E24" s="733"/>
      <c r="F24" s="733"/>
      <c r="G24" s="733"/>
      <c r="H24" s="550"/>
      <c r="I24" s="551"/>
      <c r="K24" s="329"/>
    </row>
    <row r="25" spans="1:11" ht="27" customHeight="1" x14ac:dyDescent="0.3">
      <c r="A25" s="209" t="s">
        <v>834</v>
      </c>
      <c r="B25" s="700" t="s">
        <v>835</v>
      </c>
      <c r="C25" s="700"/>
      <c r="D25" s="700"/>
      <c r="E25" s="700"/>
      <c r="F25" s="700"/>
      <c r="G25" s="700"/>
      <c r="H25" s="210" t="s">
        <v>80</v>
      </c>
      <c r="I25" s="316" t="s">
        <v>56</v>
      </c>
      <c r="K25" s="247"/>
    </row>
    <row r="26" spans="1:11" ht="30" customHeight="1" x14ac:dyDescent="0.3">
      <c r="A26" s="209" t="s">
        <v>836</v>
      </c>
      <c r="B26" s="713" t="s">
        <v>837</v>
      </c>
      <c r="C26" s="714"/>
      <c r="D26" s="714"/>
      <c r="E26" s="714"/>
      <c r="F26" s="714"/>
      <c r="G26" s="759"/>
      <c r="H26" s="210" t="s">
        <v>88</v>
      </c>
      <c r="I26" s="5" t="s">
        <v>56</v>
      </c>
      <c r="K26" s="248"/>
    </row>
    <row r="27" spans="1:11" x14ac:dyDescent="0.3">
      <c r="A27" s="546" t="s">
        <v>838</v>
      </c>
      <c r="B27" s="733"/>
      <c r="C27" s="733"/>
      <c r="D27" s="733"/>
      <c r="E27" s="733"/>
      <c r="F27" s="733"/>
      <c r="G27" s="733"/>
      <c r="H27" s="550"/>
      <c r="I27" s="551"/>
    </row>
    <row r="28" spans="1:11" ht="30" customHeight="1" x14ac:dyDescent="0.3">
      <c r="A28" s="221" t="s">
        <v>839</v>
      </c>
      <c r="B28" s="748" t="s">
        <v>840</v>
      </c>
      <c r="C28" s="748"/>
      <c r="D28" s="748"/>
      <c r="E28" s="748"/>
      <c r="F28" s="748"/>
      <c r="G28" s="748"/>
      <c r="H28" s="5" t="s">
        <v>115</v>
      </c>
      <c r="I28" s="61" t="s">
        <v>56</v>
      </c>
      <c r="K28" s="272"/>
    </row>
    <row r="29" spans="1:11" x14ac:dyDescent="0.3">
      <c r="A29" s="25"/>
      <c r="B29" s="25"/>
      <c r="C29" s="25"/>
      <c r="D29" s="25"/>
      <c r="E29" s="25"/>
      <c r="F29" s="25"/>
      <c r="G29" s="25"/>
      <c r="H29" s="25"/>
      <c r="I29" s="25"/>
    </row>
    <row r="30" spans="1:11" x14ac:dyDescent="0.3">
      <c r="A30" s="1" t="s">
        <v>355</v>
      </c>
      <c r="B30" s="25"/>
      <c r="C30" s="25"/>
      <c r="D30" s="25"/>
      <c r="E30" s="25"/>
      <c r="F30" s="25"/>
      <c r="G30" s="25"/>
      <c r="H30" s="25"/>
      <c r="I30" s="25"/>
    </row>
    <row r="31" spans="1:11" x14ac:dyDescent="0.3">
      <c r="A31" s="715" t="s">
        <v>356</v>
      </c>
      <c r="B31" s="715"/>
      <c r="C31" s="715"/>
      <c r="D31" s="715"/>
      <c r="E31" s="715"/>
      <c r="F31" s="715"/>
      <c r="G31" s="715"/>
      <c r="H31" s="204">
        <v>14</v>
      </c>
      <c r="I31" s="239" t="s">
        <v>357</v>
      </c>
    </row>
    <row r="32" spans="1:11" ht="44.25" customHeight="1" x14ac:dyDescent="0.3">
      <c r="A32" s="701" t="s">
        <v>358</v>
      </c>
      <c r="B32" s="749" t="s">
        <v>841</v>
      </c>
      <c r="C32" s="749"/>
      <c r="D32" s="749"/>
      <c r="E32" s="749"/>
      <c r="F32" s="749"/>
      <c r="G32" s="749"/>
      <c r="H32" s="749"/>
      <c r="I32" s="704"/>
    </row>
    <row r="33" spans="1:9" ht="30" customHeight="1" x14ac:dyDescent="0.3">
      <c r="A33" s="702"/>
      <c r="B33" s="706" t="s">
        <v>842</v>
      </c>
      <c r="C33" s="707"/>
      <c r="D33" s="707"/>
      <c r="E33" s="707"/>
      <c r="F33" s="707"/>
      <c r="G33" s="707"/>
      <c r="H33" s="707"/>
      <c r="I33" s="707"/>
    </row>
    <row r="34" spans="1:9" ht="30" customHeight="1" x14ac:dyDescent="0.3">
      <c r="A34" s="702"/>
      <c r="B34" s="706" t="s">
        <v>843</v>
      </c>
      <c r="C34" s="707"/>
      <c r="D34" s="707"/>
      <c r="E34" s="707"/>
      <c r="F34" s="707"/>
      <c r="G34" s="707"/>
      <c r="H34" s="707"/>
      <c r="I34" s="707"/>
    </row>
    <row r="35" spans="1:9" ht="30" customHeight="1" x14ac:dyDescent="0.3">
      <c r="A35" s="702"/>
      <c r="B35" s="706" t="s">
        <v>844</v>
      </c>
      <c r="C35" s="707"/>
      <c r="D35" s="707"/>
      <c r="E35" s="707"/>
      <c r="F35" s="707"/>
      <c r="G35" s="707"/>
      <c r="H35" s="707"/>
      <c r="I35" s="707"/>
    </row>
    <row r="36" spans="1:9" ht="30" customHeight="1" x14ac:dyDescent="0.3">
      <c r="A36" s="717"/>
      <c r="B36" s="750" t="s">
        <v>845</v>
      </c>
      <c r="C36" s="751"/>
      <c r="D36" s="751"/>
      <c r="E36" s="751"/>
      <c r="F36" s="751"/>
      <c r="G36" s="751"/>
      <c r="H36" s="751"/>
      <c r="I36" s="751"/>
    </row>
    <row r="37" spans="1:9" ht="18" customHeight="1" x14ac:dyDescent="0.3">
      <c r="A37" s="724" t="s">
        <v>374</v>
      </c>
      <c r="B37" s="725"/>
      <c r="C37" s="725"/>
      <c r="D37" s="725" t="s">
        <v>846</v>
      </c>
      <c r="E37" s="725"/>
      <c r="F37" s="725"/>
      <c r="G37" s="725"/>
      <c r="H37" s="725"/>
      <c r="I37" s="726"/>
    </row>
    <row r="38" spans="1:9" ht="25.5" customHeight="1" x14ac:dyDescent="0.3">
      <c r="A38" s="713" t="s">
        <v>376</v>
      </c>
      <c r="B38" s="714"/>
      <c r="C38" s="714"/>
      <c r="D38" s="714" t="s">
        <v>828</v>
      </c>
      <c r="E38" s="714"/>
      <c r="F38" s="714"/>
      <c r="G38" s="714"/>
      <c r="H38" s="714"/>
      <c r="I38" s="759"/>
    </row>
    <row r="39" spans="1:9" ht="27" customHeight="1" x14ac:dyDescent="0.3">
      <c r="A39" s="715" t="s">
        <v>481</v>
      </c>
      <c r="B39" s="715"/>
      <c r="C39" s="715"/>
      <c r="D39" s="715"/>
      <c r="E39" s="715"/>
      <c r="F39" s="715"/>
      <c r="G39" s="715"/>
      <c r="H39" s="204">
        <v>16</v>
      </c>
      <c r="I39" s="239" t="s">
        <v>357</v>
      </c>
    </row>
    <row r="40" spans="1:9" ht="30" customHeight="1" x14ac:dyDescent="0.3">
      <c r="A40" s="701" t="s">
        <v>358</v>
      </c>
      <c r="B40" s="749" t="s">
        <v>847</v>
      </c>
      <c r="C40" s="749"/>
      <c r="D40" s="749"/>
      <c r="E40" s="749"/>
      <c r="F40" s="749"/>
      <c r="G40" s="749"/>
      <c r="H40" s="749"/>
      <c r="I40" s="704"/>
    </row>
    <row r="41" spans="1:9" ht="30" customHeight="1" x14ac:dyDescent="0.3">
      <c r="A41" s="702"/>
      <c r="B41" s="706" t="s">
        <v>848</v>
      </c>
      <c r="C41" s="707" t="s">
        <v>848</v>
      </c>
      <c r="D41" s="707" t="s">
        <v>848</v>
      </c>
      <c r="E41" s="707" t="s">
        <v>848</v>
      </c>
      <c r="F41" s="707" t="s">
        <v>848</v>
      </c>
      <c r="G41" s="707" t="s">
        <v>848</v>
      </c>
      <c r="H41" s="707" t="s">
        <v>848</v>
      </c>
      <c r="I41" s="707" t="s">
        <v>848</v>
      </c>
    </row>
    <row r="42" spans="1:9" ht="42.75" customHeight="1" x14ac:dyDescent="0.3">
      <c r="A42" s="702"/>
      <c r="B42" s="706" t="s">
        <v>2229</v>
      </c>
      <c r="C42" s="707" t="s">
        <v>849</v>
      </c>
      <c r="D42" s="707" t="s">
        <v>849</v>
      </c>
      <c r="E42" s="707" t="s">
        <v>849</v>
      </c>
      <c r="F42" s="707" t="s">
        <v>849</v>
      </c>
      <c r="G42" s="707" t="s">
        <v>849</v>
      </c>
      <c r="H42" s="707" t="s">
        <v>849</v>
      </c>
      <c r="I42" s="707" t="s">
        <v>849</v>
      </c>
    </row>
    <row r="43" spans="1:9" ht="30" customHeight="1" x14ac:dyDescent="0.3">
      <c r="A43" s="702"/>
      <c r="B43" s="706" t="s">
        <v>850</v>
      </c>
      <c r="C43" s="707" t="s">
        <v>850</v>
      </c>
      <c r="D43" s="707" t="s">
        <v>850</v>
      </c>
      <c r="E43" s="707" t="s">
        <v>850</v>
      </c>
      <c r="F43" s="707" t="s">
        <v>850</v>
      </c>
      <c r="G43" s="707" t="s">
        <v>850</v>
      </c>
      <c r="H43" s="707" t="s">
        <v>850</v>
      </c>
      <c r="I43" s="707" t="s">
        <v>850</v>
      </c>
    </row>
    <row r="44" spans="1:9" ht="30" customHeight="1" x14ac:dyDescent="0.3">
      <c r="A44" s="702"/>
      <c r="B44" s="706" t="s">
        <v>851</v>
      </c>
      <c r="C44" s="707" t="s">
        <v>851</v>
      </c>
      <c r="D44" s="707" t="s">
        <v>851</v>
      </c>
      <c r="E44" s="707" t="s">
        <v>851</v>
      </c>
      <c r="F44" s="707" t="s">
        <v>851</v>
      </c>
      <c r="G44" s="707" t="s">
        <v>851</v>
      </c>
      <c r="H44" s="707" t="s">
        <v>851</v>
      </c>
      <c r="I44" s="707" t="s">
        <v>851</v>
      </c>
    </row>
    <row r="45" spans="1:9" ht="30" customHeight="1" x14ac:dyDescent="0.3">
      <c r="A45" s="702"/>
      <c r="B45" s="706" t="s">
        <v>852</v>
      </c>
      <c r="C45" s="707" t="s">
        <v>852</v>
      </c>
      <c r="D45" s="707" t="s">
        <v>852</v>
      </c>
      <c r="E45" s="707" t="s">
        <v>852</v>
      </c>
      <c r="F45" s="707" t="s">
        <v>852</v>
      </c>
      <c r="G45" s="707" t="s">
        <v>852</v>
      </c>
      <c r="H45" s="707" t="s">
        <v>852</v>
      </c>
      <c r="I45" s="707" t="s">
        <v>852</v>
      </c>
    </row>
    <row r="46" spans="1:9" ht="30" customHeight="1" x14ac:dyDescent="0.3">
      <c r="A46" s="717"/>
      <c r="B46" s="750" t="s">
        <v>853</v>
      </c>
      <c r="C46" s="751" t="s">
        <v>853</v>
      </c>
      <c r="D46" s="751" t="s">
        <v>853</v>
      </c>
      <c r="E46" s="751" t="s">
        <v>853</v>
      </c>
      <c r="F46" s="751" t="s">
        <v>853</v>
      </c>
      <c r="G46" s="751" t="s">
        <v>853</v>
      </c>
      <c r="H46" s="751" t="s">
        <v>853</v>
      </c>
      <c r="I46" s="751" t="s">
        <v>853</v>
      </c>
    </row>
    <row r="47" spans="1:9" x14ac:dyDescent="0.3">
      <c r="A47" s="724" t="s">
        <v>374</v>
      </c>
      <c r="B47" s="725"/>
      <c r="C47" s="725"/>
      <c r="D47" s="725" t="s">
        <v>854</v>
      </c>
      <c r="E47" s="725"/>
      <c r="F47" s="725"/>
      <c r="G47" s="725"/>
      <c r="H47" s="725"/>
      <c r="I47" s="726"/>
    </row>
    <row r="48" spans="1:9" ht="33.75" customHeight="1" x14ac:dyDescent="0.3">
      <c r="A48" s="713" t="s">
        <v>376</v>
      </c>
      <c r="B48" s="714"/>
      <c r="C48" s="714"/>
      <c r="D48" s="714" t="s">
        <v>831</v>
      </c>
      <c r="E48" s="714"/>
      <c r="F48" s="714"/>
      <c r="G48" s="714"/>
      <c r="H48" s="714"/>
      <c r="I48" s="759"/>
    </row>
    <row r="49" spans="1:9" x14ac:dyDescent="0.3">
      <c r="A49" s="234"/>
      <c r="B49" s="234"/>
      <c r="C49" s="234"/>
      <c r="D49" s="234"/>
      <c r="E49" s="234"/>
      <c r="F49" s="234"/>
      <c r="G49" s="234"/>
      <c r="H49" s="234"/>
      <c r="I49" s="234"/>
    </row>
    <row r="50" spans="1:9" x14ac:dyDescent="0.3">
      <c r="A50" s="1" t="s">
        <v>395</v>
      </c>
      <c r="B50" s="25"/>
      <c r="C50" s="25"/>
      <c r="D50" s="25"/>
      <c r="E50" s="25"/>
      <c r="F50" s="25"/>
      <c r="G50" s="25"/>
      <c r="H50" s="25"/>
      <c r="I50" s="25"/>
    </row>
    <row r="51" spans="1:9" ht="30" customHeight="1" x14ac:dyDescent="0.3">
      <c r="A51" s="710" t="s">
        <v>396</v>
      </c>
      <c r="B51" s="711"/>
      <c r="C51" s="542" t="s">
        <v>2227</v>
      </c>
      <c r="D51" s="542"/>
      <c r="E51" s="542"/>
      <c r="F51" s="542"/>
      <c r="G51" s="542"/>
      <c r="H51" s="542"/>
      <c r="I51" s="786"/>
    </row>
    <row r="52" spans="1:9" ht="57" customHeight="1" x14ac:dyDescent="0.3">
      <c r="A52" s="710" t="s">
        <v>398</v>
      </c>
      <c r="B52" s="711"/>
      <c r="C52" s="542" t="s">
        <v>2228</v>
      </c>
      <c r="D52" s="542"/>
      <c r="E52" s="542"/>
      <c r="F52" s="542"/>
      <c r="G52" s="542"/>
      <c r="H52" s="542"/>
      <c r="I52" s="786"/>
    </row>
    <row r="53" spans="1:9" x14ac:dyDescent="0.3">
      <c r="A53" s="25"/>
      <c r="B53" s="25"/>
      <c r="C53" s="25"/>
      <c r="D53" s="25"/>
      <c r="E53" s="25"/>
      <c r="F53" s="25"/>
      <c r="G53" s="25"/>
      <c r="H53" s="25"/>
      <c r="I53" s="25"/>
    </row>
    <row r="54" spans="1:9" x14ac:dyDescent="0.3">
      <c r="A54" s="8" t="s">
        <v>400</v>
      </c>
      <c r="B54" s="240"/>
      <c r="C54" s="240"/>
      <c r="D54" s="240"/>
      <c r="E54" s="240"/>
      <c r="F54" s="240"/>
      <c r="G54" s="240"/>
      <c r="H54" s="25"/>
      <c r="I54" s="25"/>
    </row>
    <row r="55" spans="1:9" ht="25.05" customHeight="1" x14ac:dyDescent="0.3">
      <c r="A55" s="884" t="s">
        <v>401</v>
      </c>
      <c r="B55" s="884"/>
      <c r="C55" s="884"/>
      <c r="D55" s="884"/>
      <c r="E55" s="884"/>
      <c r="F55" s="884"/>
      <c r="G55" s="884"/>
      <c r="H55" s="11">
        <v>3</v>
      </c>
      <c r="I55" s="12" t="s">
        <v>402</v>
      </c>
    </row>
    <row r="56" spans="1:9" ht="25.05" customHeight="1" x14ac:dyDescent="0.3">
      <c r="A56" s="1025" t="s">
        <v>463</v>
      </c>
      <c r="B56" s="1025"/>
      <c r="C56" s="1025"/>
      <c r="D56" s="1025"/>
      <c r="E56" s="1025"/>
      <c r="F56" s="1025"/>
      <c r="G56" s="1025"/>
      <c r="H56" s="62">
        <v>1</v>
      </c>
      <c r="I56" s="12" t="s">
        <v>402</v>
      </c>
    </row>
    <row r="57" spans="1:9" ht="25.05" customHeight="1" x14ac:dyDescent="0.3">
      <c r="A57" s="823" t="s">
        <v>405</v>
      </c>
      <c r="B57" s="823"/>
      <c r="C57" s="823"/>
      <c r="D57" s="823"/>
      <c r="E57" s="823"/>
      <c r="F57" s="823"/>
      <c r="G57" s="823"/>
      <c r="H57" s="11" t="s">
        <v>182</v>
      </c>
      <c r="I57" s="12" t="s">
        <v>402</v>
      </c>
    </row>
    <row r="58" spans="1:9" x14ac:dyDescent="0.3">
      <c r="A58" s="223"/>
      <c r="B58" s="223"/>
      <c r="C58" s="223"/>
      <c r="D58" s="223"/>
      <c r="E58" s="223"/>
      <c r="F58" s="223"/>
      <c r="G58" s="223"/>
      <c r="H58" s="11"/>
      <c r="I58" s="12"/>
    </row>
    <row r="59" spans="1:9" x14ac:dyDescent="0.3">
      <c r="A59" s="732" t="s">
        <v>406</v>
      </c>
      <c r="B59" s="732"/>
      <c r="C59" s="732"/>
      <c r="D59" s="732"/>
      <c r="E59" s="732"/>
      <c r="F59" s="732"/>
      <c r="G59" s="732"/>
      <c r="H59" s="31"/>
      <c r="I59" s="28"/>
    </row>
    <row r="60" spans="1:9" ht="15" customHeight="1" x14ac:dyDescent="0.3">
      <c r="A60" s="700" t="s">
        <v>407</v>
      </c>
      <c r="B60" s="700"/>
      <c r="C60" s="700"/>
      <c r="D60" s="700"/>
      <c r="E60" s="700"/>
      <c r="F60" s="15">
        <f>SUM(F61:F66)</f>
        <v>35</v>
      </c>
      <c r="G60" s="15" t="s">
        <v>357</v>
      </c>
      <c r="H60" s="16">
        <f>F60/25</f>
        <v>1.4</v>
      </c>
      <c r="I60" s="10" t="s">
        <v>402</v>
      </c>
    </row>
    <row r="61" spans="1:9" x14ac:dyDescent="0.3">
      <c r="A61" s="17" t="s">
        <v>156</v>
      </c>
      <c r="B61" s="727" t="s">
        <v>158</v>
      </c>
      <c r="C61" s="727"/>
      <c r="D61" s="727"/>
      <c r="E61" s="727"/>
      <c r="F61" s="15">
        <v>14</v>
      </c>
      <c r="G61" s="15" t="s">
        <v>357</v>
      </c>
      <c r="H61" s="18"/>
      <c r="I61" s="19"/>
    </row>
    <row r="62" spans="1:9" x14ac:dyDescent="0.3">
      <c r="A62" s="25"/>
      <c r="B62" s="727" t="s">
        <v>408</v>
      </c>
      <c r="C62" s="727"/>
      <c r="D62" s="727"/>
      <c r="E62" s="727"/>
      <c r="F62" s="15">
        <v>16</v>
      </c>
      <c r="G62" s="15" t="s">
        <v>357</v>
      </c>
      <c r="H62" s="26"/>
      <c r="I62" s="29"/>
    </row>
    <row r="63" spans="1:9" x14ac:dyDescent="0.3">
      <c r="A63" s="25"/>
      <c r="B63" s="727" t="s">
        <v>409</v>
      </c>
      <c r="C63" s="727"/>
      <c r="D63" s="727"/>
      <c r="E63" s="727"/>
      <c r="F63" s="15">
        <v>3</v>
      </c>
      <c r="G63" s="15" t="s">
        <v>357</v>
      </c>
      <c r="H63" s="26"/>
      <c r="I63" s="29"/>
    </row>
    <row r="64" spans="1:9" x14ac:dyDescent="0.3">
      <c r="A64" s="25"/>
      <c r="B64" s="727" t="s">
        <v>410</v>
      </c>
      <c r="C64" s="727"/>
      <c r="D64" s="727"/>
      <c r="E64" s="727"/>
      <c r="F64" s="15" t="s">
        <v>404</v>
      </c>
      <c r="G64" s="15" t="s">
        <v>357</v>
      </c>
      <c r="H64" s="26"/>
      <c r="I64" s="29"/>
    </row>
    <row r="65" spans="1:9" x14ac:dyDescent="0.3">
      <c r="A65" s="25"/>
      <c r="B65" s="727" t="s">
        <v>411</v>
      </c>
      <c r="C65" s="727"/>
      <c r="D65" s="727"/>
      <c r="E65" s="727"/>
      <c r="F65" s="15" t="s">
        <v>404</v>
      </c>
      <c r="G65" s="15" t="s">
        <v>357</v>
      </c>
      <c r="H65" s="26"/>
      <c r="I65" s="29"/>
    </row>
    <row r="66" spans="1:9" x14ac:dyDescent="0.3">
      <c r="A66" s="25"/>
      <c r="B66" s="727" t="s">
        <v>412</v>
      </c>
      <c r="C66" s="727"/>
      <c r="D66" s="727"/>
      <c r="E66" s="727"/>
      <c r="F66" s="15">
        <v>2</v>
      </c>
      <c r="G66" s="15" t="s">
        <v>357</v>
      </c>
      <c r="H66" s="334"/>
      <c r="I66" s="339"/>
    </row>
    <row r="67" spans="1:9" ht="24.75" customHeight="1" x14ac:dyDescent="0.3">
      <c r="A67" s="700" t="s">
        <v>413</v>
      </c>
      <c r="B67" s="700"/>
      <c r="C67" s="700"/>
      <c r="D67" s="700"/>
      <c r="E67" s="700"/>
      <c r="F67" s="15" t="s">
        <v>404</v>
      </c>
      <c r="G67" s="15" t="s">
        <v>357</v>
      </c>
      <c r="H67" s="15" t="s">
        <v>182</v>
      </c>
      <c r="I67" s="10" t="s">
        <v>402</v>
      </c>
    </row>
    <row r="68" spans="1:9" ht="15.6" x14ac:dyDescent="0.3">
      <c r="A68" s="727" t="s">
        <v>414</v>
      </c>
      <c r="B68" s="727"/>
      <c r="C68" s="727"/>
      <c r="D68" s="727"/>
      <c r="E68" s="727"/>
      <c r="F68" s="15">
        <v>65</v>
      </c>
      <c r="G68" s="15" t="s">
        <v>357</v>
      </c>
      <c r="H68" s="16">
        <f>F68/25</f>
        <v>2.6</v>
      </c>
      <c r="I68" s="10" t="s">
        <v>402</v>
      </c>
    </row>
  </sheetData>
  <mergeCells count="74">
    <mergeCell ref="A5:C5"/>
    <mergeCell ref="D5:I5"/>
    <mergeCell ref="A2:I2"/>
    <mergeCell ref="A3:C3"/>
    <mergeCell ref="D3:I3"/>
    <mergeCell ref="A4:C4"/>
    <mergeCell ref="D4:I4"/>
    <mergeCell ref="A16:B16"/>
    <mergeCell ref="C16:I16"/>
    <mergeCell ref="A6:C6"/>
    <mergeCell ref="D6:I6"/>
    <mergeCell ref="A8:I8"/>
    <mergeCell ref="A10:E10"/>
    <mergeCell ref="F10:I10"/>
    <mergeCell ref="A11:E11"/>
    <mergeCell ref="F11:I11"/>
    <mergeCell ref="A12:E12"/>
    <mergeCell ref="F12:I12"/>
    <mergeCell ref="A13:E13"/>
    <mergeCell ref="F13:I13"/>
    <mergeCell ref="A15:I15"/>
    <mergeCell ref="B28:G28"/>
    <mergeCell ref="A18:D18"/>
    <mergeCell ref="A19:A20"/>
    <mergeCell ref="B19:G20"/>
    <mergeCell ref="H19:I19"/>
    <mergeCell ref="A21:I21"/>
    <mergeCell ref="B22:G22"/>
    <mergeCell ref="B23:G23"/>
    <mergeCell ref="A24:I24"/>
    <mergeCell ref="B25:G25"/>
    <mergeCell ref="B26:G26"/>
    <mergeCell ref="A27:I27"/>
    <mergeCell ref="A31:G31"/>
    <mergeCell ref="A32:A36"/>
    <mergeCell ref="B32:I32"/>
    <mergeCell ref="B33:I33"/>
    <mergeCell ref="B34:I34"/>
    <mergeCell ref="B35:I35"/>
    <mergeCell ref="B36:I36"/>
    <mergeCell ref="A40:A46"/>
    <mergeCell ref="B40:I40"/>
    <mergeCell ref="B41:I41"/>
    <mergeCell ref="B42:I42"/>
    <mergeCell ref="B43:I43"/>
    <mergeCell ref="B44:I44"/>
    <mergeCell ref="B45:I45"/>
    <mergeCell ref="B46:I46"/>
    <mergeCell ref="A37:C37"/>
    <mergeCell ref="D37:I37"/>
    <mergeCell ref="A38:C38"/>
    <mergeCell ref="D38:I38"/>
    <mergeCell ref="A39:G39"/>
    <mergeCell ref="D47:I47"/>
    <mergeCell ref="B63:E63"/>
    <mergeCell ref="A51:B51"/>
    <mergeCell ref="C51:I51"/>
    <mergeCell ref="A52:B52"/>
    <mergeCell ref="C52:I52"/>
    <mergeCell ref="A55:G55"/>
    <mergeCell ref="A56:G56"/>
    <mergeCell ref="A57:G57"/>
    <mergeCell ref="A59:G59"/>
    <mergeCell ref="A60:E60"/>
    <mergeCell ref="B61:E61"/>
    <mergeCell ref="B62:E62"/>
    <mergeCell ref="A48:C48"/>
    <mergeCell ref="D48:I48"/>
    <mergeCell ref="A47:C47"/>
    <mergeCell ref="B64:E64"/>
    <mergeCell ref="B65:E65"/>
    <mergeCell ref="B66:E66"/>
    <mergeCell ref="A67:E67"/>
    <mergeCell ref="A68:E68"/>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zoomScaleNormal="100" workbookViewId="0"/>
  </sheetViews>
  <sheetFormatPr defaultColWidth="8.77734375" defaultRowHeight="13.8" x14ac:dyDescent="0.3"/>
  <cols>
    <col min="1" max="1" width="10.77734375" style="25" customWidth="1"/>
    <col min="2" max="2" width="9.77734375" style="25" customWidth="1"/>
    <col min="3" max="3" width="8.77734375" style="25" customWidth="1"/>
    <col min="4" max="5" width="9.77734375" style="25" customWidth="1"/>
    <col min="6" max="6" width="9.21875" style="25" customWidth="1"/>
    <col min="7" max="7" width="8.77734375" style="25" customWidth="1"/>
    <col min="8" max="8" width="11.5546875" style="25" customWidth="1"/>
    <col min="9" max="9" width="8.77734375" style="25" customWidth="1"/>
    <col min="10" max="10" width="2.77734375" style="25" customWidth="1"/>
    <col min="11" max="16384" width="8.77734375" style="25"/>
  </cols>
  <sheetData>
    <row r="1" spans="1:9" x14ac:dyDescent="0.3">
      <c r="A1" s="1" t="s">
        <v>328</v>
      </c>
    </row>
    <row r="2" spans="1:9" x14ac:dyDescent="0.3">
      <c r="A2" s="747" t="s">
        <v>218</v>
      </c>
      <c r="B2" s="747"/>
      <c r="C2" s="747"/>
      <c r="D2" s="747"/>
      <c r="E2" s="747"/>
      <c r="F2" s="747"/>
      <c r="G2" s="747"/>
      <c r="H2" s="747"/>
      <c r="I2" s="747"/>
    </row>
    <row r="3" spans="1:9" x14ac:dyDescent="0.3">
      <c r="A3" s="742" t="s">
        <v>154</v>
      </c>
      <c r="B3" s="743"/>
      <c r="C3" s="743"/>
      <c r="D3" s="743">
        <v>5</v>
      </c>
      <c r="E3" s="743"/>
      <c r="F3" s="743"/>
      <c r="G3" s="743"/>
      <c r="H3" s="743"/>
      <c r="I3" s="744"/>
    </row>
    <row r="4" spans="1:9" x14ac:dyDescent="0.3">
      <c r="A4" s="742" t="s">
        <v>153</v>
      </c>
      <c r="B4" s="743"/>
      <c r="C4" s="743"/>
      <c r="D4" s="743" t="s">
        <v>465</v>
      </c>
      <c r="E4" s="743"/>
      <c r="F4" s="743"/>
      <c r="G4" s="743"/>
      <c r="H4" s="743"/>
      <c r="I4" s="744"/>
    </row>
    <row r="5" spans="1:9" x14ac:dyDescent="0.3">
      <c r="A5" s="742" t="s">
        <v>157</v>
      </c>
      <c r="B5" s="743"/>
      <c r="C5" s="743"/>
      <c r="D5" s="743" t="s">
        <v>330</v>
      </c>
      <c r="E5" s="743"/>
      <c r="F5" s="743"/>
      <c r="G5" s="743"/>
      <c r="H5" s="743"/>
      <c r="I5" s="744"/>
    </row>
    <row r="6" spans="1:9" x14ac:dyDescent="0.3">
      <c r="A6" s="742" t="s">
        <v>331</v>
      </c>
      <c r="B6" s="743"/>
      <c r="C6" s="743"/>
      <c r="D6" s="748" t="s">
        <v>1630</v>
      </c>
      <c r="E6" s="748"/>
      <c r="F6" s="748"/>
      <c r="G6" s="748"/>
      <c r="H6" s="748"/>
      <c r="I6" s="729"/>
    </row>
    <row r="8" spans="1:9" x14ac:dyDescent="0.3">
      <c r="A8" s="745" t="s">
        <v>333</v>
      </c>
      <c r="B8" s="745"/>
      <c r="C8" s="745"/>
      <c r="D8" s="745"/>
      <c r="E8" s="745"/>
      <c r="F8" s="745"/>
      <c r="G8" s="745"/>
      <c r="H8" s="745"/>
      <c r="I8" s="745"/>
    </row>
    <row r="9" spans="1:9" x14ac:dyDescent="0.3">
      <c r="A9" s="208" t="s">
        <v>2317</v>
      </c>
      <c r="B9" s="208"/>
      <c r="C9" s="208"/>
      <c r="D9" s="208"/>
      <c r="E9" s="208"/>
      <c r="F9" s="208"/>
      <c r="G9" s="208"/>
      <c r="H9" s="208"/>
      <c r="I9" s="208"/>
    </row>
    <row r="10" spans="1:9" x14ac:dyDescent="0.3">
      <c r="A10" s="742" t="s">
        <v>10</v>
      </c>
      <c r="B10" s="743"/>
      <c r="C10" s="743"/>
      <c r="D10" s="743"/>
      <c r="E10" s="743"/>
      <c r="F10" s="743" t="s">
        <v>11</v>
      </c>
      <c r="G10" s="743"/>
      <c r="H10" s="743"/>
      <c r="I10" s="744"/>
    </row>
    <row r="11" spans="1:9" x14ac:dyDescent="0.3">
      <c r="A11" s="742" t="s">
        <v>334</v>
      </c>
      <c r="B11" s="743"/>
      <c r="C11" s="743"/>
      <c r="D11" s="743"/>
      <c r="E11" s="743"/>
      <c r="F11" s="743" t="s">
        <v>2085</v>
      </c>
      <c r="G11" s="743"/>
      <c r="H11" s="743"/>
      <c r="I11" s="744"/>
    </row>
    <row r="12" spans="1:9" x14ac:dyDescent="0.3">
      <c r="A12" s="742" t="s">
        <v>335</v>
      </c>
      <c r="B12" s="743"/>
      <c r="C12" s="743"/>
      <c r="D12" s="743"/>
      <c r="E12" s="743"/>
      <c r="F12" s="743">
        <v>5</v>
      </c>
      <c r="G12" s="743"/>
      <c r="H12" s="743"/>
      <c r="I12" s="744"/>
    </row>
    <row r="13" spans="1:9" x14ac:dyDescent="0.3">
      <c r="A13" s="742" t="s">
        <v>15</v>
      </c>
      <c r="B13" s="743"/>
      <c r="C13" s="743"/>
      <c r="D13" s="743"/>
      <c r="E13" s="743"/>
      <c r="F13" s="743" t="s">
        <v>16</v>
      </c>
      <c r="G13" s="743"/>
      <c r="H13" s="743"/>
      <c r="I13" s="744"/>
    </row>
    <row r="15" spans="1:9" x14ac:dyDescent="0.3">
      <c r="A15" s="746" t="s">
        <v>336</v>
      </c>
      <c r="B15" s="746"/>
      <c r="C15" s="746"/>
      <c r="D15" s="746"/>
      <c r="E15" s="746"/>
      <c r="F15" s="746"/>
      <c r="G15" s="746"/>
      <c r="H15" s="746"/>
      <c r="I15" s="746"/>
    </row>
    <row r="16" spans="1:9" ht="37.5" customHeight="1" x14ac:dyDescent="0.3">
      <c r="A16" s="700" t="s">
        <v>337</v>
      </c>
      <c r="B16" s="700"/>
      <c r="C16" s="729" t="s">
        <v>338</v>
      </c>
      <c r="D16" s="700"/>
      <c r="E16" s="700"/>
      <c r="F16" s="700"/>
      <c r="G16" s="700"/>
      <c r="H16" s="700"/>
      <c r="I16" s="700"/>
    </row>
    <row r="18" spans="1:14" x14ac:dyDescent="0.3">
      <c r="A18" s="735" t="s">
        <v>339</v>
      </c>
      <c r="B18" s="735"/>
      <c r="C18" s="735"/>
      <c r="D18" s="735"/>
    </row>
    <row r="19" spans="1:14" ht="19.5" customHeight="1" x14ac:dyDescent="0.3">
      <c r="A19" s="736" t="s">
        <v>30</v>
      </c>
      <c r="B19" s="737" t="s">
        <v>31</v>
      </c>
      <c r="C19" s="737"/>
      <c r="D19" s="737"/>
      <c r="E19" s="737"/>
      <c r="F19" s="737"/>
      <c r="G19" s="737"/>
      <c r="H19" s="737" t="s">
        <v>340</v>
      </c>
      <c r="I19" s="738"/>
    </row>
    <row r="20" spans="1:14" ht="27.6" x14ac:dyDescent="0.3">
      <c r="A20" s="736"/>
      <c r="B20" s="737"/>
      <c r="C20" s="737"/>
      <c r="D20" s="737"/>
      <c r="E20" s="737"/>
      <c r="F20" s="737"/>
      <c r="G20" s="737"/>
      <c r="H20" s="210" t="s">
        <v>341</v>
      </c>
      <c r="I20" s="211" t="s">
        <v>34</v>
      </c>
    </row>
    <row r="21" spans="1:14" s="8" customFormat="1" ht="17.7" customHeight="1" x14ac:dyDescent="0.3">
      <c r="A21" s="753" t="s">
        <v>35</v>
      </c>
      <c r="B21" s="754"/>
      <c r="C21" s="754"/>
      <c r="D21" s="754"/>
      <c r="E21" s="754"/>
      <c r="F21" s="754"/>
      <c r="G21" s="754"/>
      <c r="H21" s="754"/>
      <c r="I21" s="755"/>
      <c r="L21" s="240"/>
      <c r="M21" s="240"/>
      <c r="N21" s="240"/>
    </row>
    <row r="22" spans="1:14" s="443" customFormat="1" ht="37.5" customHeight="1" x14ac:dyDescent="0.3">
      <c r="A22" s="457" t="s">
        <v>1631</v>
      </c>
      <c r="B22" s="748" t="s">
        <v>2308</v>
      </c>
      <c r="C22" s="748" t="s">
        <v>1632</v>
      </c>
      <c r="D22" s="748" t="s">
        <v>1632</v>
      </c>
      <c r="E22" s="748" t="s">
        <v>1632</v>
      </c>
      <c r="F22" s="748" t="s">
        <v>1632</v>
      </c>
      <c r="G22" s="748" t="s">
        <v>1632</v>
      </c>
      <c r="H22" s="458" t="s">
        <v>1633</v>
      </c>
      <c r="I22" s="5" t="s">
        <v>56</v>
      </c>
      <c r="L22" s="56"/>
      <c r="M22" s="129"/>
      <c r="N22" s="56"/>
    </row>
    <row r="23" spans="1:14" s="443" customFormat="1" ht="34.5" customHeight="1" x14ac:dyDescent="0.3">
      <c r="A23" s="460" t="s">
        <v>1634</v>
      </c>
      <c r="B23" s="542" t="s">
        <v>2309</v>
      </c>
      <c r="C23" s="542" t="s">
        <v>1635</v>
      </c>
      <c r="D23" s="542" t="s">
        <v>1635</v>
      </c>
      <c r="E23" s="542" t="s">
        <v>1635</v>
      </c>
      <c r="F23" s="542" t="s">
        <v>1635</v>
      </c>
      <c r="G23" s="542" t="s">
        <v>1635</v>
      </c>
      <c r="H23" s="461" t="s">
        <v>1636</v>
      </c>
      <c r="I23" s="433" t="s">
        <v>56</v>
      </c>
      <c r="L23" s="56"/>
      <c r="M23" s="469"/>
      <c r="N23" s="56"/>
    </row>
    <row r="24" spans="1:14" s="8" customFormat="1" ht="17.7" customHeight="1" x14ac:dyDescent="0.3">
      <c r="A24" s="1026" t="s">
        <v>136</v>
      </c>
      <c r="B24" s="1027"/>
      <c r="C24" s="1027"/>
      <c r="D24" s="1027"/>
      <c r="E24" s="1027"/>
      <c r="F24" s="1027"/>
      <c r="G24" s="1027"/>
      <c r="H24" s="1027"/>
      <c r="I24" s="1028"/>
      <c r="L24" s="465"/>
      <c r="M24" s="465"/>
      <c r="N24" s="465"/>
    </row>
    <row r="25" spans="1:14" s="443" customFormat="1" ht="27" customHeight="1" x14ac:dyDescent="0.3">
      <c r="A25" s="460" t="s">
        <v>1637</v>
      </c>
      <c r="B25" s="1029" t="s">
        <v>2059</v>
      </c>
      <c r="C25" s="1029"/>
      <c r="D25" s="1029"/>
      <c r="E25" s="1029"/>
      <c r="F25" s="1029"/>
      <c r="G25" s="1029"/>
      <c r="H25" s="461" t="s">
        <v>2060</v>
      </c>
      <c r="I25" s="433" t="s">
        <v>56</v>
      </c>
    </row>
    <row r="26" spans="1:14" s="443" customFormat="1" ht="24.75" customHeight="1" x14ac:dyDescent="0.3">
      <c r="A26" s="460" t="s">
        <v>1638</v>
      </c>
      <c r="B26" s="740" t="s">
        <v>2061</v>
      </c>
      <c r="C26" s="740"/>
      <c r="D26" s="740"/>
      <c r="E26" s="740"/>
      <c r="F26" s="740"/>
      <c r="G26" s="740"/>
      <c r="H26" s="461" t="s">
        <v>112</v>
      </c>
      <c r="I26" s="433" t="s">
        <v>56</v>
      </c>
    </row>
    <row r="27" spans="1:14" s="8" customFormat="1" ht="17.7" customHeight="1" x14ac:dyDescent="0.3">
      <c r="A27" s="1022" t="s">
        <v>352</v>
      </c>
      <c r="B27" s="1023"/>
      <c r="C27" s="1023"/>
      <c r="D27" s="1023"/>
      <c r="E27" s="1023"/>
      <c r="F27" s="1023"/>
      <c r="G27" s="1023"/>
      <c r="H27" s="1023"/>
      <c r="I27" s="1013"/>
    </row>
    <row r="28" spans="1:14" s="443" customFormat="1" ht="36" customHeight="1" x14ac:dyDescent="0.3">
      <c r="A28" s="457" t="s">
        <v>1639</v>
      </c>
      <c r="B28" s="748" t="s">
        <v>1640</v>
      </c>
      <c r="C28" s="748"/>
      <c r="D28" s="748"/>
      <c r="E28" s="748"/>
      <c r="F28" s="748"/>
      <c r="G28" s="748"/>
      <c r="H28" s="458" t="s">
        <v>1641</v>
      </c>
      <c r="I28" s="5" t="s">
        <v>56</v>
      </c>
    </row>
    <row r="29" spans="1:14" ht="15.45" customHeight="1" x14ac:dyDescent="0.3"/>
    <row r="30" spans="1:14" ht="15.75" customHeight="1" x14ac:dyDescent="0.3">
      <c r="A30" s="1" t="s">
        <v>355</v>
      </c>
    </row>
    <row r="31" spans="1:14" s="8" customFormat="1" ht="17.7" customHeight="1" x14ac:dyDescent="0.3">
      <c r="A31" s="715" t="s">
        <v>356</v>
      </c>
      <c r="B31" s="715"/>
      <c r="C31" s="715"/>
      <c r="D31" s="715"/>
      <c r="E31" s="715"/>
      <c r="F31" s="715"/>
      <c r="G31" s="715"/>
      <c r="H31" s="204">
        <v>20</v>
      </c>
      <c r="I31" s="239" t="s">
        <v>357</v>
      </c>
    </row>
    <row r="32" spans="1:14" ht="27.75" customHeight="1" x14ac:dyDescent="0.3">
      <c r="A32" s="701" t="s">
        <v>358</v>
      </c>
      <c r="B32" s="704" t="s">
        <v>1642</v>
      </c>
      <c r="C32" s="705"/>
      <c r="D32" s="705"/>
      <c r="E32" s="705"/>
      <c r="F32" s="705"/>
      <c r="G32" s="705"/>
      <c r="H32" s="705"/>
      <c r="I32" s="705"/>
    </row>
    <row r="33" spans="1:9" ht="14.25" customHeight="1" x14ac:dyDescent="0.3">
      <c r="A33" s="702"/>
      <c r="B33" s="706"/>
      <c r="C33" s="707"/>
      <c r="D33" s="707"/>
      <c r="E33" s="707"/>
      <c r="F33" s="707"/>
      <c r="G33" s="707"/>
      <c r="H33" s="707"/>
      <c r="I33" s="707"/>
    </row>
    <row r="34" spans="1:9" ht="14.25" customHeight="1" x14ac:dyDescent="0.3">
      <c r="A34" s="702"/>
      <c r="B34" s="706"/>
      <c r="C34" s="707"/>
      <c r="D34" s="707"/>
      <c r="E34" s="707"/>
      <c r="F34" s="707"/>
      <c r="G34" s="707"/>
      <c r="H34" s="707"/>
      <c r="I34" s="707"/>
    </row>
    <row r="35" spans="1:9" ht="14.25" customHeight="1" x14ac:dyDescent="0.3">
      <c r="A35" s="702"/>
      <c r="B35" s="706"/>
      <c r="C35" s="707"/>
      <c r="D35" s="707"/>
      <c r="E35" s="707"/>
      <c r="F35" s="707"/>
      <c r="G35" s="707"/>
      <c r="H35" s="707"/>
      <c r="I35" s="707"/>
    </row>
    <row r="36" spans="1:9" ht="14.25" customHeight="1" x14ac:dyDescent="0.3">
      <c r="A36" s="702"/>
      <c r="B36" s="706"/>
      <c r="C36" s="707"/>
      <c r="D36" s="707"/>
      <c r="E36" s="707"/>
      <c r="F36" s="707"/>
      <c r="G36" s="707"/>
      <c r="H36" s="707"/>
      <c r="I36" s="707"/>
    </row>
    <row r="37" spans="1:9" ht="14.25" customHeight="1" x14ac:dyDescent="0.3">
      <c r="A37" s="702"/>
      <c r="B37" s="706"/>
      <c r="C37" s="707"/>
      <c r="D37" s="707"/>
      <c r="E37" s="707"/>
      <c r="F37" s="707"/>
      <c r="G37" s="707"/>
      <c r="H37" s="707"/>
      <c r="I37" s="707"/>
    </row>
    <row r="38" spans="1:9" ht="199.5" customHeight="1" x14ac:dyDescent="0.3">
      <c r="A38" s="702"/>
      <c r="B38" s="750"/>
      <c r="C38" s="751"/>
      <c r="D38" s="751"/>
      <c r="E38" s="751"/>
      <c r="F38" s="751"/>
      <c r="G38" s="751"/>
      <c r="H38" s="751"/>
      <c r="I38" s="751"/>
    </row>
    <row r="39" spans="1:9" ht="15.75" customHeight="1" x14ac:dyDescent="0.3">
      <c r="A39" s="710" t="s">
        <v>374</v>
      </c>
      <c r="B39" s="725"/>
      <c r="C39" s="725"/>
      <c r="D39" s="725" t="s">
        <v>1643</v>
      </c>
      <c r="E39" s="725"/>
      <c r="F39" s="725"/>
      <c r="G39" s="725"/>
      <c r="H39" s="725"/>
      <c r="I39" s="726"/>
    </row>
    <row r="40" spans="1:9" ht="40.950000000000003" customHeight="1" x14ac:dyDescent="0.3">
      <c r="A40" s="713" t="s">
        <v>376</v>
      </c>
      <c r="B40" s="714"/>
      <c r="C40" s="714"/>
      <c r="D40" s="711" t="s">
        <v>1644</v>
      </c>
      <c r="E40" s="711"/>
      <c r="F40" s="711"/>
      <c r="G40" s="711"/>
      <c r="H40" s="711"/>
      <c r="I40" s="712"/>
    </row>
    <row r="41" spans="1:9" s="8" customFormat="1" ht="17.7" customHeight="1" x14ac:dyDescent="0.3">
      <c r="A41" s="715" t="s">
        <v>378</v>
      </c>
      <c r="B41" s="715"/>
      <c r="C41" s="715"/>
      <c r="D41" s="715"/>
      <c r="E41" s="715"/>
      <c r="F41" s="715"/>
      <c r="G41" s="715"/>
      <c r="H41" s="204">
        <v>20</v>
      </c>
      <c r="I41" s="239" t="s">
        <v>357</v>
      </c>
    </row>
    <row r="42" spans="1:9" ht="14.25" customHeight="1" x14ac:dyDescent="0.3">
      <c r="A42" s="701" t="s">
        <v>358</v>
      </c>
      <c r="B42" s="704" t="s">
        <v>1645</v>
      </c>
      <c r="C42" s="705"/>
      <c r="D42" s="705"/>
      <c r="E42" s="705"/>
      <c r="F42" s="705"/>
      <c r="G42" s="705"/>
      <c r="H42" s="705"/>
      <c r="I42" s="705"/>
    </row>
    <row r="43" spans="1:9" ht="14.25" customHeight="1" x14ac:dyDescent="0.3">
      <c r="A43" s="702"/>
      <c r="B43" s="706"/>
      <c r="C43" s="707"/>
      <c r="D43" s="707"/>
      <c r="E43" s="707"/>
      <c r="F43" s="707"/>
      <c r="G43" s="707"/>
      <c r="H43" s="707"/>
      <c r="I43" s="707"/>
    </row>
    <row r="44" spans="1:9" ht="14.25" customHeight="1" x14ac:dyDescent="0.3">
      <c r="A44" s="702"/>
      <c r="B44" s="706"/>
      <c r="C44" s="707"/>
      <c r="D44" s="707"/>
      <c r="E44" s="707"/>
      <c r="F44" s="707"/>
      <c r="G44" s="707"/>
      <c r="H44" s="707"/>
      <c r="I44" s="707"/>
    </row>
    <row r="45" spans="1:9" ht="14.25" customHeight="1" x14ac:dyDescent="0.3">
      <c r="A45" s="702"/>
      <c r="B45" s="706"/>
      <c r="C45" s="707"/>
      <c r="D45" s="707"/>
      <c r="E45" s="707"/>
      <c r="F45" s="707"/>
      <c r="G45" s="707"/>
      <c r="H45" s="707"/>
      <c r="I45" s="707"/>
    </row>
    <row r="46" spans="1:9" ht="165" customHeight="1" x14ac:dyDescent="0.3">
      <c r="A46" s="702"/>
      <c r="B46" s="708"/>
      <c r="C46" s="709"/>
      <c r="D46" s="709"/>
      <c r="E46" s="709"/>
      <c r="F46" s="709"/>
      <c r="G46" s="709"/>
      <c r="H46" s="709"/>
      <c r="I46" s="709"/>
    </row>
    <row r="47" spans="1:9" ht="18" customHeight="1" x14ac:dyDescent="0.3">
      <c r="A47" s="710" t="s">
        <v>374</v>
      </c>
      <c r="B47" s="711"/>
      <c r="C47" s="711"/>
      <c r="D47" s="711" t="s">
        <v>1646</v>
      </c>
      <c r="E47" s="711"/>
      <c r="F47" s="711"/>
      <c r="G47" s="711"/>
      <c r="H47" s="711"/>
      <c r="I47" s="712"/>
    </row>
    <row r="48" spans="1:9" ht="33" customHeight="1" x14ac:dyDescent="0.3">
      <c r="A48" s="713" t="s">
        <v>376</v>
      </c>
      <c r="B48" s="714"/>
      <c r="C48" s="714"/>
      <c r="D48" s="714" t="s">
        <v>1647</v>
      </c>
      <c r="E48" s="714"/>
      <c r="F48" s="714"/>
      <c r="G48" s="714"/>
      <c r="H48" s="714"/>
      <c r="I48" s="759"/>
    </row>
    <row r="50" spans="1:9" x14ac:dyDescent="0.3">
      <c r="A50" s="1" t="s">
        <v>395</v>
      </c>
    </row>
    <row r="51" spans="1:9" ht="139.5" customHeight="1" x14ac:dyDescent="0.3">
      <c r="A51" s="710" t="s">
        <v>396</v>
      </c>
      <c r="B51" s="711"/>
      <c r="C51" s="748" t="s">
        <v>1648</v>
      </c>
      <c r="D51" s="748"/>
      <c r="E51" s="748"/>
      <c r="F51" s="748"/>
      <c r="G51" s="748"/>
      <c r="H51" s="748"/>
      <c r="I51" s="729"/>
    </row>
    <row r="52" spans="1:9" ht="102" customHeight="1" x14ac:dyDescent="0.3">
      <c r="A52" s="710" t="s">
        <v>398</v>
      </c>
      <c r="B52" s="711"/>
      <c r="C52" s="748" t="s">
        <v>1649</v>
      </c>
      <c r="D52" s="748"/>
      <c r="E52" s="748"/>
      <c r="F52" s="748"/>
      <c r="G52" s="748"/>
      <c r="H52" s="748"/>
      <c r="I52" s="729"/>
    </row>
    <row r="54" spans="1:9" x14ac:dyDescent="0.3">
      <c r="A54" s="8" t="s">
        <v>400</v>
      </c>
      <c r="B54" s="240"/>
      <c r="C54" s="240"/>
      <c r="D54" s="240"/>
      <c r="E54" s="240"/>
      <c r="F54" s="240"/>
      <c r="G54" s="240"/>
    </row>
    <row r="55" spans="1:9" ht="15.6" x14ac:dyDescent="0.3">
      <c r="A55" s="730" t="s">
        <v>401</v>
      </c>
      <c r="B55" s="730"/>
      <c r="C55" s="730"/>
      <c r="D55" s="730"/>
      <c r="E55" s="730"/>
      <c r="F55" s="730"/>
      <c r="G55" s="730"/>
      <c r="H55" s="9">
        <v>2</v>
      </c>
      <c r="I55" s="10" t="s">
        <v>402</v>
      </c>
    </row>
    <row r="56" spans="1:9" ht="27" customHeight="1" x14ac:dyDescent="0.3">
      <c r="A56" s="731" t="s">
        <v>463</v>
      </c>
      <c r="B56" s="731"/>
      <c r="C56" s="731"/>
      <c r="D56" s="731"/>
      <c r="E56" s="731"/>
      <c r="F56" s="731"/>
      <c r="G56" s="731"/>
      <c r="H56" s="9">
        <v>3</v>
      </c>
      <c r="I56" s="10" t="s">
        <v>402</v>
      </c>
    </row>
    <row r="57" spans="1:9" ht="15.6" x14ac:dyDescent="0.3">
      <c r="A57" s="730" t="s">
        <v>405</v>
      </c>
      <c r="B57" s="730"/>
      <c r="C57" s="730"/>
      <c r="D57" s="730"/>
      <c r="E57" s="730"/>
      <c r="F57" s="730"/>
      <c r="G57" s="730"/>
      <c r="H57" s="27" t="s">
        <v>404</v>
      </c>
      <c r="I57" s="10" t="s">
        <v>402</v>
      </c>
    </row>
    <row r="58" spans="1:9" x14ac:dyDescent="0.3">
      <c r="A58" s="222"/>
      <c r="B58" s="222"/>
      <c r="C58" s="222"/>
      <c r="D58" s="222"/>
      <c r="E58" s="222"/>
      <c r="F58" s="222"/>
      <c r="G58" s="222"/>
      <c r="H58" s="27"/>
      <c r="I58" s="12"/>
    </row>
    <row r="59" spans="1:9" x14ac:dyDescent="0.3">
      <c r="A59" s="732" t="s">
        <v>406</v>
      </c>
      <c r="B59" s="732"/>
      <c r="C59" s="732"/>
      <c r="D59" s="732"/>
      <c r="E59" s="732"/>
      <c r="F59" s="732"/>
      <c r="G59" s="732"/>
      <c r="H59" s="220"/>
      <c r="I59" s="28"/>
    </row>
    <row r="60" spans="1:9" ht="17.7" customHeight="1" x14ac:dyDescent="0.3">
      <c r="A60" s="700" t="s">
        <v>407</v>
      </c>
      <c r="B60" s="700"/>
      <c r="C60" s="700"/>
      <c r="D60" s="700"/>
      <c r="E60" s="700"/>
      <c r="F60" s="15">
        <f>SUM(F61:F67)</f>
        <v>50</v>
      </c>
      <c r="G60" s="15" t="s">
        <v>357</v>
      </c>
      <c r="H60" s="16">
        <f>F60/25</f>
        <v>2</v>
      </c>
      <c r="I60" s="10" t="s">
        <v>402</v>
      </c>
    </row>
    <row r="61" spans="1:9" ht="17.7" customHeight="1" x14ac:dyDescent="0.3">
      <c r="A61" s="17" t="s">
        <v>156</v>
      </c>
      <c r="B61" s="727" t="s">
        <v>158</v>
      </c>
      <c r="C61" s="727"/>
      <c r="D61" s="727"/>
      <c r="E61" s="727"/>
      <c r="F61" s="15">
        <v>20</v>
      </c>
      <c r="G61" s="15" t="s">
        <v>357</v>
      </c>
      <c r="H61" s="18"/>
      <c r="I61" s="19"/>
    </row>
    <row r="62" spans="1:9" ht="17.7" customHeight="1" x14ac:dyDescent="0.3">
      <c r="B62" s="727" t="s">
        <v>408</v>
      </c>
      <c r="C62" s="727"/>
      <c r="D62" s="727"/>
      <c r="E62" s="727"/>
      <c r="F62" s="15">
        <v>20</v>
      </c>
      <c r="G62" s="15" t="s">
        <v>357</v>
      </c>
      <c r="H62" s="26"/>
      <c r="I62" s="29"/>
    </row>
    <row r="63" spans="1:9" ht="17.7" customHeight="1" x14ac:dyDescent="0.3">
      <c r="B63" s="727" t="s">
        <v>409</v>
      </c>
      <c r="C63" s="727"/>
      <c r="D63" s="727"/>
      <c r="E63" s="727"/>
      <c r="F63" s="15">
        <v>6</v>
      </c>
      <c r="G63" s="15" t="s">
        <v>357</v>
      </c>
      <c r="H63" s="26"/>
      <c r="I63" s="29"/>
    </row>
    <row r="64" spans="1:9" ht="17.7" customHeight="1" x14ac:dyDescent="0.3">
      <c r="B64" s="727" t="s">
        <v>410</v>
      </c>
      <c r="C64" s="727"/>
      <c r="D64" s="727"/>
      <c r="E64" s="727"/>
      <c r="F64" s="15" t="s">
        <v>404</v>
      </c>
      <c r="G64" s="15" t="s">
        <v>357</v>
      </c>
      <c r="H64" s="26"/>
      <c r="I64" s="29"/>
    </row>
    <row r="65" spans="1:9" ht="17.7" customHeight="1" x14ac:dyDescent="0.3">
      <c r="B65" s="727" t="s">
        <v>411</v>
      </c>
      <c r="C65" s="727"/>
      <c r="D65" s="727"/>
      <c r="E65" s="727"/>
      <c r="F65" s="15" t="s">
        <v>404</v>
      </c>
      <c r="G65" s="15" t="s">
        <v>357</v>
      </c>
      <c r="H65" s="26"/>
      <c r="I65" s="29"/>
    </row>
    <row r="66" spans="1:9" ht="17.7" customHeight="1" x14ac:dyDescent="0.3">
      <c r="B66" s="727" t="s">
        <v>412</v>
      </c>
      <c r="C66" s="727"/>
      <c r="D66" s="727"/>
      <c r="E66" s="727"/>
      <c r="F66" s="15">
        <v>4</v>
      </c>
      <c r="G66" s="15" t="s">
        <v>357</v>
      </c>
      <c r="H66" s="334"/>
      <c r="I66" s="339"/>
    </row>
    <row r="67" spans="1:9" ht="31.2" customHeight="1" x14ac:dyDescent="0.3">
      <c r="A67" s="700" t="s">
        <v>413</v>
      </c>
      <c r="B67" s="700"/>
      <c r="C67" s="700"/>
      <c r="D67" s="700"/>
      <c r="E67" s="700"/>
      <c r="F67" s="15" t="s">
        <v>404</v>
      </c>
      <c r="G67" s="15" t="s">
        <v>357</v>
      </c>
      <c r="H67" s="15" t="s">
        <v>182</v>
      </c>
      <c r="I67" s="10" t="s">
        <v>402</v>
      </c>
    </row>
    <row r="68" spans="1:9" ht="17.7" customHeight="1" x14ac:dyDescent="0.3">
      <c r="A68" s="727" t="s">
        <v>414</v>
      </c>
      <c r="B68" s="727"/>
      <c r="C68" s="727"/>
      <c r="D68" s="727"/>
      <c r="E68" s="727"/>
      <c r="F68" s="15">
        <v>75</v>
      </c>
      <c r="G68" s="15" t="s">
        <v>357</v>
      </c>
      <c r="H68" s="16">
        <f>F68/25</f>
        <v>3</v>
      </c>
      <c r="I68" s="10" t="s">
        <v>402</v>
      </c>
    </row>
  </sheetData>
  <mergeCells count="64">
    <mergeCell ref="A5:C5"/>
    <mergeCell ref="D5:I5"/>
    <mergeCell ref="A2:I2"/>
    <mergeCell ref="A3:C3"/>
    <mergeCell ref="D3:I3"/>
    <mergeCell ref="A4:C4"/>
    <mergeCell ref="D4:I4"/>
    <mergeCell ref="A16:B16"/>
    <mergeCell ref="C16:I16"/>
    <mergeCell ref="A6:C6"/>
    <mergeCell ref="D6:I6"/>
    <mergeCell ref="A8:I8"/>
    <mergeCell ref="A10:E10"/>
    <mergeCell ref="F10:I10"/>
    <mergeCell ref="A11:E11"/>
    <mergeCell ref="F11:I11"/>
    <mergeCell ref="A12:E12"/>
    <mergeCell ref="F12:I12"/>
    <mergeCell ref="A13:E13"/>
    <mergeCell ref="F13:I13"/>
    <mergeCell ref="A15:I15"/>
    <mergeCell ref="B28:G28"/>
    <mergeCell ref="A18:D18"/>
    <mergeCell ref="A19:A20"/>
    <mergeCell ref="B19:G20"/>
    <mergeCell ref="H19:I19"/>
    <mergeCell ref="A21:I21"/>
    <mergeCell ref="B22:G22"/>
    <mergeCell ref="B23:G23"/>
    <mergeCell ref="A24:I24"/>
    <mergeCell ref="B25:G25"/>
    <mergeCell ref="B26:G26"/>
    <mergeCell ref="A27:I27"/>
    <mergeCell ref="A48:C48"/>
    <mergeCell ref="D48:I48"/>
    <mergeCell ref="A31:G31"/>
    <mergeCell ref="A32:A38"/>
    <mergeCell ref="B32:I38"/>
    <mergeCell ref="A39:C39"/>
    <mergeCell ref="D39:I39"/>
    <mergeCell ref="A40:C40"/>
    <mergeCell ref="D40:I40"/>
    <mergeCell ref="A41:G41"/>
    <mergeCell ref="A42:A46"/>
    <mergeCell ref="B42:I46"/>
    <mergeCell ref="A47:C47"/>
    <mergeCell ref="D47:I47"/>
    <mergeCell ref="B63:E63"/>
    <mergeCell ref="A51:B51"/>
    <mergeCell ref="C51:I51"/>
    <mergeCell ref="A52:B52"/>
    <mergeCell ref="C52:I52"/>
    <mergeCell ref="A55:G55"/>
    <mergeCell ref="A56:G56"/>
    <mergeCell ref="A57:G57"/>
    <mergeCell ref="A59:G59"/>
    <mergeCell ref="A60:E60"/>
    <mergeCell ref="B61:E61"/>
    <mergeCell ref="B62:E62"/>
    <mergeCell ref="B64:E64"/>
    <mergeCell ref="B65:E65"/>
    <mergeCell ref="B66:E66"/>
    <mergeCell ref="A67:E67"/>
    <mergeCell ref="A68:E68"/>
  </mergeCell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zoomScaleNormal="100" workbookViewId="0"/>
  </sheetViews>
  <sheetFormatPr defaultColWidth="8.77734375" defaultRowHeight="13.8" x14ac:dyDescent="0.3"/>
  <cols>
    <col min="1" max="1" width="10.77734375" style="25" customWidth="1"/>
    <col min="2" max="2" width="9.77734375" style="25" customWidth="1"/>
    <col min="3" max="3" width="9" style="25" customWidth="1"/>
    <col min="4" max="5" width="9.77734375" style="25" customWidth="1"/>
    <col min="6" max="6" width="9.21875" style="25" customWidth="1"/>
    <col min="7" max="7" width="8.77734375" style="25" customWidth="1"/>
    <col min="8" max="8" width="11.5546875" style="25" customWidth="1"/>
    <col min="9" max="9" width="8.77734375" style="25" customWidth="1"/>
    <col min="10" max="10" width="2.77734375" style="25" customWidth="1"/>
    <col min="11" max="16384" width="8.77734375" style="25"/>
  </cols>
  <sheetData>
    <row r="1" spans="1:9" x14ac:dyDescent="0.3">
      <c r="A1" s="1" t="s">
        <v>328</v>
      </c>
    </row>
    <row r="2" spans="1:9" x14ac:dyDescent="0.3">
      <c r="A2" s="747" t="s">
        <v>2019</v>
      </c>
      <c r="B2" s="747"/>
      <c r="C2" s="747"/>
      <c r="D2" s="747"/>
      <c r="E2" s="747"/>
      <c r="F2" s="747"/>
      <c r="G2" s="747"/>
      <c r="H2" s="747"/>
      <c r="I2" s="747"/>
    </row>
    <row r="3" spans="1:9" x14ac:dyDescent="0.3">
      <c r="A3" s="742" t="s">
        <v>154</v>
      </c>
      <c r="B3" s="743"/>
      <c r="C3" s="743"/>
      <c r="D3" s="743">
        <v>7</v>
      </c>
      <c r="E3" s="743"/>
      <c r="F3" s="743"/>
      <c r="G3" s="743"/>
      <c r="H3" s="743"/>
      <c r="I3" s="744"/>
    </row>
    <row r="4" spans="1:9" x14ac:dyDescent="0.3">
      <c r="A4" s="742" t="s">
        <v>153</v>
      </c>
      <c r="B4" s="743"/>
      <c r="C4" s="743"/>
      <c r="D4" s="743" t="s">
        <v>465</v>
      </c>
      <c r="E4" s="743"/>
      <c r="F4" s="743"/>
      <c r="G4" s="743"/>
      <c r="H4" s="743"/>
      <c r="I4" s="744"/>
    </row>
    <row r="5" spans="1:9" x14ac:dyDescent="0.3">
      <c r="A5" s="742" t="s">
        <v>157</v>
      </c>
      <c r="B5" s="743"/>
      <c r="C5" s="743"/>
      <c r="D5" s="743" t="s">
        <v>330</v>
      </c>
      <c r="E5" s="743"/>
      <c r="F5" s="743"/>
      <c r="G5" s="743"/>
      <c r="H5" s="743"/>
      <c r="I5" s="744"/>
    </row>
    <row r="6" spans="1:9" ht="37.200000000000003" customHeight="1" x14ac:dyDescent="0.3">
      <c r="A6" s="742" t="s">
        <v>331</v>
      </c>
      <c r="B6" s="743"/>
      <c r="C6" s="743"/>
      <c r="D6" s="748" t="s">
        <v>2020</v>
      </c>
      <c r="E6" s="743"/>
      <c r="F6" s="743"/>
      <c r="G6" s="743"/>
      <c r="H6" s="743"/>
      <c r="I6" s="744"/>
    </row>
    <row r="8" spans="1:9" x14ac:dyDescent="0.3">
      <c r="A8" s="745" t="s">
        <v>2021</v>
      </c>
      <c r="B8" s="745"/>
      <c r="C8" s="745"/>
      <c r="D8" s="745"/>
      <c r="E8" s="745"/>
      <c r="F8" s="745"/>
      <c r="G8" s="745"/>
      <c r="H8" s="745"/>
      <c r="I8" s="745"/>
    </row>
    <row r="9" spans="1:9" x14ac:dyDescent="0.3">
      <c r="A9" s="216" t="s">
        <v>2317</v>
      </c>
      <c r="B9" s="216"/>
      <c r="C9" s="216"/>
      <c r="D9" s="216"/>
      <c r="E9" s="216"/>
      <c r="F9" s="216"/>
      <c r="G9" s="216"/>
      <c r="H9" s="216"/>
      <c r="I9" s="216"/>
    </row>
    <row r="10" spans="1:9" x14ac:dyDescent="0.3">
      <c r="A10" s="742" t="s">
        <v>10</v>
      </c>
      <c r="B10" s="743"/>
      <c r="C10" s="743"/>
      <c r="D10" s="743"/>
      <c r="E10" s="743"/>
      <c r="F10" s="743" t="s">
        <v>11</v>
      </c>
      <c r="G10" s="743"/>
      <c r="H10" s="743"/>
      <c r="I10" s="744"/>
    </row>
    <row r="11" spans="1:9" x14ac:dyDescent="0.3">
      <c r="A11" s="742" t="s">
        <v>334</v>
      </c>
      <c r="B11" s="743"/>
      <c r="C11" s="743"/>
      <c r="D11" s="743"/>
      <c r="E11" s="743"/>
      <c r="F11" s="743" t="s">
        <v>2085</v>
      </c>
      <c r="G11" s="743"/>
      <c r="H11" s="743"/>
      <c r="I11" s="744"/>
    </row>
    <row r="12" spans="1:9" x14ac:dyDescent="0.3">
      <c r="A12" s="742" t="s">
        <v>335</v>
      </c>
      <c r="B12" s="743"/>
      <c r="C12" s="743"/>
      <c r="D12" s="743"/>
      <c r="E12" s="743"/>
      <c r="F12" s="743">
        <v>5</v>
      </c>
      <c r="G12" s="743"/>
      <c r="H12" s="743"/>
      <c r="I12" s="744"/>
    </row>
    <row r="13" spans="1:9" x14ac:dyDescent="0.3">
      <c r="A13" s="742" t="s">
        <v>15</v>
      </c>
      <c r="B13" s="743"/>
      <c r="C13" s="743"/>
      <c r="D13" s="743"/>
      <c r="E13" s="743"/>
      <c r="F13" s="743" t="s">
        <v>16</v>
      </c>
      <c r="G13" s="743"/>
      <c r="H13" s="743"/>
      <c r="I13" s="744"/>
    </row>
    <row r="15" spans="1:9" x14ac:dyDescent="0.3">
      <c r="A15" s="746" t="s">
        <v>336</v>
      </c>
      <c r="B15" s="746"/>
      <c r="C15" s="746"/>
      <c r="D15" s="746"/>
      <c r="E15" s="746"/>
      <c r="F15" s="746"/>
      <c r="G15" s="746"/>
      <c r="H15" s="746"/>
      <c r="I15" s="746"/>
    </row>
    <row r="16" spans="1:9" ht="37.5" customHeight="1" x14ac:dyDescent="0.3">
      <c r="A16" s="700" t="s">
        <v>337</v>
      </c>
      <c r="B16" s="700"/>
      <c r="C16" s="729" t="s">
        <v>416</v>
      </c>
      <c r="D16" s="700"/>
      <c r="E16" s="700"/>
      <c r="F16" s="700"/>
      <c r="G16" s="700"/>
      <c r="H16" s="700"/>
      <c r="I16" s="700"/>
    </row>
    <row r="18" spans="1:9" x14ac:dyDescent="0.3">
      <c r="A18" s="735" t="s">
        <v>339</v>
      </c>
      <c r="B18" s="735"/>
      <c r="C18" s="735"/>
      <c r="D18" s="735"/>
    </row>
    <row r="19" spans="1:9" ht="15" customHeight="1" x14ac:dyDescent="0.3">
      <c r="A19" s="736" t="s">
        <v>30</v>
      </c>
      <c r="B19" s="737" t="s">
        <v>31</v>
      </c>
      <c r="C19" s="737"/>
      <c r="D19" s="737"/>
      <c r="E19" s="737"/>
      <c r="F19" s="737"/>
      <c r="G19" s="737"/>
      <c r="H19" s="737" t="s">
        <v>340</v>
      </c>
      <c r="I19" s="738"/>
    </row>
    <row r="20" spans="1:9" ht="30" customHeight="1" x14ac:dyDescent="0.3">
      <c r="A20" s="736"/>
      <c r="B20" s="737"/>
      <c r="C20" s="737"/>
      <c r="D20" s="737"/>
      <c r="E20" s="737"/>
      <c r="F20" s="737"/>
      <c r="G20" s="737"/>
      <c r="H20" s="210" t="s">
        <v>341</v>
      </c>
      <c r="I20" s="211" t="s">
        <v>34</v>
      </c>
    </row>
    <row r="21" spans="1:9" s="8" customFormat="1" ht="17.7" customHeight="1" x14ac:dyDescent="0.3">
      <c r="A21" s="547" t="s">
        <v>35</v>
      </c>
      <c r="B21" s="733"/>
      <c r="C21" s="733"/>
      <c r="D21" s="733"/>
      <c r="E21" s="733"/>
      <c r="F21" s="733"/>
      <c r="G21" s="733"/>
      <c r="H21" s="733"/>
      <c r="I21" s="734"/>
    </row>
    <row r="22" spans="1:9" ht="25.5" customHeight="1" x14ac:dyDescent="0.3">
      <c r="A22" s="155" t="s">
        <v>2022</v>
      </c>
      <c r="B22" s="827" t="s">
        <v>2065</v>
      </c>
      <c r="C22" s="827"/>
      <c r="D22" s="827"/>
      <c r="E22" s="827"/>
      <c r="F22" s="827"/>
      <c r="G22" s="827"/>
      <c r="H22" s="91" t="s">
        <v>43</v>
      </c>
      <c r="I22" s="91" t="s">
        <v>42</v>
      </c>
    </row>
    <row r="23" spans="1:9" ht="26.25" customHeight="1" x14ac:dyDescent="0.3">
      <c r="A23" s="155" t="s">
        <v>2023</v>
      </c>
      <c r="B23" s="775" t="s">
        <v>2066</v>
      </c>
      <c r="C23" s="776"/>
      <c r="D23" s="776"/>
      <c r="E23" s="776"/>
      <c r="F23" s="776"/>
      <c r="G23" s="777"/>
      <c r="H23" s="91" t="s">
        <v>45</v>
      </c>
      <c r="I23" s="91" t="s">
        <v>39</v>
      </c>
    </row>
    <row r="24" spans="1:9" s="8" customFormat="1" ht="17.7" customHeight="1" x14ac:dyDescent="0.3">
      <c r="A24" s="778" t="s">
        <v>136</v>
      </c>
      <c r="B24" s="779"/>
      <c r="C24" s="779"/>
      <c r="D24" s="779"/>
      <c r="E24" s="779"/>
      <c r="F24" s="779"/>
      <c r="G24" s="779"/>
      <c r="H24" s="779"/>
      <c r="I24" s="780"/>
    </row>
    <row r="25" spans="1:9" ht="25.5" customHeight="1" x14ac:dyDescent="0.3">
      <c r="A25" s="155" t="s">
        <v>2024</v>
      </c>
      <c r="B25" s="740" t="s">
        <v>2067</v>
      </c>
      <c r="C25" s="740"/>
      <c r="D25" s="740"/>
      <c r="E25" s="740"/>
      <c r="F25" s="740"/>
      <c r="G25" s="740"/>
      <c r="H25" s="318" t="s">
        <v>1336</v>
      </c>
      <c r="I25" s="91" t="s">
        <v>56</v>
      </c>
    </row>
    <row r="26" spans="1:9" ht="33" customHeight="1" x14ac:dyDescent="0.3">
      <c r="A26" s="155" t="s">
        <v>2025</v>
      </c>
      <c r="B26" s="835" t="s">
        <v>2068</v>
      </c>
      <c r="C26" s="850"/>
      <c r="D26" s="850"/>
      <c r="E26" s="850"/>
      <c r="F26" s="850"/>
      <c r="G26" s="838"/>
      <c r="H26" s="318" t="s">
        <v>1201</v>
      </c>
      <c r="I26" s="91" t="s">
        <v>56</v>
      </c>
    </row>
    <row r="27" spans="1:9" s="8" customFormat="1" ht="17.7" customHeight="1" x14ac:dyDescent="0.3">
      <c r="A27" s="547" t="s">
        <v>352</v>
      </c>
      <c r="B27" s="733"/>
      <c r="C27" s="733"/>
      <c r="D27" s="733"/>
      <c r="E27" s="733"/>
      <c r="F27" s="733"/>
      <c r="G27" s="733"/>
      <c r="H27" s="733"/>
      <c r="I27" s="734"/>
    </row>
    <row r="28" spans="1:9" ht="21" customHeight="1" x14ac:dyDescent="0.3">
      <c r="A28" s="30" t="s">
        <v>2026</v>
      </c>
      <c r="B28" s="748" t="s">
        <v>1847</v>
      </c>
      <c r="C28" s="748"/>
      <c r="D28" s="748"/>
      <c r="E28" s="748"/>
      <c r="F28" s="748"/>
      <c r="G28" s="748"/>
      <c r="H28" s="5" t="s">
        <v>118</v>
      </c>
      <c r="I28" s="5" t="s">
        <v>56</v>
      </c>
    </row>
    <row r="29" spans="1:9" ht="48.6" customHeight="1" x14ac:dyDescent="0.3">
      <c r="A29" s="30" t="s">
        <v>2027</v>
      </c>
      <c r="B29" s="729" t="s">
        <v>2028</v>
      </c>
      <c r="C29" s="700"/>
      <c r="D29" s="700"/>
      <c r="E29" s="700"/>
      <c r="F29" s="700"/>
      <c r="G29" s="782"/>
      <c r="H29" s="5" t="s">
        <v>127</v>
      </c>
      <c r="I29" s="5" t="s">
        <v>56</v>
      </c>
    </row>
    <row r="31" spans="1:9" x14ac:dyDescent="0.3">
      <c r="A31" s="1" t="s">
        <v>355</v>
      </c>
    </row>
    <row r="32" spans="1:9" s="8" customFormat="1" ht="17.7" customHeight="1" x14ac:dyDescent="0.3">
      <c r="A32" s="715" t="s">
        <v>356</v>
      </c>
      <c r="B32" s="715"/>
      <c r="C32" s="715"/>
      <c r="D32" s="715"/>
      <c r="E32" s="715"/>
      <c r="F32" s="715"/>
      <c r="G32" s="715"/>
      <c r="H32" s="204">
        <v>20</v>
      </c>
      <c r="I32" s="239" t="s">
        <v>357</v>
      </c>
    </row>
    <row r="33" spans="1:9" ht="409.5" customHeight="1" x14ac:dyDescent="0.3">
      <c r="A33" s="213" t="s">
        <v>358</v>
      </c>
      <c r="B33" s="1030" t="s">
        <v>2163</v>
      </c>
      <c r="C33" s="1031"/>
      <c r="D33" s="1031"/>
      <c r="E33" s="1031"/>
      <c r="F33" s="1031"/>
      <c r="G33" s="1031"/>
      <c r="H33" s="1031"/>
      <c r="I33" s="1032"/>
    </row>
    <row r="34" spans="1:9" x14ac:dyDescent="0.3">
      <c r="A34" s="710" t="s">
        <v>374</v>
      </c>
      <c r="B34" s="725"/>
      <c r="C34" s="725"/>
      <c r="D34" s="725" t="s">
        <v>2029</v>
      </c>
      <c r="E34" s="725"/>
      <c r="F34" s="725"/>
      <c r="G34" s="725"/>
      <c r="H34" s="725"/>
      <c r="I34" s="726"/>
    </row>
    <row r="35" spans="1:9" ht="33" customHeight="1" x14ac:dyDescent="0.3">
      <c r="A35" s="713" t="s">
        <v>376</v>
      </c>
      <c r="B35" s="714"/>
      <c r="C35" s="714"/>
      <c r="D35" s="714" t="s">
        <v>2164</v>
      </c>
      <c r="E35" s="711"/>
      <c r="F35" s="711"/>
      <c r="G35" s="711"/>
      <c r="H35" s="711"/>
      <c r="I35" s="712"/>
    </row>
    <row r="36" spans="1:9" s="8" customFormat="1" ht="17.55" customHeight="1" x14ac:dyDescent="0.3">
      <c r="A36" s="715" t="s">
        <v>485</v>
      </c>
      <c r="B36" s="715"/>
      <c r="C36" s="715"/>
      <c r="D36" s="715"/>
      <c r="E36" s="715"/>
      <c r="F36" s="715"/>
      <c r="G36" s="715"/>
      <c r="H36" s="204">
        <v>10</v>
      </c>
      <c r="I36" s="239" t="s">
        <v>357</v>
      </c>
    </row>
    <row r="37" spans="1:9" ht="26.25" customHeight="1" x14ac:dyDescent="0.3">
      <c r="A37" s="213" t="s">
        <v>358</v>
      </c>
      <c r="B37" s="1020" t="s">
        <v>2030</v>
      </c>
      <c r="C37" s="1020"/>
      <c r="D37" s="1020"/>
      <c r="E37" s="1020"/>
      <c r="F37" s="1020"/>
      <c r="G37" s="1020"/>
      <c r="H37" s="1020"/>
      <c r="I37" s="1021"/>
    </row>
    <row r="38" spans="1:9" x14ac:dyDescent="0.3">
      <c r="A38" s="710" t="s">
        <v>374</v>
      </c>
      <c r="B38" s="725"/>
      <c r="C38" s="725"/>
      <c r="D38" s="725" t="s">
        <v>2031</v>
      </c>
      <c r="E38" s="725"/>
      <c r="F38" s="725"/>
      <c r="G38" s="725"/>
      <c r="H38" s="725"/>
      <c r="I38" s="726"/>
    </row>
    <row r="39" spans="1:9" ht="34.5" customHeight="1" x14ac:dyDescent="0.3">
      <c r="A39" s="713" t="s">
        <v>376</v>
      </c>
      <c r="B39" s="714"/>
      <c r="C39" s="714"/>
      <c r="D39" s="748" t="s">
        <v>2165</v>
      </c>
      <c r="E39" s="743"/>
      <c r="F39" s="743"/>
      <c r="G39" s="743"/>
      <c r="H39" s="743"/>
      <c r="I39" s="744"/>
    </row>
    <row r="40" spans="1:9" s="8" customFormat="1" ht="17.55" customHeight="1" x14ac:dyDescent="0.3">
      <c r="A40" s="715" t="s">
        <v>378</v>
      </c>
      <c r="B40" s="715"/>
      <c r="C40" s="715"/>
      <c r="D40" s="715"/>
      <c r="E40" s="715"/>
      <c r="F40" s="715"/>
      <c r="G40" s="715"/>
      <c r="H40" s="204">
        <v>20</v>
      </c>
      <c r="I40" s="239" t="s">
        <v>357</v>
      </c>
    </row>
    <row r="41" spans="1:9" ht="126" customHeight="1" x14ac:dyDescent="0.3">
      <c r="A41" s="213" t="s">
        <v>358</v>
      </c>
      <c r="B41" s="1020" t="s">
        <v>2166</v>
      </c>
      <c r="C41" s="1020"/>
      <c r="D41" s="1020"/>
      <c r="E41" s="1020"/>
      <c r="F41" s="1020"/>
      <c r="G41" s="1020"/>
      <c r="H41" s="1020"/>
      <c r="I41" s="1021"/>
    </row>
    <row r="42" spans="1:9" ht="27.75" customHeight="1" x14ac:dyDescent="0.3">
      <c r="A42" s="710" t="s">
        <v>374</v>
      </c>
      <c r="B42" s="725"/>
      <c r="C42" s="725"/>
      <c r="D42" s="725" t="s">
        <v>2031</v>
      </c>
      <c r="E42" s="725"/>
      <c r="F42" s="725"/>
      <c r="G42" s="725"/>
      <c r="H42" s="725"/>
      <c r="I42" s="726"/>
    </row>
    <row r="43" spans="1:9" ht="30" customHeight="1" x14ac:dyDescent="0.3">
      <c r="A43" s="713" t="s">
        <v>376</v>
      </c>
      <c r="B43" s="714"/>
      <c r="C43" s="714"/>
      <c r="D43" s="714" t="s">
        <v>2167</v>
      </c>
      <c r="E43" s="711"/>
      <c r="F43" s="711"/>
      <c r="G43" s="711"/>
      <c r="H43" s="711"/>
      <c r="I43" s="712"/>
    </row>
    <row r="45" spans="1:9" x14ac:dyDescent="0.3">
      <c r="A45" s="1" t="s">
        <v>395</v>
      </c>
    </row>
    <row r="46" spans="1:9" ht="241.5" customHeight="1" x14ac:dyDescent="0.3">
      <c r="A46" s="710" t="s">
        <v>396</v>
      </c>
      <c r="B46" s="711"/>
      <c r="C46" s="542" t="s">
        <v>2161</v>
      </c>
      <c r="D46" s="542"/>
      <c r="E46" s="542"/>
      <c r="F46" s="542"/>
      <c r="G46" s="542"/>
      <c r="H46" s="542"/>
      <c r="I46" s="786"/>
    </row>
    <row r="47" spans="1:9" ht="185.25" customHeight="1" x14ac:dyDescent="0.3">
      <c r="A47" s="710" t="s">
        <v>398</v>
      </c>
      <c r="B47" s="711"/>
      <c r="C47" s="542" t="s">
        <v>2162</v>
      </c>
      <c r="D47" s="542"/>
      <c r="E47" s="542"/>
      <c r="F47" s="542"/>
      <c r="G47" s="542"/>
      <c r="H47" s="542"/>
      <c r="I47" s="786"/>
    </row>
    <row r="49" spans="1:9" x14ac:dyDescent="0.3">
      <c r="A49" s="8" t="s">
        <v>400</v>
      </c>
      <c r="B49" s="240"/>
      <c r="C49" s="240"/>
      <c r="D49" s="240"/>
      <c r="E49" s="240"/>
      <c r="F49" s="240"/>
      <c r="G49" s="240"/>
    </row>
    <row r="50" spans="1:9" ht="15.6" x14ac:dyDescent="0.3">
      <c r="A50" s="730" t="s">
        <v>401</v>
      </c>
      <c r="B50" s="730"/>
      <c r="C50" s="730"/>
      <c r="D50" s="730"/>
      <c r="E50" s="730"/>
      <c r="F50" s="730"/>
      <c r="G50" s="730"/>
      <c r="H50" s="30">
        <v>3.5</v>
      </c>
      <c r="I50" s="10" t="s">
        <v>402</v>
      </c>
    </row>
    <row r="51" spans="1:9" ht="30" customHeight="1" x14ac:dyDescent="0.3">
      <c r="A51" s="731" t="s">
        <v>463</v>
      </c>
      <c r="B51" s="731"/>
      <c r="C51" s="731"/>
      <c r="D51" s="731"/>
      <c r="E51" s="731"/>
      <c r="F51" s="731"/>
      <c r="G51" s="731"/>
      <c r="H51" s="9">
        <v>3</v>
      </c>
      <c r="I51" s="10" t="s">
        <v>402</v>
      </c>
    </row>
    <row r="52" spans="1:9" ht="15.6" x14ac:dyDescent="0.3">
      <c r="A52" s="730" t="s">
        <v>464</v>
      </c>
      <c r="B52" s="730"/>
      <c r="C52" s="730"/>
      <c r="D52" s="730"/>
      <c r="E52" s="730"/>
      <c r="F52" s="730"/>
      <c r="G52" s="730"/>
      <c r="H52" s="30">
        <v>0.5</v>
      </c>
      <c r="I52" s="10" t="s">
        <v>402</v>
      </c>
    </row>
    <row r="53" spans="1:9" x14ac:dyDescent="0.3">
      <c r="H53" s="27"/>
      <c r="I53" s="12"/>
    </row>
    <row r="54" spans="1:9" x14ac:dyDescent="0.3">
      <c r="A54" s="732" t="s">
        <v>406</v>
      </c>
      <c r="B54" s="732"/>
      <c r="C54" s="732"/>
      <c r="D54" s="732"/>
      <c r="E54" s="732"/>
      <c r="F54" s="732"/>
      <c r="G54" s="732"/>
      <c r="H54" s="220"/>
      <c r="I54" s="28"/>
    </row>
    <row r="55" spans="1:9" ht="17.7" customHeight="1" x14ac:dyDescent="0.3">
      <c r="A55" s="700" t="s">
        <v>407</v>
      </c>
      <c r="B55" s="700"/>
      <c r="C55" s="700"/>
      <c r="D55" s="700"/>
      <c r="E55" s="700"/>
      <c r="F55" s="15">
        <f>SUM(F56:F61)</f>
        <v>60</v>
      </c>
      <c r="G55" s="15" t="s">
        <v>357</v>
      </c>
      <c r="H55" s="16">
        <f>F55/25</f>
        <v>2.4</v>
      </c>
      <c r="I55" s="10" t="s">
        <v>402</v>
      </c>
    </row>
    <row r="56" spans="1:9" ht="17.7" customHeight="1" x14ac:dyDescent="0.3">
      <c r="A56" s="17" t="s">
        <v>156</v>
      </c>
      <c r="B56" s="727" t="s">
        <v>158</v>
      </c>
      <c r="C56" s="727"/>
      <c r="D56" s="727"/>
      <c r="E56" s="727"/>
      <c r="F56" s="15">
        <v>20</v>
      </c>
      <c r="G56" s="15" t="s">
        <v>357</v>
      </c>
      <c r="H56" s="32"/>
      <c r="I56" s="19"/>
    </row>
    <row r="57" spans="1:9" ht="17.7" customHeight="1" x14ac:dyDescent="0.3">
      <c r="B57" s="727" t="s">
        <v>408</v>
      </c>
      <c r="C57" s="727"/>
      <c r="D57" s="727"/>
      <c r="E57" s="727"/>
      <c r="F57" s="15">
        <v>30</v>
      </c>
      <c r="G57" s="15" t="s">
        <v>357</v>
      </c>
      <c r="H57" s="33"/>
      <c r="I57" s="29"/>
    </row>
    <row r="58" spans="1:9" ht="17.7" customHeight="1" x14ac:dyDescent="0.3">
      <c r="B58" s="727" t="s">
        <v>409</v>
      </c>
      <c r="C58" s="727"/>
      <c r="D58" s="727"/>
      <c r="E58" s="727"/>
      <c r="F58" s="15">
        <v>6</v>
      </c>
      <c r="G58" s="15" t="s">
        <v>357</v>
      </c>
      <c r="H58" s="33"/>
      <c r="I58" s="29"/>
    </row>
    <row r="59" spans="1:9" ht="17.7" customHeight="1" x14ac:dyDescent="0.3">
      <c r="B59" s="727" t="s">
        <v>410</v>
      </c>
      <c r="C59" s="727"/>
      <c r="D59" s="727"/>
      <c r="E59" s="727"/>
      <c r="F59" s="15" t="s">
        <v>404</v>
      </c>
      <c r="G59" s="15" t="s">
        <v>357</v>
      </c>
      <c r="H59" s="33"/>
      <c r="I59" s="29"/>
    </row>
    <row r="60" spans="1:9" ht="17.7" customHeight="1" x14ac:dyDescent="0.3">
      <c r="B60" s="727" t="s">
        <v>411</v>
      </c>
      <c r="C60" s="727"/>
      <c r="D60" s="727"/>
      <c r="E60" s="727"/>
      <c r="F60" s="15" t="s">
        <v>404</v>
      </c>
      <c r="G60" s="15" t="s">
        <v>357</v>
      </c>
      <c r="H60" s="33"/>
      <c r="I60" s="29"/>
    </row>
    <row r="61" spans="1:9" ht="17.7" customHeight="1" x14ac:dyDescent="0.3">
      <c r="B61" s="727" t="s">
        <v>412</v>
      </c>
      <c r="C61" s="727"/>
      <c r="D61" s="727"/>
      <c r="E61" s="727"/>
      <c r="F61" s="15">
        <v>4</v>
      </c>
      <c r="G61" s="15" t="s">
        <v>357</v>
      </c>
      <c r="H61" s="34"/>
      <c r="I61" s="339"/>
    </row>
    <row r="62" spans="1:9" ht="31.2" customHeight="1" x14ac:dyDescent="0.3">
      <c r="A62" s="700" t="s">
        <v>413</v>
      </c>
      <c r="B62" s="700"/>
      <c r="C62" s="700"/>
      <c r="D62" s="700"/>
      <c r="E62" s="700"/>
      <c r="F62" s="15" t="s">
        <v>404</v>
      </c>
      <c r="G62" s="15" t="s">
        <v>357</v>
      </c>
      <c r="H62" s="16" t="s">
        <v>182</v>
      </c>
      <c r="I62" s="10" t="s">
        <v>402</v>
      </c>
    </row>
    <row r="63" spans="1:9" ht="17.7" customHeight="1" x14ac:dyDescent="0.3">
      <c r="A63" s="727" t="s">
        <v>414</v>
      </c>
      <c r="B63" s="727"/>
      <c r="C63" s="727"/>
      <c r="D63" s="727"/>
      <c r="E63" s="727"/>
      <c r="F63" s="15">
        <v>115</v>
      </c>
      <c r="G63" s="15" t="s">
        <v>357</v>
      </c>
      <c r="H63" s="16">
        <f>F63/25</f>
        <v>4.5999999999999996</v>
      </c>
      <c r="I63" s="10" t="s">
        <v>402</v>
      </c>
    </row>
  </sheetData>
  <mergeCells count="69">
    <mergeCell ref="A11:E11"/>
    <mergeCell ref="F11:I11"/>
    <mergeCell ref="A2:I2"/>
    <mergeCell ref="A3:C3"/>
    <mergeCell ref="D3:I3"/>
    <mergeCell ref="A4:C4"/>
    <mergeCell ref="D4:I4"/>
    <mergeCell ref="A5:C5"/>
    <mergeCell ref="D5:I5"/>
    <mergeCell ref="A6:C6"/>
    <mergeCell ref="D6:I6"/>
    <mergeCell ref="A8:I8"/>
    <mergeCell ref="A10:E10"/>
    <mergeCell ref="F10:I10"/>
    <mergeCell ref="B22:G22"/>
    <mergeCell ref="A12:E12"/>
    <mergeCell ref="F12:I12"/>
    <mergeCell ref="A13:E13"/>
    <mergeCell ref="F13:I13"/>
    <mergeCell ref="A15:I15"/>
    <mergeCell ref="A16:B16"/>
    <mergeCell ref="C16:I16"/>
    <mergeCell ref="A18:D18"/>
    <mergeCell ref="A19:A20"/>
    <mergeCell ref="B19:G20"/>
    <mergeCell ref="H19:I19"/>
    <mergeCell ref="A21:I21"/>
    <mergeCell ref="A34:C34"/>
    <mergeCell ref="D34:I34"/>
    <mergeCell ref="B23:G23"/>
    <mergeCell ref="A24:I24"/>
    <mergeCell ref="B25:G25"/>
    <mergeCell ref="B26:G26"/>
    <mergeCell ref="A27:I27"/>
    <mergeCell ref="B28:G28"/>
    <mergeCell ref="B29:G29"/>
    <mergeCell ref="A32:G32"/>
    <mergeCell ref="B33:I33"/>
    <mergeCell ref="A35:C35"/>
    <mergeCell ref="D35:I35"/>
    <mergeCell ref="A36:G36"/>
    <mergeCell ref="B37:I37"/>
    <mergeCell ref="A38:C38"/>
    <mergeCell ref="D38:I38"/>
    <mergeCell ref="A39:C39"/>
    <mergeCell ref="D39:I39"/>
    <mergeCell ref="A40:G40"/>
    <mergeCell ref="B41:I41"/>
    <mergeCell ref="A42:C42"/>
    <mergeCell ref="D42:I42"/>
    <mergeCell ref="B56:E56"/>
    <mergeCell ref="A43:C43"/>
    <mergeCell ref="D43:I43"/>
    <mergeCell ref="A46:B46"/>
    <mergeCell ref="C46:I46"/>
    <mergeCell ref="A47:B47"/>
    <mergeCell ref="C47:I47"/>
    <mergeCell ref="A50:G50"/>
    <mergeCell ref="A51:G51"/>
    <mergeCell ref="A52:G52"/>
    <mergeCell ref="A54:G54"/>
    <mergeCell ref="A55:E55"/>
    <mergeCell ref="A63:E63"/>
    <mergeCell ref="B57:E57"/>
    <mergeCell ref="B58:E58"/>
    <mergeCell ref="B59:E59"/>
    <mergeCell ref="B60:E60"/>
    <mergeCell ref="B61:E61"/>
    <mergeCell ref="A62:E62"/>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zoomScaleNormal="100" workbookViewId="0"/>
  </sheetViews>
  <sheetFormatPr defaultColWidth="8.77734375" defaultRowHeight="13.8" x14ac:dyDescent="0.3"/>
  <cols>
    <col min="1" max="1" width="10.77734375" style="25" customWidth="1"/>
    <col min="2" max="2" width="9.77734375" style="25" customWidth="1"/>
    <col min="3" max="3" width="8.44140625" style="25" customWidth="1"/>
    <col min="4" max="5" width="9.77734375" style="25" customWidth="1"/>
    <col min="6" max="6" width="9.21875" style="25" customWidth="1"/>
    <col min="7" max="7" width="8.77734375" style="25" customWidth="1"/>
    <col min="8" max="8" width="11.5546875" style="25" customWidth="1"/>
    <col min="9" max="9" width="8.77734375" style="25" customWidth="1"/>
    <col min="10" max="10" width="2.77734375" style="25" customWidth="1"/>
    <col min="11" max="16384" width="8.77734375" style="25"/>
  </cols>
  <sheetData>
    <row r="1" spans="1:9" x14ac:dyDescent="0.3">
      <c r="A1" s="1" t="s">
        <v>328</v>
      </c>
    </row>
    <row r="2" spans="1:9" x14ac:dyDescent="0.3">
      <c r="A2" s="747" t="s">
        <v>222</v>
      </c>
      <c r="B2" s="747"/>
      <c r="C2" s="747"/>
      <c r="D2" s="747"/>
      <c r="E2" s="747"/>
      <c r="F2" s="747"/>
      <c r="G2" s="747"/>
      <c r="H2" s="747"/>
      <c r="I2" s="747"/>
    </row>
    <row r="3" spans="1:9" x14ac:dyDescent="0.3">
      <c r="A3" s="742" t="s">
        <v>154</v>
      </c>
      <c r="B3" s="743"/>
      <c r="C3" s="743"/>
      <c r="D3" s="743">
        <v>8</v>
      </c>
      <c r="E3" s="743"/>
      <c r="F3" s="743"/>
      <c r="G3" s="743"/>
      <c r="H3" s="743"/>
      <c r="I3" s="744"/>
    </row>
    <row r="4" spans="1:9" x14ac:dyDescent="0.3">
      <c r="A4" s="742" t="s">
        <v>153</v>
      </c>
      <c r="B4" s="743"/>
      <c r="C4" s="743"/>
      <c r="D4" s="743" t="s">
        <v>465</v>
      </c>
      <c r="E4" s="743"/>
      <c r="F4" s="743"/>
      <c r="G4" s="743"/>
      <c r="H4" s="743"/>
      <c r="I4" s="744"/>
    </row>
    <row r="5" spans="1:9" x14ac:dyDescent="0.3">
      <c r="A5" s="742" t="s">
        <v>157</v>
      </c>
      <c r="B5" s="743"/>
      <c r="C5" s="743"/>
      <c r="D5" s="743" t="s">
        <v>330</v>
      </c>
      <c r="E5" s="743"/>
      <c r="F5" s="743"/>
      <c r="G5" s="743"/>
      <c r="H5" s="743"/>
      <c r="I5" s="744"/>
    </row>
    <row r="6" spans="1:9" ht="26.25" customHeight="1" x14ac:dyDescent="0.3">
      <c r="A6" s="742" t="s">
        <v>331</v>
      </c>
      <c r="B6" s="743"/>
      <c r="C6" s="743"/>
      <c r="D6" s="748" t="s">
        <v>1650</v>
      </c>
      <c r="E6" s="748"/>
      <c r="F6" s="748"/>
      <c r="G6" s="748"/>
      <c r="H6" s="748"/>
      <c r="I6" s="729"/>
    </row>
    <row r="7" spans="1:9" ht="17.25" customHeight="1" x14ac:dyDescent="0.3"/>
    <row r="8" spans="1:9" x14ac:dyDescent="0.3">
      <c r="A8" s="745" t="s">
        <v>3</v>
      </c>
      <c r="B8" s="745"/>
      <c r="C8" s="745"/>
      <c r="D8" s="745"/>
      <c r="E8" s="745"/>
      <c r="F8" s="745"/>
      <c r="G8" s="745"/>
      <c r="H8" s="745"/>
      <c r="I8" s="745"/>
    </row>
    <row r="9" spans="1:9" x14ac:dyDescent="0.3">
      <c r="A9" s="208" t="s">
        <v>2317</v>
      </c>
      <c r="B9" s="208"/>
      <c r="C9" s="208"/>
      <c r="D9" s="208"/>
      <c r="E9" s="208"/>
      <c r="F9" s="208"/>
      <c r="G9" s="208"/>
      <c r="H9" s="208"/>
      <c r="I9" s="208"/>
    </row>
    <row r="10" spans="1:9" x14ac:dyDescent="0.3">
      <c r="A10" s="742" t="s">
        <v>10</v>
      </c>
      <c r="B10" s="743"/>
      <c r="C10" s="743"/>
      <c r="D10" s="743"/>
      <c r="E10" s="743"/>
      <c r="F10" s="743" t="s">
        <v>11</v>
      </c>
      <c r="G10" s="743"/>
      <c r="H10" s="743"/>
      <c r="I10" s="744"/>
    </row>
    <row r="11" spans="1:9" x14ac:dyDescent="0.3">
      <c r="A11" s="742" t="s">
        <v>334</v>
      </c>
      <c r="B11" s="743"/>
      <c r="C11" s="743"/>
      <c r="D11" s="743"/>
      <c r="E11" s="743"/>
      <c r="F11" s="743" t="s">
        <v>2085</v>
      </c>
      <c r="G11" s="743"/>
      <c r="H11" s="743"/>
      <c r="I11" s="744"/>
    </row>
    <row r="12" spans="1:9" x14ac:dyDescent="0.3">
      <c r="A12" s="742" t="s">
        <v>335</v>
      </c>
      <c r="B12" s="743"/>
      <c r="C12" s="743"/>
      <c r="D12" s="743"/>
      <c r="E12" s="743"/>
      <c r="F12" s="743">
        <v>5</v>
      </c>
      <c r="G12" s="743"/>
      <c r="H12" s="743"/>
      <c r="I12" s="744"/>
    </row>
    <row r="13" spans="1:9" x14ac:dyDescent="0.3">
      <c r="A13" s="742" t="s">
        <v>15</v>
      </c>
      <c r="B13" s="743"/>
      <c r="C13" s="743"/>
      <c r="D13" s="743"/>
      <c r="E13" s="743"/>
      <c r="F13" s="743" t="s">
        <v>16</v>
      </c>
      <c r="G13" s="743"/>
      <c r="H13" s="743"/>
      <c r="I13" s="744"/>
    </row>
    <row r="15" spans="1:9" x14ac:dyDescent="0.3">
      <c r="A15" s="746" t="s">
        <v>336</v>
      </c>
      <c r="B15" s="746"/>
      <c r="C15" s="746"/>
      <c r="D15" s="746"/>
      <c r="E15" s="746"/>
      <c r="F15" s="746"/>
      <c r="G15" s="746"/>
      <c r="H15" s="746"/>
      <c r="I15" s="746"/>
    </row>
    <row r="16" spans="1:9" ht="37.5" customHeight="1" x14ac:dyDescent="0.3">
      <c r="A16" s="700" t="s">
        <v>337</v>
      </c>
      <c r="B16" s="700"/>
      <c r="C16" s="729" t="s">
        <v>338</v>
      </c>
      <c r="D16" s="700"/>
      <c r="E16" s="700"/>
      <c r="F16" s="700"/>
      <c r="G16" s="700"/>
      <c r="H16" s="700"/>
      <c r="I16" s="700"/>
    </row>
    <row r="18" spans="1:9" x14ac:dyDescent="0.3">
      <c r="A18" s="735" t="s">
        <v>339</v>
      </c>
      <c r="B18" s="735"/>
      <c r="C18" s="735"/>
      <c r="D18" s="735"/>
    </row>
    <row r="19" spans="1:9" ht="18.75" customHeight="1" x14ac:dyDescent="0.3">
      <c r="A19" s="736" t="s">
        <v>30</v>
      </c>
      <c r="B19" s="737" t="s">
        <v>31</v>
      </c>
      <c r="C19" s="737"/>
      <c r="D19" s="737"/>
      <c r="E19" s="737"/>
      <c r="F19" s="737"/>
      <c r="G19" s="737"/>
      <c r="H19" s="737" t="s">
        <v>340</v>
      </c>
      <c r="I19" s="738"/>
    </row>
    <row r="20" spans="1:9" ht="29.25" customHeight="1" x14ac:dyDescent="0.3">
      <c r="A20" s="736"/>
      <c r="B20" s="737"/>
      <c r="C20" s="737"/>
      <c r="D20" s="737"/>
      <c r="E20" s="737"/>
      <c r="F20" s="737"/>
      <c r="G20" s="737"/>
      <c r="H20" s="210" t="s">
        <v>341</v>
      </c>
      <c r="I20" s="211" t="s">
        <v>34</v>
      </c>
    </row>
    <row r="21" spans="1:9" s="8" customFormat="1" ht="17.7" customHeight="1" x14ac:dyDescent="0.3">
      <c r="A21" s="547" t="s">
        <v>35</v>
      </c>
      <c r="B21" s="733"/>
      <c r="C21" s="733"/>
      <c r="D21" s="733"/>
      <c r="E21" s="733"/>
      <c r="F21" s="733"/>
      <c r="G21" s="733"/>
      <c r="H21" s="733"/>
      <c r="I21" s="734"/>
    </row>
    <row r="22" spans="1:9" ht="43.95" customHeight="1" x14ac:dyDescent="0.3">
      <c r="A22" s="5" t="s">
        <v>1651</v>
      </c>
      <c r="B22" s="752" t="s">
        <v>1652</v>
      </c>
      <c r="C22" s="752"/>
      <c r="D22" s="752"/>
      <c r="E22" s="752"/>
      <c r="F22" s="752"/>
      <c r="G22" s="752"/>
      <c r="H22" s="5" t="s">
        <v>49</v>
      </c>
      <c r="I22" s="5" t="s">
        <v>272</v>
      </c>
    </row>
    <row r="23" spans="1:9" ht="43.95" customHeight="1" x14ac:dyDescent="0.3">
      <c r="A23" s="5" t="s">
        <v>1653</v>
      </c>
      <c r="B23" s="772" t="s">
        <v>1654</v>
      </c>
      <c r="C23" s="773"/>
      <c r="D23" s="773"/>
      <c r="E23" s="773"/>
      <c r="F23" s="773"/>
      <c r="G23" s="774"/>
      <c r="H23" s="5" t="s">
        <v>57</v>
      </c>
      <c r="I23" s="5" t="s">
        <v>272</v>
      </c>
    </row>
    <row r="24" spans="1:9" ht="43.95" customHeight="1" x14ac:dyDescent="0.3">
      <c r="A24" s="5" t="s">
        <v>1655</v>
      </c>
      <c r="B24" s="772" t="s">
        <v>2058</v>
      </c>
      <c r="C24" s="773"/>
      <c r="D24" s="773"/>
      <c r="E24" s="773"/>
      <c r="F24" s="773"/>
      <c r="G24" s="774"/>
      <c r="H24" s="5" t="s">
        <v>65</v>
      </c>
      <c r="I24" s="5" t="s">
        <v>39</v>
      </c>
    </row>
    <row r="25" spans="1:9" s="8" customFormat="1" ht="17.7" customHeight="1" x14ac:dyDescent="0.3">
      <c r="A25" s="547" t="s">
        <v>136</v>
      </c>
      <c r="B25" s="733"/>
      <c r="C25" s="733"/>
      <c r="D25" s="733"/>
      <c r="E25" s="733"/>
      <c r="F25" s="733"/>
      <c r="G25" s="733"/>
      <c r="H25" s="733"/>
      <c r="I25" s="734"/>
    </row>
    <row r="26" spans="1:9" ht="43.95" customHeight="1" x14ac:dyDescent="0.3">
      <c r="A26" s="5" t="s">
        <v>1656</v>
      </c>
      <c r="B26" s="714" t="s">
        <v>1657</v>
      </c>
      <c r="C26" s="714"/>
      <c r="D26" s="714"/>
      <c r="E26" s="714"/>
      <c r="F26" s="714"/>
      <c r="G26" s="714"/>
      <c r="H26" s="5" t="s">
        <v>98</v>
      </c>
      <c r="I26" s="5" t="s">
        <v>56</v>
      </c>
    </row>
    <row r="27" spans="1:9" ht="43.95" customHeight="1" x14ac:dyDescent="0.3">
      <c r="A27" s="5" t="s">
        <v>1658</v>
      </c>
      <c r="B27" s="759" t="s">
        <v>1659</v>
      </c>
      <c r="C27" s="781"/>
      <c r="D27" s="781"/>
      <c r="E27" s="781"/>
      <c r="F27" s="781"/>
      <c r="G27" s="713"/>
      <c r="H27" s="5" t="s">
        <v>110</v>
      </c>
      <c r="I27" s="5" t="s">
        <v>2056</v>
      </c>
    </row>
    <row r="28" spans="1:9" s="8" customFormat="1" ht="17.7" customHeight="1" x14ac:dyDescent="0.3">
      <c r="A28" s="547" t="s">
        <v>352</v>
      </c>
      <c r="B28" s="733"/>
      <c r="C28" s="733"/>
      <c r="D28" s="733"/>
      <c r="E28" s="733"/>
      <c r="F28" s="733"/>
      <c r="G28" s="733"/>
      <c r="H28" s="733"/>
      <c r="I28" s="734"/>
    </row>
    <row r="29" spans="1:9" ht="21.75" customHeight="1" x14ac:dyDescent="0.3">
      <c r="A29" s="5" t="s">
        <v>1660</v>
      </c>
      <c r="B29" s="748" t="s">
        <v>126</v>
      </c>
      <c r="C29" s="748"/>
      <c r="D29" s="748"/>
      <c r="E29" s="748"/>
      <c r="F29" s="748"/>
      <c r="G29" s="748"/>
      <c r="H29" s="5" t="s">
        <v>125</v>
      </c>
      <c r="I29" s="5" t="s">
        <v>56</v>
      </c>
    </row>
    <row r="30" spans="1:9" ht="24.75" customHeight="1" x14ac:dyDescent="0.3">
      <c r="A30" s="5" t="s">
        <v>1661</v>
      </c>
      <c r="B30" s="729" t="s">
        <v>1392</v>
      </c>
      <c r="C30" s="700"/>
      <c r="D30" s="700"/>
      <c r="E30" s="700"/>
      <c r="F30" s="700"/>
      <c r="G30" s="782"/>
      <c r="H30" s="5" t="s">
        <v>127</v>
      </c>
      <c r="I30" s="5" t="s">
        <v>56</v>
      </c>
    </row>
    <row r="32" spans="1:9" x14ac:dyDescent="0.3">
      <c r="A32" s="1" t="s">
        <v>355</v>
      </c>
    </row>
    <row r="33" spans="1:9" s="8" customFormat="1" ht="17.7" customHeight="1" x14ac:dyDescent="0.3">
      <c r="A33" s="715" t="s">
        <v>356</v>
      </c>
      <c r="B33" s="715"/>
      <c r="C33" s="715"/>
      <c r="D33" s="715"/>
      <c r="E33" s="715"/>
      <c r="F33" s="715"/>
      <c r="G33" s="715"/>
      <c r="H33" s="204">
        <v>30</v>
      </c>
      <c r="I33" s="239" t="s">
        <v>357</v>
      </c>
    </row>
    <row r="34" spans="1:9" ht="150.75" customHeight="1" x14ac:dyDescent="0.3">
      <c r="A34" s="213" t="s">
        <v>358</v>
      </c>
      <c r="B34" s="1020" t="s">
        <v>2174</v>
      </c>
      <c r="C34" s="1031"/>
      <c r="D34" s="1031"/>
      <c r="E34" s="1031"/>
      <c r="F34" s="1031"/>
      <c r="G34" s="1031"/>
      <c r="H34" s="1031"/>
      <c r="I34" s="1032"/>
    </row>
    <row r="35" spans="1:9" ht="16.5" customHeight="1" x14ac:dyDescent="0.3">
      <c r="A35" s="710" t="s">
        <v>374</v>
      </c>
      <c r="B35" s="725"/>
      <c r="C35" s="725"/>
      <c r="D35" s="725" t="s">
        <v>1662</v>
      </c>
      <c r="E35" s="725"/>
      <c r="F35" s="725"/>
      <c r="G35" s="725"/>
      <c r="H35" s="725"/>
      <c r="I35" s="726"/>
    </row>
    <row r="36" spans="1:9" ht="40.950000000000003" customHeight="1" x14ac:dyDescent="0.3">
      <c r="A36" s="713" t="s">
        <v>376</v>
      </c>
      <c r="B36" s="714"/>
      <c r="C36" s="714"/>
      <c r="D36" s="714" t="s">
        <v>1663</v>
      </c>
      <c r="E36" s="714"/>
      <c r="F36" s="714"/>
      <c r="G36" s="714"/>
      <c r="H36" s="714"/>
      <c r="I36" s="759"/>
    </row>
    <row r="37" spans="1:9" s="8" customFormat="1" ht="17.7" customHeight="1" x14ac:dyDescent="0.3">
      <c r="A37" s="715" t="s">
        <v>700</v>
      </c>
      <c r="B37" s="715"/>
      <c r="C37" s="715"/>
      <c r="D37" s="715"/>
      <c r="E37" s="715"/>
      <c r="F37" s="715"/>
      <c r="G37" s="715"/>
      <c r="H37" s="204">
        <v>20</v>
      </c>
      <c r="I37" s="239" t="s">
        <v>357</v>
      </c>
    </row>
    <row r="38" spans="1:9" ht="90" customHeight="1" x14ac:dyDescent="0.3">
      <c r="A38" s="213" t="s">
        <v>358</v>
      </c>
      <c r="B38" s="1020" t="s">
        <v>2175</v>
      </c>
      <c r="C38" s="1020"/>
      <c r="D38" s="1020"/>
      <c r="E38" s="1020"/>
      <c r="F38" s="1020"/>
      <c r="G38" s="1020"/>
      <c r="H38" s="1020"/>
      <c r="I38" s="1021"/>
    </row>
    <row r="39" spans="1:9" ht="18.75" customHeight="1" x14ac:dyDescent="0.3">
      <c r="A39" s="710" t="s">
        <v>374</v>
      </c>
      <c r="B39" s="725"/>
      <c r="C39" s="725"/>
      <c r="D39" s="725" t="s">
        <v>1664</v>
      </c>
      <c r="E39" s="725"/>
      <c r="F39" s="725"/>
      <c r="G39" s="725"/>
      <c r="H39" s="725"/>
      <c r="I39" s="726"/>
    </row>
    <row r="40" spans="1:9" ht="48" customHeight="1" x14ac:dyDescent="0.3">
      <c r="A40" s="713" t="s">
        <v>376</v>
      </c>
      <c r="B40" s="714"/>
      <c r="C40" s="714"/>
      <c r="D40" s="714" t="s">
        <v>1665</v>
      </c>
      <c r="E40" s="714"/>
      <c r="F40" s="714"/>
      <c r="G40" s="714"/>
      <c r="H40" s="714"/>
      <c r="I40" s="759"/>
    </row>
    <row r="41" spans="1:9" s="8" customFormat="1" ht="17.7" customHeight="1" x14ac:dyDescent="0.3">
      <c r="A41" s="715" t="s">
        <v>378</v>
      </c>
      <c r="B41" s="715"/>
      <c r="C41" s="715"/>
      <c r="D41" s="715"/>
      <c r="E41" s="715"/>
      <c r="F41" s="715"/>
      <c r="G41" s="715"/>
      <c r="H41" s="204">
        <v>10</v>
      </c>
      <c r="I41" s="239" t="s">
        <v>357</v>
      </c>
    </row>
    <row r="42" spans="1:9" ht="51.75" customHeight="1" x14ac:dyDescent="0.3">
      <c r="A42" s="213" t="s">
        <v>358</v>
      </c>
      <c r="B42" s="1020" t="s">
        <v>2176</v>
      </c>
      <c r="C42" s="1020"/>
      <c r="D42" s="1020"/>
      <c r="E42" s="1020"/>
      <c r="F42" s="1020"/>
      <c r="G42" s="1020"/>
      <c r="H42" s="1020"/>
      <c r="I42" s="1021"/>
    </row>
    <row r="43" spans="1:9" ht="18" customHeight="1" x14ac:dyDescent="0.3">
      <c r="A43" s="710" t="s">
        <v>374</v>
      </c>
      <c r="B43" s="725"/>
      <c r="C43" s="725"/>
      <c r="D43" s="725" t="s">
        <v>1664</v>
      </c>
      <c r="E43" s="725"/>
      <c r="F43" s="725"/>
      <c r="G43" s="725"/>
      <c r="H43" s="725"/>
      <c r="I43" s="726"/>
    </row>
    <row r="44" spans="1:9" ht="33" customHeight="1" x14ac:dyDescent="0.3">
      <c r="A44" s="713" t="s">
        <v>376</v>
      </c>
      <c r="B44" s="714"/>
      <c r="C44" s="714"/>
      <c r="D44" s="714" t="s">
        <v>1666</v>
      </c>
      <c r="E44" s="714"/>
      <c r="F44" s="714"/>
      <c r="G44" s="714"/>
      <c r="H44" s="714"/>
      <c r="I44" s="759"/>
    </row>
    <row r="46" spans="1:9" x14ac:dyDescent="0.3">
      <c r="A46" s="1" t="s">
        <v>395</v>
      </c>
    </row>
    <row r="47" spans="1:9" ht="72.75" customHeight="1" x14ac:dyDescent="0.3">
      <c r="A47" s="710" t="s">
        <v>396</v>
      </c>
      <c r="B47" s="711"/>
      <c r="C47" s="1033" t="s">
        <v>2177</v>
      </c>
      <c r="D47" s="1033"/>
      <c r="E47" s="1033"/>
      <c r="F47" s="1033"/>
      <c r="G47" s="1033"/>
      <c r="H47" s="1033"/>
      <c r="I47" s="1007"/>
    </row>
    <row r="48" spans="1:9" ht="66.75" customHeight="1" x14ac:dyDescent="0.3">
      <c r="A48" s="710" t="s">
        <v>398</v>
      </c>
      <c r="B48" s="711"/>
      <c r="C48" s="1033" t="s">
        <v>2392</v>
      </c>
      <c r="D48" s="1033"/>
      <c r="E48" s="1033"/>
      <c r="F48" s="1033"/>
      <c r="G48" s="1033"/>
      <c r="H48" s="1033"/>
      <c r="I48" s="1007"/>
    </row>
    <row r="50" spans="1:9" x14ac:dyDescent="0.3">
      <c r="A50" s="8" t="s">
        <v>400</v>
      </c>
      <c r="B50" s="240"/>
      <c r="C50" s="240"/>
      <c r="D50" s="240"/>
      <c r="E50" s="240"/>
      <c r="F50" s="240"/>
      <c r="G50" s="240"/>
    </row>
    <row r="51" spans="1:9" ht="19.5" customHeight="1" x14ac:dyDescent="0.3">
      <c r="A51" s="730" t="s">
        <v>401</v>
      </c>
      <c r="B51" s="730"/>
      <c r="C51" s="730"/>
      <c r="D51" s="730"/>
      <c r="E51" s="730"/>
      <c r="F51" s="730"/>
      <c r="G51" s="730"/>
      <c r="H51" s="9">
        <v>3.7</v>
      </c>
      <c r="I51" s="10" t="s">
        <v>402</v>
      </c>
    </row>
    <row r="52" spans="1:9" ht="32.25" customHeight="1" x14ac:dyDescent="0.3">
      <c r="A52" s="731" t="s">
        <v>463</v>
      </c>
      <c r="B52" s="731"/>
      <c r="C52" s="731"/>
      <c r="D52" s="731"/>
      <c r="E52" s="731"/>
      <c r="F52" s="731"/>
      <c r="G52" s="731"/>
      <c r="H52" s="9">
        <v>4.3</v>
      </c>
      <c r="I52" s="10" t="s">
        <v>402</v>
      </c>
    </row>
    <row r="53" spans="1:9" ht="15.6" x14ac:dyDescent="0.3">
      <c r="A53" s="730" t="s">
        <v>405</v>
      </c>
      <c r="B53" s="730"/>
      <c r="C53" s="730"/>
      <c r="D53" s="730"/>
      <c r="E53" s="730"/>
      <c r="F53" s="730"/>
      <c r="G53" s="730"/>
      <c r="H53" s="11" t="s">
        <v>182</v>
      </c>
      <c r="I53" s="10" t="s">
        <v>402</v>
      </c>
    </row>
    <row r="54" spans="1:9" x14ac:dyDescent="0.3">
      <c r="A54" s="222"/>
      <c r="B54" s="222"/>
      <c r="C54" s="222"/>
      <c r="D54" s="222"/>
      <c r="E54" s="222"/>
      <c r="F54" s="222"/>
      <c r="G54" s="222"/>
      <c r="H54" s="27"/>
      <c r="I54" s="12"/>
    </row>
    <row r="55" spans="1:9" x14ac:dyDescent="0.3">
      <c r="A55" s="732" t="s">
        <v>406</v>
      </c>
      <c r="B55" s="732"/>
      <c r="C55" s="732"/>
      <c r="D55" s="732"/>
      <c r="E55" s="732"/>
      <c r="F55" s="732"/>
      <c r="G55" s="732"/>
      <c r="H55" s="220"/>
      <c r="I55" s="28"/>
    </row>
    <row r="56" spans="1:9" ht="17.7" customHeight="1" x14ac:dyDescent="0.3">
      <c r="A56" s="700" t="s">
        <v>407</v>
      </c>
      <c r="B56" s="700"/>
      <c r="C56" s="700"/>
      <c r="D56" s="700"/>
      <c r="E56" s="700"/>
      <c r="F56" s="15">
        <v>70</v>
      </c>
      <c r="G56" s="15" t="s">
        <v>357</v>
      </c>
      <c r="H56" s="16">
        <v>2.8</v>
      </c>
      <c r="I56" s="10" t="s">
        <v>402</v>
      </c>
    </row>
    <row r="57" spans="1:9" ht="17.7" customHeight="1" x14ac:dyDescent="0.3">
      <c r="A57" s="17" t="s">
        <v>156</v>
      </c>
      <c r="B57" s="727" t="s">
        <v>158</v>
      </c>
      <c r="C57" s="727"/>
      <c r="D57" s="727"/>
      <c r="E57" s="727"/>
      <c r="F57" s="15">
        <v>30</v>
      </c>
      <c r="G57" s="15" t="s">
        <v>357</v>
      </c>
      <c r="H57" s="18"/>
      <c r="I57" s="19"/>
    </row>
    <row r="58" spans="1:9" ht="17.7" customHeight="1" x14ac:dyDescent="0.3">
      <c r="B58" s="727" t="s">
        <v>408</v>
      </c>
      <c r="C58" s="727"/>
      <c r="D58" s="727"/>
      <c r="E58" s="727"/>
      <c r="F58" s="15">
        <v>30</v>
      </c>
      <c r="G58" s="15" t="s">
        <v>357</v>
      </c>
      <c r="H58" s="26"/>
      <c r="I58" s="29"/>
    </row>
    <row r="59" spans="1:9" ht="17.7" customHeight="1" x14ac:dyDescent="0.3">
      <c r="B59" s="727" t="s">
        <v>409</v>
      </c>
      <c r="C59" s="727"/>
      <c r="D59" s="727"/>
      <c r="E59" s="727"/>
      <c r="F59" s="15">
        <v>6</v>
      </c>
      <c r="G59" s="15" t="s">
        <v>357</v>
      </c>
      <c r="H59" s="26"/>
      <c r="I59" s="29"/>
    </row>
    <row r="60" spans="1:9" ht="17.7" customHeight="1" x14ac:dyDescent="0.3">
      <c r="B60" s="727" t="s">
        <v>410</v>
      </c>
      <c r="C60" s="727"/>
      <c r="D60" s="727"/>
      <c r="E60" s="727"/>
      <c r="F60" s="15" t="s">
        <v>404</v>
      </c>
      <c r="G60" s="15" t="s">
        <v>357</v>
      </c>
      <c r="H60" s="26"/>
      <c r="I60" s="29"/>
    </row>
    <row r="61" spans="1:9" ht="17.7" customHeight="1" x14ac:dyDescent="0.3">
      <c r="B61" s="727" t="s">
        <v>411</v>
      </c>
      <c r="C61" s="727"/>
      <c r="D61" s="727"/>
      <c r="E61" s="727"/>
      <c r="F61" s="15" t="s">
        <v>404</v>
      </c>
      <c r="G61" s="15" t="s">
        <v>357</v>
      </c>
      <c r="H61" s="26"/>
      <c r="I61" s="29"/>
    </row>
    <row r="62" spans="1:9" ht="17.7" customHeight="1" x14ac:dyDescent="0.3">
      <c r="B62" s="727" t="s">
        <v>412</v>
      </c>
      <c r="C62" s="727"/>
      <c r="D62" s="727"/>
      <c r="E62" s="727"/>
      <c r="F62" s="15">
        <v>4</v>
      </c>
      <c r="G62" s="15" t="s">
        <v>357</v>
      </c>
      <c r="H62" s="334"/>
      <c r="I62" s="339"/>
    </row>
    <row r="63" spans="1:9" ht="31.2" customHeight="1" x14ac:dyDescent="0.3">
      <c r="A63" s="700" t="s">
        <v>413</v>
      </c>
      <c r="B63" s="700"/>
      <c r="C63" s="700"/>
      <c r="D63" s="700"/>
      <c r="E63" s="700"/>
      <c r="F63" s="15" t="s">
        <v>404</v>
      </c>
      <c r="G63" s="15" t="s">
        <v>357</v>
      </c>
      <c r="H63" s="16" t="s">
        <v>182</v>
      </c>
      <c r="I63" s="10" t="s">
        <v>402</v>
      </c>
    </row>
    <row r="64" spans="1:9" ht="17.7" customHeight="1" x14ac:dyDescent="0.3">
      <c r="A64" s="727" t="s">
        <v>414</v>
      </c>
      <c r="B64" s="727"/>
      <c r="C64" s="727"/>
      <c r="D64" s="727"/>
      <c r="E64" s="727"/>
      <c r="F64" s="15">
        <v>130</v>
      </c>
      <c r="G64" s="15" t="s">
        <v>357</v>
      </c>
      <c r="H64" s="16">
        <v>5.2</v>
      </c>
      <c r="I64" s="10" t="s">
        <v>402</v>
      </c>
    </row>
  </sheetData>
  <mergeCells count="70">
    <mergeCell ref="A5:C5"/>
    <mergeCell ref="D5:I5"/>
    <mergeCell ref="A2:I2"/>
    <mergeCell ref="A3:C3"/>
    <mergeCell ref="D3:I3"/>
    <mergeCell ref="A4:C4"/>
    <mergeCell ref="D4:I4"/>
    <mergeCell ref="A16:B16"/>
    <mergeCell ref="C16:I16"/>
    <mergeCell ref="A6:C6"/>
    <mergeCell ref="D6:I6"/>
    <mergeCell ref="A8:I8"/>
    <mergeCell ref="A10:E10"/>
    <mergeCell ref="F10:I10"/>
    <mergeCell ref="A11:E11"/>
    <mergeCell ref="F11:I11"/>
    <mergeCell ref="A12:E12"/>
    <mergeCell ref="F12:I12"/>
    <mergeCell ref="A13:E13"/>
    <mergeCell ref="F13:I13"/>
    <mergeCell ref="A15:I15"/>
    <mergeCell ref="A28:I28"/>
    <mergeCell ref="A18:D18"/>
    <mergeCell ref="A19:A20"/>
    <mergeCell ref="B19:G20"/>
    <mergeCell ref="H19:I19"/>
    <mergeCell ref="A21:I21"/>
    <mergeCell ref="B22:G22"/>
    <mergeCell ref="B23:G23"/>
    <mergeCell ref="B24:G24"/>
    <mergeCell ref="A25:I25"/>
    <mergeCell ref="B26:G26"/>
    <mergeCell ref="B27:G27"/>
    <mergeCell ref="B29:G29"/>
    <mergeCell ref="B30:G30"/>
    <mergeCell ref="A33:G33"/>
    <mergeCell ref="B34:I34"/>
    <mergeCell ref="A35:C35"/>
    <mergeCell ref="D35:I35"/>
    <mergeCell ref="A36:C36"/>
    <mergeCell ref="D36:I36"/>
    <mergeCell ref="A37:G37"/>
    <mergeCell ref="B38:I38"/>
    <mergeCell ref="A39:C39"/>
    <mergeCell ref="D39:I39"/>
    <mergeCell ref="A40:C40"/>
    <mergeCell ref="D40:I40"/>
    <mergeCell ref="A41:G41"/>
    <mergeCell ref="B42:I42"/>
    <mergeCell ref="A43:C43"/>
    <mergeCell ref="D43:I43"/>
    <mergeCell ref="B57:E57"/>
    <mergeCell ref="A44:C44"/>
    <mergeCell ref="D44:I44"/>
    <mergeCell ref="A47:B47"/>
    <mergeCell ref="C47:I47"/>
    <mergeCell ref="A48:B48"/>
    <mergeCell ref="C48:I48"/>
    <mergeCell ref="A51:G51"/>
    <mergeCell ref="A52:G52"/>
    <mergeCell ref="A53:G53"/>
    <mergeCell ref="A55:G55"/>
    <mergeCell ref="A56:E56"/>
    <mergeCell ref="A64:E64"/>
    <mergeCell ref="B58:E58"/>
    <mergeCell ref="B59:E59"/>
    <mergeCell ref="B60:E60"/>
    <mergeCell ref="B61:E61"/>
    <mergeCell ref="B62:E62"/>
    <mergeCell ref="A63:E63"/>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zoomScaleNormal="100" workbookViewId="0"/>
  </sheetViews>
  <sheetFormatPr defaultColWidth="8.77734375" defaultRowHeight="13.8" x14ac:dyDescent="0.3"/>
  <cols>
    <col min="1" max="1" width="10.77734375" style="25" customWidth="1"/>
    <col min="2" max="2" width="9.77734375" style="25" customWidth="1"/>
    <col min="3" max="3" width="7.77734375" style="25" customWidth="1"/>
    <col min="4" max="5" width="9.77734375" style="25" customWidth="1"/>
    <col min="6" max="6" width="9.21875" style="25" customWidth="1"/>
    <col min="7" max="7" width="8.77734375" style="25" customWidth="1"/>
    <col min="8" max="8" width="11.5546875" style="25" customWidth="1"/>
    <col min="9" max="9" width="8.77734375" style="25" customWidth="1"/>
    <col min="10" max="10" width="2.77734375" style="25" customWidth="1"/>
    <col min="11" max="11" width="8.77734375" style="59"/>
    <col min="12" max="16384" width="8.77734375" style="25"/>
  </cols>
  <sheetData>
    <row r="1" spans="1:9" x14ac:dyDescent="0.3">
      <c r="A1" s="1" t="s">
        <v>328</v>
      </c>
    </row>
    <row r="2" spans="1:9" x14ac:dyDescent="0.3">
      <c r="A2" s="747" t="s">
        <v>223</v>
      </c>
      <c r="B2" s="747"/>
      <c r="C2" s="747"/>
      <c r="D2" s="747"/>
      <c r="E2" s="747"/>
      <c r="F2" s="747"/>
      <c r="G2" s="747"/>
      <c r="H2" s="747"/>
      <c r="I2" s="747"/>
    </row>
    <row r="3" spans="1:9" x14ac:dyDescent="0.3">
      <c r="A3" s="742" t="s">
        <v>154</v>
      </c>
      <c r="B3" s="743"/>
      <c r="C3" s="743"/>
      <c r="D3" s="744">
        <v>4</v>
      </c>
      <c r="E3" s="727"/>
      <c r="F3" s="727"/>
      <c r="G3" s="727"/>
      <c r="H3" s="727"/>
      <c r="I3" s="727"/>
    </row>
    <row r="4" spans="1:9" x14ac:dyDescent="0.3">
      <c r="A4" s="742" t="s">
        <v>153</v>
      </c>
      <c r="B4" s="743"/>
      <c r="C4" s="743"/>
      <c r="D4" s="743" t="s">
        <v>465</v>
      </c>
      <c r="E4" s="743"/>
      <c r="F4" s="743"/>
      <c r="G4" s="743"/>
      <c r="H4" s="743"/>
      <c r="I4" s="744"/>
    </row>
    <row r="5" spans="1:9" x14ac:dyDescent="0.3">
      <c r="A5" s="742" t="s">
        <v>157</v>
      </c>
      <c r="B5" s="743"/>
      <c r="C5" s="743"/>
      <c r="D5" s="743" t="s">
        <v>466</v>
      </c>
      <c r="E5" s="743"/>
      <c r="F5" s="743"/>
      <c r="G5" s="743"/>
      <c r="H5" s="743"/>
      <c r="I5" s="744"/>
    </row>
    <row r="6" spans="1:9" x14ac:dyDescent="0.3">
      <c r="A6" s="742" t="s">
        <v>331</v>
      </c>
      <c r="B6" s="743"/>
      <c r="C6" s="743"/>
      <c r="D6" s="743" t="s">
        <v>814</v>
      </c>
      <c r="E6" s="743"/>
      <c r="F6" s="743"/>
      <c r="G6" s="743"/>
      <c r="H6" s="743"/>
      <c r="I6" s="744"/>
    </row>
    <row r="8" spans="1:9" x14ac:dyDescent="0.3">
      <c r="A8" s="745" t="s">
        <v>3</v>
      </c>
      <c r="B8" s="745"/>
      <c r="C8" s="745"/>
      <c r="D8" s="745"/>
      <c r="E8" s="745"/>
      <c r="F8" s="745"/>
      <c r="G8" s="745"/>
      <c r="H8" s="745"/>
      <c r="I8" s="745"/>
    </row>
    <row r="9" spans="1:9" x14ac:dyDescent="0.3">
      <c r="A9" s="746" t="s">
        <v>2317</v>
      </c>
      <c r="B9" s="746"/>
      <c r="C9" s="746"/>
      <c r="D9" s="746"/>
      <c r="E9" s="746"/>
      <c r="F9" s="746"/>
      <c r="G9" s="746"/>
      <c r="H9" s="746"/>
      <c r="I9" s="746"/>
    </row>
    <row r="10" spans="1:9" x14ac:dyDescent="0.3">
      <c r="A10" s="742" t="s">
        <v>10</v>
      </c>
      <c r="B10" s="743"/>
      <c r="C10" s="743"/>
      <c r="D10" s="743"/>
      <c r="E10" s="743"/>
      <c r="F10" s="743" t="s">
        <v>11</v>
      </c>
      <c r="G10" s="743"/>
      <c r="H10" s="743"/>
      <c r="I10" s="744"/>
    </row>
    <row r="11" spans="1:9" x14ac:dyDescent="0.3">
      <c r="A11" s="742" t="s">
        <v>334</v>
      </c>
      <c r="B11" s="743"/>
      <c r="C11" s="743"/>
      <c r="D11" s="743"/>
      <c r="E11" s="743"/>
      <c r="F11" s="743" t="s">
        <v>2085</v>
      </c>
      <c r="G11" s="743"/>
      <c r="H11" s="743"/>
      <c r="I11" s="744"/>
    </row>
    <row r="12" spans="1:9" x14ac:dyDescent="0.3">
      <c r="A12" s="742" t="s">
        <v>335</v>
      </c>
      <c r="B12" s="743"/>
      <c r="C12" s="743"/>
      <c r="D12" s="743"/>
      <c r="E12" s="743"/>
      <c r="F12" s="743">
        <v>5</v>
      </c>
      <c r="G12" s="743"/>
      <c r="H12" s="743"/>
      <c r="I12" s="744"/>
    </row>
    <row r="13" spans="1:9" x14ac:dyDescent="0.3">
      <c r="A13" s="742" t="s">
        <v>15</v>
      </c>
      <c r="B13" s="743"/>
      <c r="C13" s="743"/>
      <c r="D13" s="743"/>
      <c r="E13" s="743"/>
      <c r="F13" s="743" t="s">
        <v>16</v>
      </c>
      <c r="G13" s="743"/>
      <c r="H13" s="743"/>
      <c r="I13" s="744"/>
    </row>
    <row r="15" spans="1:9" x14ac:dyDescent="0.3">
      <c r="A15" s="746" t="s">
        <v>336</v>
      </c>
      <c r="B15" s="746"/>
      <c r="C15" s="746"/>
      <c r="D15" s="746"/>
      <c r="E15" s="746"/>
      <c r="F15" s="746"/>
      <c r="G15" s="746"/>
      <c r="H15" s="746"/>
      <c r="I15" s="746"/>
    </row>
    <row r="16" spans="1:9" ht="37.5" customHeight="1" x14ac:dyDescent="0.3">
      <c r="A16" s="700" t="s">
        <v>337</v>
      </c>
      <c r="B16" s="700"/>
      <c r="C16" s="729" t="s">
        <v>815</v>
      </c>
      <c r="D16" s="700"/>
      <c r="E16" s="700"/>
      <c r="F16" s="700"/>
      <c r="G16" s="700"/>
      <c r="H16" s="700"/>
      <c r="I16" s="700"/>
    </row>
    <row r="18" spans="1:12" x14ac:dyDescent="0.3">
      <c r="A18" s="735" t="s">
        <v>339</v>
      </c>
      <c r="B18" s="735"/>
      <c r="C18" s="735"/>
      <c r="D18" s="735"/>
    </row>
    <row r="19" spans="1:12" ht="15" customHeight="1" x14ac:dyDescent="0.3">
      <c r="A19" s="736" t="s">
        <v>30</v>
      </c>
      <c r="B19" s="737" t="s">
        <v>31</v>
      </c>
      <c r="C19" s="737"/>
      <c r="D19" s="737"/>
      <c r="E19" s="737"/>
      <c r="F19" s="737"/>
      <c r="G19" s="737"/>
      <c r="H19" s="737" t="s">
        <v>340</v>
      </c>
      <c r="I19" s="738"/>
    </row>
    <row r="20" spans="1:12" ht="27.6" x14ac:dyDescent="0.3">
      <c r="A20" s="736"/>
      <c r="B20" s="737"/>
      <c r="C20" s="737"/>
      <c r="D20" s="737"/>
      <c r="E20" s="737"/>
      <c r="F20" s="737"/>
      <c r="G20" s="737"/>
      <c r="H20" s="210" t="s">
        <v>341</v>
      </c>
      <c r="I20" s="211" t="s">
        <v>34</v>
      </c>
    </row>
    <row r="21" spans="1:12" s="8" customFormat="1" ht="17.7" customHeight="1" x14ac:dyDescent="0.3">
      <c r="A21" s="547" t="s">
        <v>35</v>
      </c>
      <c r="B21" s="733"/>
      <c r="C21" s="733"/>
      <c r="D21" s="733"/>
      <c r="E21" s="733"/>
      <c r="F21" s="733"/>
      <c r="G21" s="733"/>
      <c r="H21" s="733"/>
      <c r="I21" s="734"/>
      <c r="K21" s="331"/>
      <c r="L21" s="338"/>
    </row>
    <row r="22" spans="1:12" ht="41.25" customHeight="1" x14ac:dyDescent="0.3">
      <c r="A22" s="30" t="s">
        <v>816</v>
      </c>
      <c r="B22" s="752" t="s">
        <v>817</v>
      </c>
      <c r="C22" s="752"/>
      <c r="D22" s="752"/>
      <c r="E22" s="752"/>
      <c r="F22" s="752"/>
      <c r="G22" s="752"/>
      <c r="H22" s="243" t="s">
        <v>818</v>
      </c>
      <c r="I22" s="5" t="s">
        <v>39</v>
      </c>
      <c r="K22" s="328"/>
      <c r="L22" s="56"/>
    </row>
    <row r="23" spans="1:12" ht="41.25" customHeight="1" x14ac:dyDescent="0.3">
      <c r="A23" s="30" t="s">
        <v>819</v>
      </c>
      <c r="B23" s="772" t="s">
        <v>820</v>
      </c>
      <c r="C23" s="773"/>
      <c r="D23" s="773"/>
      <c r="E23" s="773"/>
      <c r="F23" s="773"/>
      <c r="G23" s="774"/>
      <c r="H23" s="243" t="s">
        <v>818</v>
      </c>
      <c r="I23" s="5" t="s">
        <v>39</v>
      </c>
      <c r="K23" s="328"/>
      <c r="L23" s="56"/>
    </row>
    <row r="24" spans="1:12" s="8" customFormat="1" ht="17.7" customHeight="1" x14ac:dyDescent="0.3">
      <c r="A24" s="547" t="s">
        <v>136</v>
      </c>
      <c r="B24" s="733"/>
      <c r="C24" s="733"/>
      <c r="D24" s="733"/>
      <c r="E24" s="733"/>
      <c r="F24" s="733"/>
      <c r="G24" s="733"/>
      <c r="H24" s="733"/>
      <c r="I24" s="734"/>
      <c r="K24" s="246"/>
    </row>
    <row r="25" spans="1:12" ht="38.549999999999997" customHeight="1" x14ac:dyDescent="0.3">
      <c r="A25" s="30" t="s">
        <v>821</v>
      </c>
      <c r="B25" s="714" t="s">
        <v>822</v>
      </c>
      <c r="C25" s="714"/>
      <c r="D25" s="714"/>
      <c r="E25" s="714"/>
      <c r="F25" s="714"/>
      <c r="G25" s="714"/>
      <c r="H25" s="243" t="s">
        <v>823</v>
      </c>
      <c r="I25" s="5" t="s">
        <v>56</v>
      </c>
    </row>
    <row r="26" spans="1:12" s="8" customFormat="1" ht="17.7" customHeight="1" x14ac:dyDescent="0.3">
      <c r="A26" s="547" t="s">
        <v>352</v>
      </c>
      <c r="B26" s="733"/>
      <c r="C26" s="733"/>
      <c r="D26" s="733"/>
      <c r="E26" s="733"/>
      <c r="F26" s="733"/>
      <c r="G26" s="733"/>
      <c r="H26" s="733"/>
      <c r="I26" s="734"/>
      <c r="K26" s="246"/>
    </row>
    <row r="27" spans="1:12" ht="38.549999999999997" customHeight="1" x14ac:dyDescent="0.3">
      <c r="A27" s="30" t="s">
        <v>824</v>
      </c>
      <c r="B27" s="748" t="s">
        <v>825</v>
      </c>
      <c r="C27" s="748"/>
      <c r="D27" s="748"/>
      <c r="E27" s="748"/>
      <c r="F27" s="748"/>
      <c r="G27" s="748"/>
      <c r="H27" s="5" t="s">
        <v>115</v>
      </c>
      <c r="I27" s="5" t="s">
        <v>56</v>
      </c>
    </row>
    <row r="29" spans="1:12" x14ac:dyDescent="0.3">
      <c r="A29" s="1" t="s">
        <v>355</v>
      </c>
    </row>
    <row r="30" spans="1:12" s="8" customFormat="1" ht="17.7" customHeight="1" x14ac:dyDescent="0.3">
      <c r="A30" s="715" t="s">
        <v>356</v>
      </c>
      <c r="B30" s="715"/>
      <c r="C30" s="715"/>
      <c r="D30" s="715"/>
      <c r="E30" s="715"/>
      <c r="F30" s="715"/>
      <c r="G30" s="715"/>
      <c r="H30" s="204">
        <v>14</v>
      </c>
      <c r="I30" s="239" t="s">
        <v>357</v>
      </c>
      <c r="K30" s="246"/>
    </row>
    <row r="31" spans="1:12" ht="119.25" customHeight="1" x14ac:dyDescent="0.3">
      <c r="A31" s="213" t="s">
        <v>358</v>
      </c>
      <c r="B31" s="1020" t="s">
        <v>826</v>
      </c>
      <c r="C31" s="1031"/>
      <c r="D31" s="1031"/>
      <c r="E31" s="1031"/>
      <c r="F31" s="1031"/>
      <c r="G31" s="1031"/>
      <c r="H31" s="1031"/>
      <c r="I31" s="1032"/>
    </row>
    <row r="32" spans="1:12" ht="17.25" customHeight="1" x14ac:dyDescent="0.3">
      <c r="A32" s="710" t="s">
        <v>374</v>
      </c>
      <c r="B32" s="725"/>
      <c r="C32" s="725"/>
      <c r="D32" s="725" t="s">
        <v>827</v>
      </c>
      <c r="E32" s="725"/>
      <c r="F32" s="725"/>
      <c r="G32" s="725"/>
      <c r="H32" s="725"/>
      <c r="I32" s="726"/>
    </row>
    <row r="33" spans="1:11" ht="43.5" customHeight="1" x14ac:dyDescent="0.3">
      <c r="A33" s="713" t="s">
        <v>376</v>
      </c>
      <c r="B33" s="714"/>
      <c r="C33" s="714"/>
      <c r="D33" s="714" t="s">
        <v>828</v>
      </c>
      <c r="E33" s="714"/>
      <c r="F33" s="714"/>
      <c r="G33" s="714"/>
      <c r="H33" s="714"/>
      <c r="I33" s="759"/>
    </row>
    <row r="34" spans="1:11" s="8" customFormat="1" ht="17.7" customHeight="1" x14ac:dyDescent="0.3">
      <c r="A34" s="715" t="s">
        <v>481</v>
      </c>
      <c r="B34" s="715"/>
      <c r="C34" s="715"/>
      <c r="D34" s="715"/>
      <c r="E34" s="715"/>
      <c r="F34" s="715"/>
      <c r="G34" s="715"/>
      <c r="H34" s="204">
        <v>16</v>
      </c>
      <c r="I34" s="239" t="s">
        <v>357</v>
      </c>
      <c r="K34" s="246"/>
    </row>
    <row r="35" spans="1:11" ht="144.75" customHeight="1" x14ac:dyDescent="0.3">
      <c r="A35" s="213" t="s">
        <v>358</v>
      </c>
      <c r="B35" s="1020" t="s">
        <v>829</v>
      </c>
      <c r="C35" s="1020"/>
      <c r="D35" s="1020"/>
      <c r="E35" s="1020"/>
      <c r="F35" s="1020"/>
      <c r="G35" s="1020"/>
      <c r="H35" s="1020"/>
      <c r="I35" s="1021"/>
    </row>
    <row r="36" spans="1:11" ht="18.75" customHeight="1" x14ac:dyDescent="0.3">
      <c r="A36" s="710" t="s">
        <v>374</v>
      </c>
      <c r="B36" s="725"/>
      <c r="C36" s="725"/>
      <c r="D36" s="725" t="s">
        <v>830</v>
      </c>
      <c r="E36" s="725"/>
      <c r="F36" s="725"/>
      <c r="G36" s="725"/>
      <c r="H36" s="725"/>
      <c r="I36" s="726"/>
    </row>
    <row r="37" spans="1:11" ht="35.549999999999997" customHeight="1" x14ac:dyDescent="0.3">
      <c r="A37" s="713" t="s">
        <v>376</v>
      </c>
      <c r="B37" s="714"/>
      <c r="C37" s="714"/>
      <c r="D37" s="714" t="s">
        <v>831</v>
      </c>
      <c r="E37" s="714"/>
      <c r="F37" s="714"/>
      <c r="G37" s="714"/>
      <c r="H37" s="714"/>
      <c r="I37" s="759"/>
    </row>
    <row r="39" spans="1:11" x14ac:dyDescent="0.3">
      <c r="A39" s="1" t="s">
        <v>395</v>
      </c>
    </row>
    <row r="40" spans="1:11" ht="39" customHeight="1" x14ac:dyDescent="0.3">
      <c r="A40" s="710" t="s">
        <v>396</v>
      </c>
      <c r="B40" s="711"/>
      <c r="C40" s="542" t="s">
        <v>2227</v>
      </c>
      <c r="D40" s="542"/>
      <c r="E40" s="542"/>
      <c r="F40" s="542"/>
      <c r="G40" s="542"/>
      <c r="H40" s="542"/>
      <c r="I40" s="786"/>
    </row>
    <row r="41" spans="1:11" ht="47.55" customHeight="1" x14ac:dyDescent="0.3">
      <c r="A41" s="710" t="s">
        <v>398</v>
      </c>
      <c r="B41" s="711"/>
      <c r="C41" s="542" t="s">
        <v>2228</v>
      </c>
      <c r="D41" s="542"/>
      <c r="E41" s="542"/>
      <c r="F41" s="542"/>
      <c r="G41" s="542"/>
      <c r="H41" s="542"/>
      <c r="I41" s="786"/>
    </row>
    <row r="43" spans="1:11" x14ac:dyDescent="0.3">
      <c r="A43" s="8" t="s">
        <v>400</v>
      </c>
      <c r="B43" s="240"/>
      <c r="C43" s="240"/>
      <c r="D43" s="240"/>
      <c r="E43" s="240"/>
      <c r="F43" s="240"/>
      <c r="G43" s="240"/>
    </row>
    <row r="44" spans="1:11" ht="15.6" x14ac:dyDescent="0.3">
      <c r="A44" s="730" t="s">
        <v>401</v>
      </c>
      <c r="B44" s="730"/>
      <c r="C44" s="730"/>
      <c r="D44" s="730"/>
      <c r="E44" s="730"/>
      <c r="F44" s="730"/>
      <c r="G44" s="730"/>
      <c r="H44" s="9">
        <v>3</v>
      </c>
      <c r="I44" s="10" t="s">
        <v>402</v>
      </c>
      <c r="J44" s="56"/>
    </row>
    <row r="45" spans="1:11" ht="24.75" customHeight="1" x14ac:dyDescent="0.3">
      <c r="A45" s="731" t="s">
        <v>463</v>
      </c>
      <c r="B45" s="731"/>
      <c r="C45" s="731"/>
      <c r="D45" s="731"/>
      <c r="E45" s="731"/>
      <c r="F45" s="731"/>
      <c r="G45" s="731"/>
      <c r="H45" s="11">
        <v>1</v>
      </c>
      <c r="I45" s="10" t="s">
        <v>402</v>
      </c>
      <c r="J45" s="56"/>
    </row>
    <row r="46" spans="1:11" ht="15.6" x14ac:dyDescent="0.3">
      <c r="A46" s="730" t="s">
        <v>405</v>
      </c>
      <c r="B46" s="730"/>
      <c r="C46" s="730"/>
      <c r="D46" s="730"/>
      <c r="E46" s="730"/>
      <c r="F46" s="730"/>
      <c r="G46" s="730"/>
      <c r="H46" s="11" t="s">
        <v>404</v>
      </c>
      <c r="I46" s="10" t="s">
        <v>402</v>
      </c>
      <c r="J46" s="56"/>
    </row>
    <row r="47" spans="1:11" x14ac:dyDescent="0.3">
      <c r="A47" s="60"/>
      <c r="B47" s="60"/>
      <c r="C47" s="60"/>
      <c r="D47" s="222"/>
      <c r="E47" s="222"/>
      <c r="F47" s="222"/>
      <c r="G47" s="222"/>
      <c r="H47" s="222"/>
      <c r="I47" s="222"/>
      <c r="J47" s="223"/>
    </row>
    <row r="48" spans="1:11" x14ac:dyDescent="0.3">
      <c r="A48" s="732" t="s">
        <v>406</v>
      </c>
      <c r="B48" s="732"/>
      <c r="C48" s="732"/>
      <c r="D48" s="732"/>
      <c r="E48" s="732"/>
      <c r="F48" s="732"/>
      <c r="G48" s="732"/>
      <c r="H48" s="31"/>
      <c r="I48" s="28"/>
    </row>
    <row r="49" spans="1:9" ht="17.7" customHeight="1" x14ac:dyDescent="0.3">
      <c r="A49" s="700" t="s">
        <v>407</v>
      </c>
      <c r="B49" s="700"/>
      <c r="C49" s="700"/>
      <c r="D49" s="700"/>
      <c r="E49" s="700"/>
      <c r="F49" s="15">
        <v>40</v>
      </c>
      <c r="G49" s="15" t="s">
        <v>357</v>
      </c>
      <c r="H49" s="16">
        <v>1.6</v>
      </c>
      <c r="I49" s="10" t="s">
        <v>402</v>
      </c>
    </row>
    <row r="50" spans="1:9" ht="17.7" customHeight="1" x14ac:dyDescent="0.3">
      <c r="A50" s="17" t="s">
        <v>156</v>
      </c>
      <c r="B50" s="727" t="s">
        <v>158</v>
      </c>
      <c r="C50" s="727"/>
      <c r="D50" s="727"/>
      <c r="E50" s="727"/>
      <c r="F50" s="15">
        <v>14</v>
      </c>
      <c r="G50" s="15" t="s">
        <v>357</v>
      </c>
      <c r="H50" s="32"/>
      <c r="I50" s="19"/>
    </row>
    <row r="51" spans="1:9" ht="17.7" customHeight="1" x14ac:dyDescent="0.3">
      <c r="A51" s="2"/>
      <c r="B51" s="727" t="s">
        <v>408</v>
      </c>
      <c r="C51" s="727"/>
      <c r="D51" s="727"/>
      <c r="E51" s="727"/>
      <c r="F51" s="15">
        <v>16</v>
      </c>
      <c r="G51" s="15" t="s">
        <v>357</v>
      </c>
      <c r="H51" s="412"/>
      <c r="I51" s="21"/>
    </row>
    <row r="52" spans="1:9" ht="17.7" customHeight="1" x14ac:dyDescent="0.3">
      <c r="A52" s="2"/>
      <c r="B52" s="727" t="s">
        <v>409</v>
      </c>
      <c r="C52" s="727"/>
      <c r="D52" s="727"/>
      <c r="E52" s="727"/>
      <c r="F52" s="15">
        <v>8</v>
      </c>
      <c r="G52" s="15" t="s">
        <v>357</v>
      </c>
      <c r="H52" s="412"/>
      <c r="I52" s="21"/>
    </row>
    <row r="53" spans="1:9" ht="17.7" customHeight="1" x14ac:dyDescent="0.3">
      <c r="A53" s="2"/>
      <c r="B53" s="727" t="s">
        <v>410</v>
      </c>
      <c r="C53" s="727"/>
      <c r="D53" s="727"/>
      <c r="E53" s="727"/>
      <c r="F53" s="15" t="s">
        <v>404</v>
      </c>
      <c r="G53" s="15" t="s">
        <v>357</v>
      </c>
      <c r="H53" s="412"/>
      <c r="I53" s="21"/>
    </row>
    <row r="54" spans="1:9" ht="17.7" customHeight="1" x14ac:dyDescent="0.3">
      <c r="A54" s="2"/>
      <c r="B54" s="727" t="s">
        <v>411</v>
      </c>
      <c r="C54" s="727"/>
      <c r="D54" s="727"/>
      <c r="E54" s="727"/>
      <c r="F54" s="15" t="s">
        <v>404</v>
      </c>
      <c r="G54" s="15" t="s">
        <v>357</v>
      </c>
      <c r="H54" s="412"/>
      <c r="I54" s="21"/>
    </row>
    <row r="55" spans="1:9" ht="17.7" customHeight="1" x14ac:dyDescent="0.3">
      <c r="A55" s="2"/>
      <c r="B55" s="727" t="s">
        <v>412</v>
      </c>
      <c r="C55" s="727"/>
      <c r="D55" s="727"/>
      <c r="E55" s="727"/>
      <c r="F55" s="15">
        <v>2</v>
      </c>
      <c r="G55" s="15" t="s">
        <v>357</v>
      </c>
      <c r="H55" s="34"/>
      <c r="I55" s="339"/>
    </row>
    <row r="56" spans="1:9" ht="31.2" customHeight="1" x14ac:dyDescent="0.3">
      <c r="A56" s="700" t="s">
        <v>413</v>
      </c>
      <c r="B56" s="700"/>
      <c r="C56" s="700"/>
      <c r="D56" s="700"/>
      <c r="E56" s="700"/>
      <c r="F56" s="15" t="s">
        <v>404</v>
      </c>
      <c r="G56" s="15" t="s">
        <v>357</v>
      </c>
      <c r="H56" s="16" t="s">
        <v>182</v>
      </c>
      <c r="I56" s="10" t="s">
        <v>402</v>
      </c>
    </row>
    <row r="57" spans="1:9" ht="17.7" customHeight="1" x14ac:dyDescent="0.3">
      <c r="A57" s="727" t="s">
        <v>414</v>
      </c>
      <c r="B57" s="727"/>
      <c r="C57" s="727"/>
      <c r="D57" s="727"/>
      <c r="E57" s="727"/>
      <c r="F57" s="15">
        <v>60</v>
      </c>
      <c r="G57" s="15" t="s">
        <v>357</v>
      </c>
      <c r="H57" s="16">
        <v>2.4</v>
      </c>
      <c r="I57" s="10" t="s">
        <v>402</v>
      </c>
    </row>
  </sheetData>
  <mergeCells count="62">
    <mergeCell ref="A5:C5"/>
    <mergeCell ref="D5:I5"/>
    <mergeCell ref="A2:I2"/>
    <mergeCell ref="A3:C3"/>
    <mergeCell ref="D3:I3"/>
    <mergeCell ref="A4:C4"/>
    <mergeCell ref="D4:I4"/>
    <mergeCell ref="A6:C6"/>
    <mergeCell ref="D6:I6"/>
    <mergeCell ref="A8:I8"/>
    <mergeCell ref="A9:I9"/>
    <mergeCell ref="A10:E10"/>
    <mergeCell ref="F10:I10"/>
    <mergeCell ref="A11:E11"/>
    <mergeCell ref="F11:I11"/>
    <mergeCell ref="A12:E12"/>
    <mergeCell ref="F12:I12"/>
    <mergeCell ref="A13:E13"/>
    <mergeCell ref="F13:I13"/>
    <mergeCell ref="A15:I15"/>
    <mergeCell ref="A16:B16"/>
    <mergeCell ref="C16:I16"/>
    <mergeCell ref="A18:D18"/>
    <mergeCell ref="A19:A20"/>
    <mergeCell ref="B19:G20"/>
    <mergeCell ref="H19:I19"/>
    <mergeCell ref="A33:C33"/>
    <mergeCell ref="D33:I33"/>
    <mergeCell ref="A21:I21"/>
    <mergeCell ref="B22:G22"/>
    <mergeCell ref="B23:G23"/>
    <mergeCell ref="A24:I24"/>
    <mergeCell ref="B25:G25"/>
    <mergeCell ref="A26:I26"/>
    <mergeCell ref="B27:G27"/>
    <mergeCell ref="A30:G30"/>
    <mergeCell ref="B31:I31"/>
    <mergeCell ref="A32:C32"/>
    <mergeCell ref="D32:I32"/>
    <mergeCell ref="A34:G34"/>
    <mergeCell ref="B35:I35"/>
    <mergeCell ref="A36:C36"/>
    <mergeCell ref="D36:I36"/>
    <mergeCell ref="A37:C37"/>
    <mergeCell ref="D37:I37"/>
    <mergeCell ref="B52:E52"/>
    <mergeCell ref="A40:B40"/>
    <mergeCell ref="C40:I40"/>
    <mergeCell ref="A41:B41"/>
    <mergeCell ref="C41:I41"/>
    <mergeCell ref="A44:G44"/>
    <mergeCell ref="A45:G45"/>
    <mergeCell ref="A46:G46"/>
    <mergeCell ref="A48:G48"/>
    <mergeCell ref="A49:E49"/>
    <mergeCell ref="B50:E50"/>
    <mergeCell ref="B51:E51"/>
    <mergeCell ref="B53:E53"/>
    <mergeCell ref="B54:E54"/>
    <mergeCell ref="B55:E55"/>
    <mergeCell ref="A56:E56"/>
    <mergeCell ref="A57:E57"/>
  </mergeCell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heetViews>
  <sheetFormatPr defaultColWidth="8.77734375" defaultRowHeight="13.8" x14ac:dyDescent="0.3"/>
  <cols>
    <col min="1" max="1" width="10.77734375" style="25" customWidth="1"/>
    <col min="2" max="2" width="9.77734375" style="25" customWidth="1"/>
    <col min="3" max="3" width="8.5546875" style="25" customWidth="1"/>
    <col min="4" max="5" width="9.77734375" style="25" customWidth="1"/>
    <col min="6" max="6" width="9.21875" style="25" customWidth="1"/>
    <col min="7" max="7" width="8.77734375" style="25" customWidth="1"/>
    <col min="8" max="8" width="11.5546875" style="25" customWidth="1"/>
    <col min="9" max="9" width="8.77734375" style="25" customWidth="1"/>
    <col min="10" max="10" width="2.77734375" style="25" customWidth="1"/>
    <col min="11" max="16384" width="8.77734375" style="25"/>
  </cols>
  <sheetData>
    <row r="1" spans="1:9" x14ac:dyDescent="0.3">
      <c r="A1" s="1" t="s">
        <v>328</v>
      </c>
    </row>
    <row r="2" spans="1:9" x14ac:dyDescent="0.3">
      <c r="A2" s="747" t="s">
        <v>224</v>
      </c>
      <c r="B2" s="747"/>
      <c r="C2" s="747"/>
      <c r="D2" s="747"/>
      <c r="E2" s="747"/>
      <c r="F2" s="747"/>
      <c r="G2" s="747"/>
      <c r="H2" s="747"/>
      <c r="I2" s="747"/>
    </row>
    <row r="3" spans="1:9" x14ac:dyDescent="0.3">
      <c r="A3" s="742" t="s">
        <v>154</v>
      </c>
      <c r="B3" s="743"/>
      <c r="C3" s="743"/>
      <c r="D3" s="743">
        <v>6</v>
      </c>
      <c r="E3" s="743"/>
      <c r="F3" s="743"/>
      <c r="G3" s="743"/>
      <c r="H3" s="743"/>
      <c r="I3" s="744"/>
    </row>
    <row r="4" spans="1:9" x14ac:dyDescent="0.3">
      <c r="A4" s="742" t="s">
        <v>153</v>
      </c>
      <c r="B4" s="743"/>
      <c r="C4" s="743"/>
      <c r="D4" s="743" t="s">
        <v>465</v>
      </c>
      <c r="E4" s="743"/>
      <c r="F4" s="743"/>
      <c r="G4" s="743"/>
      <c r="H4" s="743"/>
      <c r="I4" s="744"/>
    </row>
    <row r="5" spans="1:9" x14ac:dyDescent="0.3">
      <c r="A5" s="742" t="s">
        <v>157</v>
      </c>
      <c r="B5" s="743"/>
      <c r="C5" s="743"/>
      <c r="D5" s="743" t="s">
        <v>466</v>
      </c>
      <c r="E5" s="743"/>
      <c r="F5" s="743"/>
      <c r="G5" s="743"/>
      <c r="H5" s="743"/>
      <c r="I5" s="744"/>
    </row>
    <row r="6" spans="1:9" x14ac:dyDescent="0.3">
      <c r="A6" s="742" t="s">
        <v>331</v>
      </c>
      <c r="B6" s="743"/>
      <c r="C6" s="743"/>
      <c r="D6" s="743" t="s">
        <v>1142</v>
      </c>
      <c r="E6" s="743"/>
      <c r="F6" s="743"/>
      <c r="G6" s="743"/>
      <c r="H6" s="743"/>
      <c r="I6" s="744"/>
    </row>
    <row r="8" spans="1:9" x14ac:dyDescent="0.3">
      <c r="A8" s="745" t="s">
        <v>3</v>
      </c>
      <c r="B8" s="745"/>
      <c r="C8" s="745"/>
      <c r="D8" s="745"/>
      <c r="E8" s="745"/>
      <c r="F8" s="745"/>
      <c r="G8" s="745"/>
      <c r="H8" s="745"/>
      <c r="I8" s="745"/>
    </row>
    <row r="9" spans="1:9" x14ac:dyDescent="0.3">
      <c r="A9" s="208" t="s">
        <v>2317</v>
      </c>
      <c r="B9" s="208"/>
      <c r="C9" s="208"/>
      <c r="D9" s="208"/>
      <c r="E9" s="208"/>
      <c r="F9" s="208"/>
      <c r="G9" s="208"/>
      <c r="H9" s="208"/>
      <c r="I9" s="208"/>
    </row>
    <row r="10" spans="1:9" x14ac:dyDescent="0.3">
      <c r="A10" s="742" t="s">
        <v>10</v>
      </c>
      <c r="B10" s="743"/>
      <c r="C10" s="743"/>
      <c r="D10" s="743"/>
      <c r="E10" s="743"/>
      <c r="F10" s="743" t="s">
        <v>11</v>
      </c>
      <c r="G10" s="743"/>
      <c r="H10" s="743"/>
      <c r="I10" s="744"/>
    </row>
    <row r="11" spans="1:9" x14ac:dyDescent="0.3">
      <c r="A11" s="742" t="s">
        <v>334</v>
      </c>
      <c r="B11" s="743"/>
      <c r="C11" s="743"/>
      <c r="D11" s="743"/>
      <c r="E11" s="743"/>
      <c r="F11" s="743" t="s">
        <v>2085</v>
      </c>
      <c r="G11" s="743"/>
      <c r="H11" s="743"/>
      <c r="I11" s="744"/>
    </row>
    <row r="12" spans="1:9" x14ac:dyDescent="0.3">
      <c r="A12" s="742" t="s">
        <v>335</v>
      </c>
      <c r="B12" s="743"/>
      <c r="C12" s="743"/>
      <c r="D12" s="743"/>
      <c r="E12" s="743"/>
      <c r="F12" s="743">
        <v>5</v>
      </c>
      <c r="G12" s="743"/>
      <c r="H12" s="743"/>
      <c r="I12" s="744"/>
    </row>
    <row r="13" spans="1:9" x14ac:dyDescent="0.3">
      <c r="A13" s="742" t="s">
        <v>15</v>
      </c>
      <c r="B13" s="743"/>
      <c r="C13" s="743"/>
      <c r="D13" s="743"/>
      <c r="E13" s="743"/>
      <c r="F13" s="743" t="s">
        <v>16</v>
      </c>
      <c r="G13" s="743"/>
      <c r="H13" s="743"/>
      <c r="I13" s="744"/>
    </row>
    <row r="15" spans="1:9" x14ac:dyDescent="0.3">
      <c r="A15" s="746" t="s">
        <v>336</v>
      </c>
      <c r="B15" s="746"/>
      <c r="C15" s="746"/>
      <c r="D15" s="746"/>
      <c r="E15" s="746"/>
      <c r="F15" s="746"/>
      <c r="G15" s="746"/>
      <c r="H15" s="746"/>
      <c r="I15" s="746"/>
    </row>
    <row r="16" spans="1:9" ht="37.5" customHeight="1" x14ac:dyDescent="0.3">
      <c r="A16" s="700" t="s">
        <v>337</v>
      </c>
      <c r="B16" s="700"/>
      <c r="C16" s="748" t="s">
        <v>416</v>
      </c>
      <c r="D16" s="743"/>
      <c r="E16" s="743"/>
      <c r="F16" s="743"/>
      <c r="G16" s="743"/>
      <c r="H16" s="743"/>
      <c r="I16" s="744"/>
    </row>
    <row r="18" spans="1:9" x14ac:dyDescent="0.3">
      <c r="A18" s="735" t="s">
        <v>339</v>
      </c>
      <c r="B18" s="735"/>
      <c r="C18" s="735"/>
      <c r="D18" s="735"/>
    </row>
    <row r="19" spans="1:9" ht="18.75" customHeight="1" x14ac:dyDescent="0.3">
      <c r="A19" s="736" t="s">
        <v>30</v>
      </c>
      <c r="B19" s="737" t="s">
        <v>31</v>
      </c>
      <c r="C19" s="737"/>
      <c r="D19" s="737"/>
      <c r="E19" s="737"/>
      <c r="F19" s="737"/>
      <c r="G19" s="737"/>
      <c r="H19" s="737" t="s">
        <v>340</v>
      </c>
      <c r="I19" s="738"/>
    </row>
    <row r="20" spans="1:9" ht="30.75" customHeight="1" x14ac:dyDescent="0.3">
      <c r="A20" s="736"/>
      <c r="B20" s="737"/>
      <c r="C20" s="737"/>
      <c r="D20" s="737"/>
      <c r="E20" s="737"/>
      <c r="F20" s="737"/>
      <c r="G20" s="737"/>
      <c r="H20" s="210" t="s">
        <v>341</v>
      </c>
      <c r="I20" s="211" t="s">
        <v>34</v>
      </c>
    </row>
    <row r="21" spans="1:9" s="8" customFormat="1" ht="17.7" customHeight="1" x14ac:dyDescent="0.3">
      <c r="A21" s="547" t="s">
        <v>35</v>
      </c>
      <c r="B21" s="733"/>
      <c r="C21" s="733"/>
      <c r="D21" s="733"/>
      <c r="E21" s="733"/>
      <c r="F21" s="733"/>
      <c r="G21" s="733"/>
      <c r="H21" s="733"/>
      <c r="I21" s="734"/>
    </row>
    <row r="22" spans="1:9" s="8" customFormat="1" ht="40.049999999999997" customHeight="1" x14ac:dyDescent="0.3">
      <c r="A22" s="30" t="s">
        <v>1143</v>
      </c>
      <c r="B22" s="752" t="s">
        <v>1144</v>
      </c>
      <c r="C22" s="752"/>
      <c r="D22" s="752"/>
      <c r="E22" s="752"/>
      <c r="F22" s="752"/>
      <c r="G22" s="752"/>
      <c r="H22" s="5" t="s">
        <v>43</v>
      </c>
      <c r="I22" s="211" t="s">
        <v>42</v>
      </c>
    </row>
    <row r="23" spans="1:9" ht="47.25" customHeight="1" x14ac:dyDescent="0.3">
      <c r="A23" s="30" t="s">
        <v>1145</v>
      </c>
      <c r="B23" s="752" t="s">
        <v>1146</v>
      </c>
      <c r="C23" s="752"/>
      <c r="D23" s="752"/>
      <c r="E23" s="752"/>
      <c r="F23" s="752"/>
      <c r="G23" s="752"/>
      <c r="H23" s="5" t="s">
        <v>52</v>
      </c>
      <c r="I23" s="5" t="s">
        <v>39</v>
      </c>
    </row>
    <row r="24" spans="1:9" ht="40.049999999999997" customHeight="1" x14ac:dyDescent="0.3">
      <c r="A24" s="30" t="s">
        <v>1147</v>
      </c>
      <c r="B24" s="772" t="s">
        <v>1148</v>
      </c>
      <c r="C24" s="773"/>
      <c r="D24" s="773"/>
      <c r="E24" s="773"/>
      <c r="F24" s="773"/>
      <c r="G24" s="774"/>
      <c r="H24" s="5" t="s">
        <v>63</v>
      </c>
      <c r="I24" s="5" t="s">
        <v>272</v>
      </c>
    </row>
    <row r="25" spans="1:9" s="8" customFormat="1" ht="17.7" customHeight="1" x14ac:dyDescent="0.3">
      <c r="A25" s="547" t="s">
        <v>136</v>
      </c>
      <c r="B25" s="733"/>
      <c r="C25" s="733"/>
      <c r="D25" s="733"/>
      <c r="E25" s="733"/>
      <c r="F25" s="733"/>
      <c r="G25" s="733"/>
      <c r="H25" s="733"/>
      <c r="I25" s="734"/>
    </row>
    <row r="26" spans="1:9" ht="40.049999999999997" customHeight="1" x14ac:dyDescent="0.3">
      <c r="A26" s="30" t="s">
        <v>1149</v>
      </c>
      <c r="B26" s="1034" t="s">
        <v>2055</v>
      </c>
      <c r="C26" s="1034"/>
      <c r="D26" s="1034"/>
      <c r="E26" s="1034"/>
      <c r="F26" s="1034"/>
      <c r="G26" s="1034"/>
      <c r="H26" s="5" t="s">
        <v>80</v>
      </c>
      <c r="I26" s="5" t="s">
        <v>272</v>
      </c>
    </row>
    <row r="27" spans="1:9" ht="45.75" customHeight="1" x14ac:dyDescent="0.3">
      <c r="A27" s="30" t="s">
        <v>1150</v>
      </c>
      <c r="B27" s="759" t="s">
        <v>1151</v>
      </c>
      <c r="C27" s="781"/>
      <c r="D27" s="781"/>
      <c r="E27" s="781"/>
      <c r="F27" s="781"/>
      <c r="G27" s="713"/>
      <c r="H27" s="5" t="s">
        <v>86</v>
      </c>
      <c r="I27" s="5" t="s">
        <v>56</v>
      </c>
    </row>
    <row r="28" spans="1:9" ht="46.5" customHeight="1" x14ac:dyDescent="0.3">
      <c r="A28" s="30" t="s">
        <v>1152</v>
      </c>
      <c r="B28" s="759" t="s">
        <v>1153</v>
      </c>
      <c r="C28" s="781"/>
      <c r="D28" s="781"/>
      <c r="E28" s="781"/>
      <c r="F28" s="781"/>
      <c r="G28" s="713"/>
      <c r="H28" s="5" t="s">
        <v>112</v>
      </c>
      <c r="I28" s="5" t="s">
        <v>39</v>
      </c>
    </row>
    <row r="29" spans="1:9" s="8" customFormat="1" ht="17.7" customHeight="1" x14ac:dyDescent="0.3">
      <c r="A29" s="547" t="s">
        <v>352</v>
      </c>
      <c r="B29" s="733"/>
      <c r="C29" s="733"/>
      <c r="D29" s="733"/>
      <c r="E29" s="733"/>
      <c r="F29" s="733"/>
      <c r="G29" s="733"/>
      <c r="H29" s="733"/>
      <c r="I29" s="734"/>
    </row>
    <row r="30" spans="1:9" ht="21.75" customHeight="1" x14ac:dyDescent="0.3">
      <c r="A30" s="30" t="s">
        <v>1154</v>
      </c>
      <c r="B30" s="748" t="s">
        <v>656</v>
      </c>
      <c r="C30" s="748"/>
      <c r="D30" s="748"/>
      <c r="E30" s="748"/>
      <c r="F30" s="748"/>
      <c r="G30" s="748"/>
      <c r="H30" s="5" t="s">
        <v>115</v>
      </c>
      <c r="I30" s="5" t="s">
        <v>56</v>
      </c>
    </row>
    <row r="31" spans="1:9" ht="22.5" customHeight="1" x14ac:dyDescent="0.3">
      <c r="A31" s="30" t="s">
        <v>1155</v>
      </c>
      <c r="B31" s="729" t="s">
        <v>1156</v>
      </c>
      <c r="C31" s="700"/>
      <c r="D31" s="700"/>
      <c r="E31" s="700"/>
      <c r="F31" s="700"/>
      <c r="G31" s="782"/>
      <c r="H31" s="5" t="s">
        <v>123</v>
      </c>
      <c r="I31" s="5" t="s">
        <v>56</v>
      </c>
    </row>
    <row r="33" spans="1:9" x14ac:dyDescent="0.3">
      <c r="A33" s="1" t="s">
        <v>355</v>
      </c>
    </row>
    <row r="34" spans="1:9" s="8" customFormat="1" ht="17.7" customHeight="1" x14ac:dyDescent="0.3">
      <c r="A34" s="715" t="s">
        <v>356</v>
      </c>
      <c r="B34" s="715"/>
      <c r="C34" s="715"/>
      <c r="D34" s="715"/>
      <c r="E34" s="715"/>
      <c r="F34" s="715"/>
      <c r="G34" s="715"/>
      <c r="H34" s="204">
        <v>20</v>
      </c>
      <c r="I34" s="239" t="s">
        <v>357</v>
      </c>
    </row>
    <row r="35" spans="1:9" ht="206.25" customHeight="1" x14ac:dyDescent="0.3">
      <c r="A35" s="213" t="s">
        <v>358</v>
      </c>
      <c r="B35" s="1020" t="s">
        <v>1157</v>
      </c>
      <c r="C35" s="1031"/>
      <c r="D35" s="1031"/>
      <c r="E35" s="1031"/>
      <c r="F35" s="1031"/>
      <c r="G35" s="1031"/>
      <c r="H35" s="1031"/>
      <c r="I35" s="1032"/>
    </row>
    <row r="36" spans="1:9" x14ac:dyDescent="0.3">
      <c r="A36" s="710" t="s">
        <v>374</v>
      </c>
      <c r="B36" s="725"/>
      <c r="C36" s="725"/>
      <c r="D36" s="725" t="s">
        <v>1158</v>
      </c>
      <c r="E36" s="725"/>
      <c r="F36" s="725"/>
      <c r="G36" s="725"/>
      <c r="H36" s="725"/>
      <c r="I36" s="726"/>
    </row>
    <row r="37" spans="1:9" ht="33" customHeight="1" x14ac:dyDescent="0.3">
      <c r="A37" s="713" t="s">
        <v>376</v>
      </c>
      <c r="B37" s="714"/>
      <c r="C37" s="714"/>
      <c r="D37" s="711" t="s">
        <v>1159</v>
      </c>
      <c r="E37" s="711"/>
      <c r="F37" s="711"/>
      <c r="G37" s="711"/>
      <c r="H37" s="711"/>
      <c r="I37" s="712"/>
    </row>
    <row r="38" spans="1:9" s="8" customFormat="1" ht="17.7" customHeight="1" x14ac:dyDescent="0.3">
      <c r="A38" s="715" t="s">
        <v>485</v>
      </c>
      <c r="B38" s="715"/>
      <c r="C38" s="715"/>
      <c r="D38" s="715"/>
      <c r="E38" s="715"/>
      <c r="F38" s="715"/>
      <c r="G38" s="715"/>
      <c r="H38" s="204">
        <v>6</v>
      </c>
      <c r="I38" s="239" t="s">
        <v>357</v>
      </c>
    </row>
    <row r="39" spans="1:9" ht="123.75" customHeight="1" x14ac:dyDescent="0.3">
      <c r="A39" s="219" t="s">
        <v>358</v>
      </c>
      <c r="B39" s="1020" t="s">
        <v>1160</v>
      </c>
      <c r="C39" s="1020"/>
      <c r="D39" s="1020"/>
      <c r="E39" s="1020"/>
      <c r="F39" s="1020"/>
      <c r="G39" s="1020"/>
      <c r="H39" s="1020"/>
      <c r="I39" s="1021"/>
    </row>
    <row r="40" spans="1:9" x14ac:dyDescent="0.3">
      <c r="A40" s="724" t="s">
        <v>374</v>
      </c>
      <c r="B40" s="725"/>
      <c r="C40" s="725"/>
      <c r="D40" s="725" t="s">
        <v>1161</v>
      </c>
      <c r="E40" s="725"/>
      <c r="F40" s="725"/>
      <c r="G40" s="725"/>
      <c r="H40" s="725"/>
      <c r="I40" s="726"/>
    </row>
    <row r="41" spans="1:9" ht="35.549999999999997" customHeight="1" x14ac:dyDescent="0.3">
      <c r="A41" s="713" t="s">
        <v>376</v>
      </c>
      <c r="B41" s="714"/>
      <c r="C41" s="714"/>
      <c r="D41" s="711" t="s">
        <v>1162</v>
      </c>
      <c r="E41" s="711"/>
      <c r="F41" s="711"/>
      <c r="G41" s="711"/>
      <c r="H41" s="711"/>
      <c r="I41" s="712"/>
    </row>
    <row r="42" spans="1:9" s="8" customFormat="1" ht="17.7" customHeight="1" x14ac:dyDescent="0.3">
      <c r="A42" s="715" t="s">
        <v>481</v>
      </c>
      <c r="B42" s="715"/>
      <c r="C42" s="715"/>
      <c r="D42" s="715"/>
      <c r="E42" s="715"/>
      <c r="F42" s="715"/>
      <c r="G42" s="715"/>
      <c r="H42" s="204">
        <v>14</v>
      </c>
      <c r="I42" s="239" t="s">
        <v>357</v>
      </c>
    </row>
    <row r="43" spans="1:9" ht="181.5" customHeight="1" x14ac:dyDescent="0.3">
      <c r="A43" s="213" t="s">
        <v>358</v>
      </c>
      <c r="B43" s="1020" t="s">
        <v>1163</v>
      </c>
      <c r="C43" s="1020"/>
      <c r="D43" s="1020"/>
      <c r="E43" s="1020"/>
      <c r="F43" s="1020"/>
      <c r="G43" s="1020"/>
      <c r="H43" s="1020"/>
      <c r="I43" s="1021"/>
    </row>
    <row r="44" spans="1:9" ht="21" customHeight="1" x14ac:dyDescent="0.3">
      <c r="A44" s="710" t="s">
        <v>374</v>
      </c>
      <c r="B44" s="725"/>
      <c r="C44" s="725"/>
      <c r="D44" s="725" t="s">
        <v>1164</v>
      </c>
      <c r="E44" s="725"/>
      <c r="F44" s="725"/>
      <c r="G44" s="725"/>
      <c r="H44" s="725"/>
      <c r="I44" s="726"/>
    </row>
    <row r="45" spans="1:9" ht="27.6" customHeight="1" x14ac:dyDescent="0.3">
      <c r="A45" s="713" t="s">
        <v>376</v>
      </c>
      <c r="B45" s="714"/>
      <c r="C45" s="714"/>
      <c r="D45" s="711" t="s">
        <v>1165</v>
      </c>
      <c r="E45" s="711"/>
      <c r="F45" s="711"/>
      <c r="G45" s="711"/>
      <c r="H45" s="711"/>
      <c r="I45" s="712"/>
    </row>
    <row r="47" spans="1:9" x14ac:dyDescent="0.3">
      <c r="A47" s="1" t="s">
        <v>395</v>
      </c>
    </row>
    <row r="48" spans="1:9" ht="88.5" customHeight="1" x14ac:dyDescent="0.3">
      <c r="A48" s="710" t="s">
        <v>396</v>
      </c>
      <c r="B48" s="711"/>
      <c r="C48" s="748" t="s">
        <v>1166</v>
      </c>
      <c r="D48" s="748"/>
      <c r="E48" s="748"/>
      <c r="F48" s="748"/>
      <c r="G48" s="748"/>
      <c r="H48" s="748"/>
      <c r="I48" s="729"/>
    </row>
    <row r="49" spans="1:9" ht="42" customHeight="1" x14ac:dyDescent="0.3">
      <c r="A49" s="710" t="s">
        <v>398</v>
      </c>
      <c r="B49" s="711"/>
      <c r="C49" s="748" t="s">
        <v>1167</v>
      </c>
      <c r="D49" s="748"/>
      <c r="E49" s="748"/>
      <c r="F49" s="748"/>
      <c r="G49" s="748"/>
      <c r="H49" s="748"/>
      <c r="I49" s="729"/>
    </row>
    <row r="51" spans="1:9" x14ac:dyDescent="0.3">
      <c r="A51" s="8" t="s">
        <v>400</v>
      </c>
      <c r="B51" s="240"/>
      <c r="C51" s="240"/>
      <c r="D51" s="240"/>
      <c r="E51" s="240"/>
      <c r="F51" s="240"/>
      <c r="G51" s="240"/>
    </row>
    <row r="52" spans="1:9" ht="21" customHeight="1" x14ac:dyDescent="0.3">
      <c r="A52" s="730" t="s">
        <v>401</v>
      </c>
      <c r="B52" s="730"/>
      <c r="C52" s="730"/>
      <c r="D52" s="730"/>
      <c r="E52" s="730"/>
      <c r="F52" s="730"/>
      <c r="G52" s="730"/>
      <c r="H52" s="9">
        <v>3</v>
      </c>
      <c r="I52" s="10" t="s">
        <v>402</v>
      </c>
    </row>
    <row r="53" spans="1:9" ht="26.25" customHeight="1" x14ac:dyDescent="0.3">
      <c r="A53" s="731" t="s">
        <v>463</v>
      </c>
      <c r="B53" s="731"/>
      <c r="C53" s="731"/>
      <c r="D53" s="731"/>
      <c r="E53" s="731"/>
      <c r="F53" s="731"/>
      <c r="G53" s="731"/>
      <c r="H53" s="30">
        <v>2.5</v>
      </c>
      <c r="I53" s="10" t="s">
        <v>402</v>
      </c>
    </row>
    <row r="54" spans="1:9" ht="15.6" x14ac:dyDescent="0.3">
      <c r="A54" s="730" t="s">
        <v>405</v>
      </c>
      <c r="B54" s="730"/>
      <c r="C54" s="730"/>
      <c r="D54" s="730"/>
      <c r="E54" s="730"/>
      <c r="F54" s="730"/>
      <c r="G54" s="730"/>
      <c r="H54" s="30">
        <v>0.5</v>
      </c>
      <c r="I54" s="10" t="s">
        <v>402</v>
      </c>
    </row>
    <row r="55" spans="1:9" x14ac:dyDescent="0.3">
      <c r="A55" s="222"/>
      <c r="B55" s="222"/>
      <c r="C55" s="222"/>
      <c r="D55" s="222"/>
      <c r="E55" s="222"/>
      <c r="F55" s="222"/>
      <c r="G55" s="222"/>
      <c r="H55" s="27"/>
      <c r="I55" s="12"/>
    </row>
    <row r="56" spans="1:9" x14ac:dyDescent="0.3">
      <c r="A56" s="732" t="s">
        <v>406</v>
      </c>
      <c r="B56" s="732"/>
      <c r="C56" s="732"/>
      <c r="D56" s="732"/>
      <c r="E56" s="732"/>
      <c r="F56" s="732"/>
      <c r="G56" s="732"/>
      <c r="H56" s="220"/>
      <c r="I56" s="28"/>
    </row>
    <row r="57" spans="1:9" ht="17.7" customHeight="1" x14ac:dyDescent="0.3">
      <c r="A57" s="700" t="s">
        <v>407</v>
      </c>
      <c r="B57" s="700"/>
      <c r="C57" s="700"/>
      <c r="D57" s="700"/>
      <c r="E57" s="700"/>
      <c r="F57" s="15">
        <f>SUM(B58:F63)</f>
        <v>51</v>
      </c>
      <c r="G57" s="15" t="s">
        <v>357</v>
      </c>
      <c r="H57" s="16">
        <f>F57/25</f>
        <v>2.04</v>
      </c>
      <c r="I57" s="10" t="s">
        <v>402</v>
      </c>
    </row>
    <row r="58" spans="1:9" ht="17.7" customHeight="1" x14ac:dyDescent="0.3">
      <c r="A58" s="17" t="s">
        <v>156</v>
      </c>
      <c r="B58" s="727" t="s">
        <v>158</v>
      </c>
      <c r="C58" s="727"/>
      <c r="D58" s="727"/>
      <c r="E58" s="727"/>
      <c r="F58" s="15">
        <v>20</v>
      </c>
      <c r="G58" s="15" t="s">
        <v>357</v>
      </c>
      <c r="H58" s="18"/>
      <c r="I58" s="19"/>
    </row>
    <row r="59" spans="1:9" ht="17.7" customHeight="1" x14ac:dyDescent="0.3">
      <c r="B59" s="727" t="s">
        <v>408</v>
      </c>
      <c r="C59" s="727"/>
      <c r="D59" s="727"/>
      <c r="E59" s="727"/>
      <c r="F59" s="15">
        <v>20</v>
      </c>
      <c r="G59" s="15" t="s">
        <v>357</v>
      </c>
      <c r="H59" s="26"/>
      <c r="I59" s="29"/>
    </row>
    <row r="60" spans="1:9" ht="17.7" customHeight="1" x14ac:dyDescent="0.3">
      <c r="B60" s="727" t="s">
        <v>409</v>
      </c>
      <c r="C60" s="727"/>
      <c r="D60" s="727"/>
      <c r="E60" s="727"/>
      <c r="F60" s="15">
        <v>8</v>
      </c>
      <c r="G60" s="15" t="s">
        <v>357</v>
      </c>
      <c r="H60" s="26"/>
      <c r="I60" s="29"/>
    </row>
    <row r="61" spans="1:9" ht="17.7" customHeight="1" x14ac:dyDescent="0.3">
      <c r="B61" s="727" t="s">
        <v>410</v>
      </c>
      <c r="C61" s="727"/>
      <c r="D61" s="727"/>
      <c r="E61" s="727"/>
      <c r="F61" s="15" t="s">
        <v>404</v>
      </c>
      <c r="G61" s="15" t="s">
        <v>357</v>
      </c>
      <c r="H61" s="26"/>
      <c r="I61" s="29"/>
    </row>
    <row r="62" spans="1:9" ht="17.7" customHeight="1" x14ac:dyDescent="0.3">
      <c r="B62" s="727" t="s">
        <v>411</v>
      </c>
      <c r="C62" s="727"/>
      <c r="D62" s="727"/>
      <c r="E62" s="727"/>
      <c r="F62" s="15" t="s">
        <v>404</v>
      </c>
      <c r="G62" s="15" t="s">
        <v>357</v>
      </c>
      <c r="H62" s="26"/>
      <c r="I62" s="29"/>
    </row>
    <row r="63" spans="1:9" ht="17.7" customHeight="1" x14ac:dyDescent="0.3">
      <c r="B63" s="727" t="s">
        <v>412</v>
      </c>
      <c r="C63" s="727"/>
      <c r="D63" s="727"/>
      <c r="E63" s="727"/>
      <c r="F63" s="15">
        <v>3</v>
      </c>
      <c r="G63" s="15" t="s">
        <v>357</v>
      </c>
      <c r="H63" s="334"/>
      <c r="I63" s="339"/>
    </row>
    <row r="64" spans="1:9" ht="31.2" customHeight="1" x14ac:dyDescent="0.3">
      <c r="A64" s="700" t="s">
        <v>413</v>
      </c>
      <c r="B64" s="700"/>
      <c r="C64" s="700"/>
      <c r="D64" s="700"/>
      <c r="E64" s="700"/>
      <c r="F64" s="15" t="s">
        <v>404</v>
      </c>
      <c r="G64" s="15" t="s">
        <v>357</v>
      </c>
      <c r="H64" s="15" t="s">
        <v>182</v>
      </c>
      <c r="I64" s="10" t="s">
        <v>402</v>
      </c>
    </row>
    <row r="65" spans="1:9" ht="17.7" customHeight="1" x14ac:dyDescent="0.3">
      <c r="A65" s="727" t="s">
        <v>414</v>
      </c>
      <c r="B65" s="727"/>
      <c r="C65" s="727"/>
      <c r="D65" s="727"/>
      <c r="E65" s="727"/>
      <c r="F65" s="15">
        <v>100</v>
      </c>
      <c r="G65" s="15" t="s">
        <v>357</v>
      </c>
      <c r="H65" s="16">
        <f>F65/25</f>
        <v>4</v>
      </c>
      <c r="I65" s="10" t="s">
        <v>402</v>
      </c>
    </row>
  </sheetData>
  <mergeCells count="71">
    <mergeCell ref="A11:E11"/>
    <mergeCell ref="F11:I11"/>
    <mergeCell ref="A2:I2"/>
    <mergeCell ref="A3:C3"/>
    <mergeCell ref="D3:I3"/>
    <mergeCell ref="A4:C4"/>
    <mergeCell ref="D4:I4"/>
    <mergeCell ref="A5:C5"/>
    <mergeCell ref="D5:I5"/>
    <mergeCell ref="A6:C6"/>
    <mergeCell ref="D6:I6"/>
    <mergeCell ref="A8:I8"/>
    <mergeCell ref="A10:E10"/>
    <mergeCell ref="F10:I10"/>
    <mergeCell ref="B22:G22"/>
    <mergeCell ref="A12:E12"/>
    <mergeCell ref="F12:I12"/>
    <mergeCell ref="A13:E13"/>
    <mergeCell ref="F13:I13"/>
    <mergeCell ref="A15:I15"/>
    <mergeCell ref="A16:B16"/>
    <mergeCell ref="C16:I16"/>
    <mergeCell ref="A18:D18"/>
    <mergeCell ref="A19:A20"/>
    <mergeCell ref="B19:G20"/>
    <mergeCell ref="H19:I19"/>
    <mergeCell ref="A21:I21"/>
    <mergeCell ref="A36:C36"/>
    <mergeCell ref="D36:I36"/>
    <mergeCell ref="B23:G23"/>
    <mergeCell ref="B24:G24"/>
    <mergeCell ref="A25:I25"/>
    <mergeCell ref="B26:G26"/>
    <mergeCell ref="B27:G27"/>
    <mergeCell ref="B28:G28"/>
    <mergeCell ref="A29:I29"/>
    <mergeCell ref="B30:G30"/>
    <mergeCell ref="B31:G31"/>
    <mergeCell ref="A34:G34"/>
    <mergeCell ref="B35:I35"/>
    <mergeCell ref="A37:C37"/>
    <mergeCell ref="D37:I37"/>
    <mergeCell ref="A38:G38"/>
    <mergeCell ref="B39:I39"/>
    <mergeCell ref="A40:C40"/>
    <mergeCell ref="D40:I40"/>
    <mergeCell ref="A41:C41"/>
    <mergeCell ref="D41:I41"/>
    <mergeCell ref="A42:G42"/>
    <mergeCell ref="B43:I43"/>
    <mergeCell ref="A44:C44"/>
    <mergeCell ref="D44:I44"/>
    <mergeCell ref="B58:E58"/>
    <mergeCell ref="A45:C45"/>
    <mergeCell ref="D45:I45"/>
    <mergeCell ref="A48:B48"/>
    <mergeCell ref="C48:I48"/>
    <mergeCell ref="A49:B49"/>
    <mergeCell ref="C49:I49"/>
    <mergeCell ref="A52:G52"/>
    <mergeCell ref="A53:G53"/>
    <mergeCell ref="A54:G54"/>
    <mergeCell ref="A56:G56"/>
    <mergeCell ref="A57:E57"/>
    <mergeCell ref="A65:E65"/>
    <mergeCell ref="B59:E59"/>
    <mergeCell ref="B60:E60"/>
    <mergeCell ref="B61:E61"/>
    <mergeCell ref="B62:E62"/>
    <mergeCell ref="B63:E63"/>
    <mergeCell ref="A64:E64"/>
  </mergeCell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zoomScaleNormal="100" workbookViewId="0"/>
  </sheetViews>
  <sheetFormatPr defaultColWidth="8.77734375" defaultRowHeight="13.8" x14ac:dyDescent="0.3"/>
  <cols>
    <col min="1" max="1" width="10.77734375" style="25" customWidth="1"/>
    <col min="2" max="2" width="9.77734375" style="25" customWidth="1"/>
    <col min="3" max="3" width="8.5546875" style="25" customWidth="1"/>
    <col min="4" max="4" width="8.21875" style="25" customWidth="1"/>
    <col min="5" max="5" width="7.21875" style="25" customWidth="1"/>
    <col min="6" max="6" width="9.21875" style="25" customWidth="1"/>
    <col min="7" max="7" width="8.77734375" style="25" customWidth="1"/>
    <col min="8" max="8" width="11.5546875" style="25" customWidth="1"/>
    <col min="9" max="9" width="8.77734375" style="25" customWidth="1"/>
    <col min="10" max="10" width="2.77734375" style="25" customWidth="1"/>
    <col min="11" max="16" width="8.77734375" style="25"/>
    <col min="17" max="17" width="7" style="25" customWidth="1"/>
    <col min="18" max="16384" width="8.77734375" style="25"/>
  </cols>
  <sheetData>
    <row r="1" spans="1:9" x14ac:dyDescent="0.3">
      <c r="A1" s="1" t="s">
        <v>328</v>
      </c>
    </row>
    <row r="2" spans="1:9" x14ac:dyDescent="0.3">
      <c r="A2" s="747" t="s">
        <v>226</v>
      </c>
      <c r="B2" s="747"/>
      <c r="C2" s="747"/>
      <c r="D2" s="747"/>
      <c r="E2" s="747"/>
      <c r="F2" s="747"/>
      <c r="G2" s="747"/>
      <c r="H2" s="747"/>
      <c r="I2" s="747"/>
    </row>
    <row r="3" spans="1:9" x14ac:dyDescent="0.3">
      <c r="A3" s="742" t="s">
        <v>154</v>
      </c>
      <c r="B3" s="743"/>
      <c r="C3" s="743"/>
      <c r="D3" s="743">
        <v>6</v>
      </c>
      <c r="E3" s="743"/>
      <c r="F3" s="743"/>
      <c r="G3" s="743"/>
      <c r="H3" s="743"/>
      <c r="I3" s="744"/>
    </row>
    <row r="4" spans="1:9" x14ac:dyDescent="0.3">
      <c r="A4" s="742" t="s">
        <v>153</v>
      </c>
      <c r="B4" s="743"/>
      <c r="C4" s="743"/>
      <c r="D4" s="743" t="s">
        <v>329</v>
      </c>
      <c r="E4" s="743"/>
      <c r="F4" s="743"/>
      <c r="G4" s="743"/>
      <c r="H4" s="743"/>
      <c r="I4" s="744"/>
    </row>
    <row r="5" spans="1:9" x14ac:dyDescent="0.3">
      <c r="A5" s="742" t="s">
        <v>157</v>
      </c>
      <c r="B5" s="743"/>
      <c r="C5" s="743"/>
      <c r="D5" s="743" t="s">
        <v>330</v>
      </c>
      <c r="E5" s="743"/>
      <c r="F5" s="743"/>
      <c r="G5" s="743"/>
      <c r="H5" s="743"/>
      <c r="I5" s="744"/>
    </row>
    <row r="6" spans="1:9" ht="15" customHeight="1" x14ac:dyDescent="0.3">
      <c r="A6" s="742" t="s">
        <v>331</v>
      </c>
      <c r="B6" s="743"/>
      <c r="C6" s="743"/>
      <c r="D6" s="748" t="s">
        <v>560</v>
      </c>
      <c r="E6" s="748"/>
      <c r="F6" s="748"/>
      <c r="G6" s="748"/>
      <c r="H6" s="748"/>
      <c r="I6" s="729"/>
    </row>
    <row r="8" spans="1:9" x14ac:dyDescent="0.3">
      <c r="A8" s="745" t="s">
        <v>333</v>
      </c>
      <c r="B8" s="745"/>
      <c r="C8" s="745"/>
      <c r="D8" s="745"/>
      <c r="E8" s="745"/>
      <c r="F8" s="745"/>
      <c r="G8" s="745"/>
      <c r="H8" s="745"/>
      <c r="I8" s="745"/>
    </row>
    <row r="9" spans="1:9" x14ac:dyDescent="0.3">
      <c r="A9" s="746" t="s">
        <v>2317</v>
      </c>
      <c r="B9" s="746"/>
      <c r="C9" s="746"/>
      <c r="D9" s="746"/>
      <c r="E9" s="746"/>
      <c r="F9" s="746"/>
      <c r="G9" s="746"/>
      <c r="H9" s="746"/>
      <c r="I9" s="746"/>
    </row>
    <row r="10" spans="1:9" x14ac:dyDescent="0.3">
      <c r="A10" s="215"/>
      <c r="B10" s="207"/>
      <c r="C10" s="215"/>
      <c r="D10" s="215"/>
      <c r="E10" s="215"/>
      <c r="F10" s="215"/>
      <c r="G10" s="215"/>
      <c r="H10" s="215"/>
      <c r="I10" s="215"/>
    </row>
    <row r="11" spans="1:9" x14ac:dyDescent="0.3">
      <c r="A11" s="742" t="s">
        <v>10</v>
      </c>
      <c r="B11" s="743"/>
      <c r="C11" s="743"/>
      <c r="D11" s="743"/>
      <c r="E11" s="743"/>
      <c r="F11" s="743" t="s">
        <v>11</v>
      </c>
      <c r="G11" s="743"/>
      <c r="H11" s="743"/>
      <c r="I11" s="744"/>
    </row>
    <row r="12" spans="1:9" x14ac:dyDescent="0.3">
      <c r="A12" s="742" t="s">
        <v>334</v>
      </c>
      <c r="B12" s="743"/>
      <c r="C12" s="743"/>
      <c r="D12" s="743"/>
      <c r="E12" s="743"/>
      <c r="F12" s="743" t="s">
        <v>2085</v>
      </c>
      <c r="G12" s="743"/>
      <c r="H12" s="743"/>
      <c r="I12" s="744"/>
    </row>
    <row r="13" spans="1:9" x14ac:dyDescent="0.3">
      <c r="A13" s="742" t="s">
        <v>335</v>
      </c>
      <c r="B13" s="743"/>
      <c r="C13" s="743"/>
      <c r="D13" s="743"/>
      <c r="E13" s="743"/>
      <c r="F13" s="743">
        <v>6</v>
      </c>
      <c r="G13" s="743"/>
      <c r="H13" s="743"/>
      <c r="I13" s="744"/>
    </row>
    <row r="14" spans="1:9" x14ac:dyDescent="0.3">
      <c r="A14" s="742" t="s">
        <v>15</v>
      </c>
      <c r="B14" s="743"/>
      <c r="C14" s="743"/>
      <c r="D14" s="743"/>
      <c r="E14" s="743"/>
      <c r="F14" s="743" t="s">
        <v>16</v>
      </c>
      <c r="G14" s="743"/>
      <c r="H14" s="743"/>
      <c r="I14" s="744"/>
    </row>
    <row r="16" spans="1:9" x14ac:dyDescent="0.3">
      <c r="A16" s="746" t="s">
        <v>336</v>
      </c>
      <c r="B16" s="746"/>
      <c r="C16" s="746"/>
      <c r="D16" s="746"/>
      <c r="E16" s="746"/>
      <c r="F16" s="746"/>
      <c r="G16" s="746"/>
      <c r="H16" s="746"/>
      <c r="I16" s="746"/>
    </row>
    <row r="17" spans="1:12" ht="39.75" customHeight="1" x14ac:dyDescent="0.3">
      <c r="A17" s="700" t="s">
        <v>337</v>
      </c>
      <c r="B17" s="700"/>
      <c r="C17" s="748" t="s">
        <v>416</v>
      </c>
      <c r="D17" s="748"/>
      <c r="E17" s="748"/>
      <c r="F17" s="748"/>
      <c r="G17" s="748"/>
      <c r="H17" s="748"/>
      <c r="I17" s="729"/>
    </row>
    <row r="19" spans="1:12" x14ac:dyDescent="0.3">
      <c r="A19" s="735" t="s">
        <v>339</v>
      </c>
      <c r="B19" s="735"/>
      <c r="C19" s="735"/>
      <c r="D19" s="735"/>
    </row>
    <row r="20" spans="1:12" x14ac:dyDescent="0.3">
      <c r="A20" s="736" t="s">
        <v>30</v>
      </c>
      <c r="B20" s="737" t="s">
        <v>31</v>
      </c>
      <c r="C20" s="737"/>
      <c r="D20" s="737"/>
      <c r="E20" s="737"/>
      <c r="F20" s="737"/>
      <c r="G20" s="737"/>
      <c r="H20" s="737" t="s">
        <v>340</v>
      </c>
      <c r="I20" s="738"/>
    </row>
    <row r="21" spans="1:12" ht="30.75" customHeight="1" x14ac:dyDescent="0.3">
      <c r="A21" s="736"/>
      <c r="B21" s="737"/>
      <c r="C21" s="737"/>
      <c r="D21" s="737"/>
      <c r="E21" s="737"/>
      <c r="F21" s="737"/>
      <c r="G21" s="737"/>
      <c r="H21" s="210" t="s">
        <v>341</v>
      </c>
      <c r="I21" s="211" t="s">
        <v>34</v>
      </c>
    </row>
    <row r="22" spans="1:12" s="8" customFormat="1" ht="17.7" customHeight="1" x14ac:dyDescent="0.3">
      <c r="A22" s="547" t="s">
        <v>35</v>
      </c>
      <c r="B22" s="733"/>
      <c r="C22" s="733"/>
      <c r="D22" s="733"/>
      <c r="E22" s="733"/>
      <c r="F22" s="733"/>
      <c r="G22" s="733"/>
      <c r="H22" s="733"/>
      <c r="I22" s="734"/>
    </row>
    <row r="23" spans="1:12" s="8" customFormat="1" ht="50.1" customHeight="1" x14ac:dyDescent="0.3">
      <c r="A23" s="209" t="s">
        <v>561</v>
      </c>
      <c r="B23" s="759" t="s">
        <v>562</v>
      </c>
      <c r="C23" s="781"/>
      <c r="D23" s="781"/>
      <c r="E23" s="781"/>
      <c r="F23" s="781"/>
      <c r="G23" s="713"/>
      <c r="H23" s="5" t="s">
        <v>57</v>
      </c>
      <c r="I23" s="5" t="s">
        <v>56</v>
      </c>
    </row>
    <row r="24" spans="1:12" s="8" customFormat="1" ht="50.1" customHeight="1" x14ac:dyDescent="0.3">
      <c r="A24" s="209" t="s">
        <v>563</v>
      </c>
      <c r="B24" s="759" t="s">
        <v>564</v>
      </c>
      <c r="C24" s="781"/>
      <c r="D24" s="781"/>
      <c r="E24" s="781"/>
      <c r="F24" s="781"/>
      <c r="G24" s="713"/>
      <c r="H24" s="243" t="s">
        <v>565</v>
      </c>
      <c r="I24" s="5" t="s">
        <v>56</v>
      </c>
    </row>
    <row r="25" spans="1:12" ht="50.1" customHeight="1" x14ac:dyDescent="0.3">
      <c r="A25" s="209" t="s">
        <v>566</v>
      </c>
      <c r="B25" s="1035" t="s">
        <v>567</v>
      </c>
      <c r="C25" s="1035"/>
      <c r="D25" s="1035"/>
      <c r="E25" s="1035"/>
      <c r="F25" s="1035"/>
      <c r="G25" s="1035"/>
      <c r="H25" s="5" t="s">
        <v>69</v>
      </c>
      <c r="I25" s="5" t="s">
        <v>39</v>
      </c>
      <c r="L25" s="26"/>
    </row>
    <row r="26" spans="1:12" s="8" customFormat="1" ht="17.7" customHeight="1" x14ac:dyDescent="0.3">
      <c r="A26" s="547" t="s">
        <v>136</v>
      </c>
      <c r="B26" s="733"/>
      <c r="C26" s="733"/>
      <c r="D26" s="733"/>
      <c r="E26" s="733"/>
      <c r="F26" s="733"/>
      <c r="G26" s="733"/>
      <c r="H26" s="733"/>
      <c r="I26" s="734"/>
    </row>
    <row r="27" spans="1:12" ht="50.1" customHeight="1" x14ac:dyDescent="0.3">
      <c r="A27" s="209" t="s">
        <v>568</v>
      </c>
      <c r="B27" s="714" t="s">
        <v>569</v>
      </c>
      <c r="C27" s="714"/>
      <c r="D27" s="714"/>
      <c r="E27" s="714"/>
      <c r="F27" s="714"/>
      <c r="G27" s="714"/>
      <c r="H27" s="5" t="s">
        <v>95</v>
      </c>
      <c r="I27" s="5" t="s">
        <v>39</v>
      </c>
    </row>
    <row r="28" spans="1:12" ht="50.1" customHeight="1" x14ac:dyDescent="0.3">
      <c r="A28" s="209" t="s">
        <v>570</v>
      </c>
      <c r="B28" s="729" t="s">
        <v>571</v>
      </c>
      <c r="C28" s="700"/>
      <c r="D28" s="700"/>
      <c r="E28" s="700"/>
      <c r="F28" s="700"/>
      <c r="G28" s="782"/>
      <c r="H28" s="5" t="s">
        <v>101</v>
      </c>
      <c r="I28" s="5" t="s">
        <v>56</v>
      </c>
    </row>
    <row r="29" spans="1:12" ht="50.1" customHeight="1" x14ac:dyDescent="0.3">
      <c r="A29" s="209" t="s">
        <v>572</v>
      </c>
      <c r="B29" s="759" t="s">
        <v>573</v>
      </c>
      <c r="C29" s="781"/>
      <c r="D29" s="781"/>
      <c r="E29" s="781"/>
      <c r="F29" s="781"/>
      <c r="G29" s="713"/>
      <c r="H29" s="5" t="s">
        <v>99</v>
      </c>
      <c r="I29" s="5" t="s">
        <v>39</v>
      </c>
    </row>
    <row r="30" spans="1:12" s="8" customFormat="1" ht="17.7" customHeight="1" x14ac:dyDescent="0.3">
      <c r="A30" s="547" t="s">
        <v>352</v>
      </c>
      <c r="B30" s="733"/>
      <c r="C30" s="733"/>
      <c r="D30" s="733"/>
      <c r="E30" s="733"/>
      <c r="F30" s="733"/>
      <c r="G30" s="733"/>
      <c r="H30" s="733"/>
      <c r="I30" s="734"/>
    </row>
    <row r="31" spans="1:12" ht="50.1" customHeight="1" x14ac:dyDescent="0.3">
      <c r="A31" s="209" t="s">
        <v>574</v>
      </c>
      <c r="B31" s="748" t="s">
        <v>575</v>
      </c>
      <c r="C31" s="748"/>
      <c r="D31" s="748"/>
      <c r="E31" s="748"/>
      <c r="F31" s="748"/>
      <c r="G31" s="748"/>
      <c r="H31" s="6" t="s">
        <v>127</v>
      </c>
      <c r="I31" s="5" t="s">
        <v>56</v>
      </c>
    </row>
    <row r="33" spans="1:9" x14ac:dyDescent="0.3">
      <c r="A33" s="1" t="s">
        <v>355</v>
      </c>
    </row>
    <row r="34" spans="1:9" s="8" customFormat="1" ht="17.7" customHeight="1" x14ac:dyDescent="0.3">
      <c r="A34" s="715" t="s">
        <v>356</v>
      </c>
      <c r="B34" s="715"/>
      <c r="C34" s="715"/>
      <c r="D34" s="715"/>
      <c r="E34" s="715"/>
      <c r="F34" s="715"/>
      <c r="G34" s="715"/>
      <c r="H34" s="204">
        <v>21</v>
      </c>
      <c r="I34" s="239" t="s">
        <v>357</v>
      </c>
    </row>
    <row r="35" spans="1:9" ht="73.5" customHeight="1" x14ac:dyDescent="0.3">
      <c r="A35" s="701" t="s">
        <v>358</v>
      </c>
      <c r="B35" s="749" t="s">
        <v>576</v>
      </c>
      <c r="C35" s="749"/>
      <c r="D35" s="749"/>
      <c r="E35" s="749"/>
      <c r="F35" s="749"/>
      <c r="G35" s="749"/>
      <c r="H35" s="749"/>
      <c r="I35" s="704"/>
    </row>
    <row r="36" spans="1:9" ht="99.75" customHeight="1" x14ac:dyDescent="0.3">
      <c r="A36" s="717"/>
      <c r="B36" s="750" t="s">
        <v>577</v>
      </c>
      <c r="C36" s="751"/>
      <c r="D36" s="751"/>
      <c r="E36" s="751"/>
      <c r="F36" s="751"/>
      <c r="G36" s="751"/>
      <c r="H36" s="751"/>
      <c r="I36" s="751"/>
    </row>
    <row r="37" spans="1:9" ht="20.25" customHeight="1" x14ac:dyDescent="0.3">
      <c r="A37" s="724" t="s">
        <v>374</v>
      </c>
      <c r="B37" s="725"/>
      <c r="C37" s="725"/>
      <c r="D37" s="725" t="s">
        <v>578</v>
      </c>
      <c r="E37" s="725"/>
      <c r="F37" s="725"/>
      <c r="G37" s="725"/>
      <c r="H37" s="725"/>
      <c r="I37" s="726"/>
    </row>
    <row r="38" spans="1:9" ht="40.950000000000003" customHeight="1" x14ac:dyDescent="0.3">
      <c r="A38" s="713" t="s">
        <v>376</v>
      </c>
      <c r="B38" s="714"/>
      <c r="C38" s="714"/>
      <c r="D38" s="711" t="s">
        <v>579</v>
      </c>
      <c r="E38" s="711"/>
      <c r="F38" s="711"/>
      <c r="G38" s="711"/>
      <c r="H38" s="711"/>
      <c r="I38" s="712"/>
    </row>
    <row r="39" spans="1:9" ht="20.25" customHeight="1" x14ac:dyDescent="0.3">
      <c r="A39" s="715" t="s">
        <v>485</v>
      </c>
      <c r="B39" s="715"/>
      <c r="C39" s="715"/>
      <c r="D39" s="715"/>
      <c r="E39" s="715"/>
      <c r="F39" s="715"/>
      <c r="G39" s="715"/>
      <c r="H39" s="204">
        <v>14</v>
      </c>
      <c r="I39" s="239" t="s">
        <v>357</v>
      </c>
    </row>
    <row r="40" spans="1:9" ht="33.75" customHeight="1" x14ac:dyDescent="0.3">
      <c r="A40" s="701" t="s">
        <v>358</v>
      </c>
      <c r="B40" s="766" t="s">
        <v>2216</v>
      </c>
      <c r="C40" s="530"/>
      <c r="D40" s="530"/>
      <c r="E40" s="530"/>
      <c r="F40" s="530"/>
      <c r="G40" s="530"/>
      <c r="H40" s="530"/>
      <c r="I40" s="530"/>
    </row>
    <row r="41" spans="1:9" ht="33" customHeight="1" x14ac:dyDescent="0.3">
      <c r="A41" s="717"/>
      <c r="B41" s="769"/>
      <c r="C41" s="534"/>
      <c r="D41" s="534"/>
      <c r="E41" s="534"/>
      <c r="F41" s="534"/>
      <c r="G41" s="534"/>
      <c r="H41" s="534"/>
      <c r="I41" s="534"/>
    </row>
    <row r="42" spans="1:9" ht="17.7" customHeight="1" x14ac:dyDescent="0.3">
      <c r="A42" s="724" t="s">
        <v>374</v>
      </c>
      <c r="B42" s="725"/>
      <c r="C42" s="725"/>
      <c r="D42" s="725" t="s">
        <v>580</v>
      </c>
      <c r="E42" s="725"/>
      <c r="F42" s="725"/>
      <c r="G42" s="725"/>
      <c r="H42" s="725"/>
      <c r="I42" s="726"/>
    </row>
    <row r="43" spans="1:9" ht="33" customHeight="1" x14ac:dyDescent="0.3">
      <c r="A43" s="713" t="s">
        <v>376</v>
      </c>
      <c r="B43" s="714"/>
      <c r="C43" s="714"/>
      <c r="D43" s="714" t="s">
        <v>2217</v>
      </c>
      <c r="E43" s="714"/>
      <c r="F43" s="714"/>
      <c r="G43" s="714"/>
      <c r="H43" s="714"/>
      <c r="I43" s="759"/>
    </row>
    <row r="44" spans="1:9" ht="17.25" customHeight="1" x14ac:dyDescent="0.3">
      <c r="A44" s="715" t="s">
        <v>481</v>
      </c>
      <c r="B44" s="715"/>
      <c r="C44" s="715"/>
      <c r="D44" s="715"/>
      <c r="E44" s="715"/>
      <c r="F44" s="715"/>
      <c r="G44" s="715"/>
      <c r="H44" s="204">
        <v>10</v>
      </c>
      <c r="I44" s="239" t="s">
        <v>357</v>
      </c>
    </row>
    <row r="45" spans="1:9" ht="72.75" customHeight="1" x14ac:dyDescent="0.3">
      <c r="A45" s="213" t="s">
        <v>358</v>
      </c>
      <c r="B45" s="786" t="s">
        <v>2218</v>
      </c>
      <c r="C45" s="849"/>
      <c r="D45" s="849"/>
      <c r="E45" s="849"/>
      <c r="F45" s="849"/>
      <c r="G45" s="849"/>
      <c r="H45" s="849"/>
      <c r="I45" s="849"/>
    </row>
    <row r="46" spans="1:9" ht="22.5" customHeight="1" x14ac:dyDescent="0.3">
      <c r="A46" s="710" t="s">
        <v>374</v>
      </c>
      <c r="B46" s="725"/>
      <c r="C46" s="725"/>
      <c r="D46" s="725" t="s">
        <v>580</v>
      </c>
      <c r="E46" s="725"/>
      <c r="F46" s="725"/>
      <c r="G46" s="725"/>
      <c r="H46" s="725"/>
      <c r="I46" s="726"/>
    </row>
    <row r="47" spans="1:9" ht="33" customHeight="1" x14ac:dyDescent="0.3">
      <c r="A47" s="713" t="s">
        <v>376</v>
      </c>
      <c r="B47" s="714"/>
      <c r="C47" s="714"/>
      <c r="D47" s="714" t="s">
        <v>2219</v>
      </c>
      <c r="E47" s="714"/>
      <c r="F47" s="714"/>
      <c r="G47" s="714"/>
      <c r="H47" s="714"/>
      <c r="I47" s="759"/>
    </row>
    <row r="48" spans="1:9" ht="17.7" customHeight="1" x14ac:dyDescent="0.3"/>
    <row r="49" spans="1:9" ht="17.7" customHeight="1" x14ac:dyDescent="0.3">
      <c r="A49" s="1" t="s">
        <v>395</v>
      </c>
    </row>
    <row r="50" spans="1:9" ht="121.5" customHeight="1" x14ac:dyDescent="0.3">
      <c r="A50" s="710" t="s">
        <v>396</v>
      </c>
      <c r="B50" s="711"/>
      <c r="C50" s="542" t="s">
        <v>2220</v>
      </c>
      <c r="D50" s="542"/>
      <c r="E50" s="542"/>
      <c r="F50" s="542"/>
      <c r="G50" s="542"/>
      <c r="H50" s="542"/>
      <c r="I50" s="786"/>
    </row>
    <row r="51" spans="1:9" ht="171.75" customHeight="1" x14ac:dyDescent="0.3">
      <c r="A51" s="710" t="s">
        <v>398</v>
      </c>
      <c r="B51" s="711"/>
      <c r="C51" s="748" t="s">
        <v>2221</v>
      </c>
      <c r="D51" s="748"/>
      <c r="E51" s="748"/>
      <c r="F51" s="748"/>
      <c r="G51" s="748"/>
      <c r="H51" s="748"/>
      <c r="I51" s="729"/>
    </row>
    <row r="53" spans="1:9" x14ac:dyDescent="0.3">
      <c r="A53" s="8" t="s">
        <v>400</v>
      </c>
      <c r="B53" s="8"/>
      <c r="C53" s="8"/>
      <c r="D53" s="8"/>
      <c r="E53" s="8"/>
      <c r="F53" s="8"/>
      <c r="G53" s="8"/>
    </row>
    <row r="54" spans="1:9" ht="15.6" x14ac:dyDescent="0.3">
      <c r="A54" s="730" t="s">
        <v>401</v>
      </c>
      <c r="B54" s="730"/>
      <c r="C54" s="730"/>
      <c r="D54" s="730"/>
      <c r="E54" s="730"/>
      <c r="F54" s="730"/>
      <c r="G54" s="730"/>
      <c r="H54" s="9">
        <v>4</v>
      </c>
      <c r="I54" s="10" t="s">
        <v>402</v>
      </c>
    </row>
    <row r="55" spans="1:9" ht="25.5" customHeight="1" x14ac:dyDescent="0.3">
      <c r="A55" s="731" t="s">
        <v>463</v>
      </c>
      <c r="B55" s="731"/>
      <c r="C55" s="731"/>
      <c r="D55" s="731"/>
      <c r="E55" s="731"/>
      <c r="F55" s="731"/>
      <c r="G55" s="731"/>
      <c r="H55" s="9">
        <v>2</v>
      </c>
      <c r="I55" s="10" t="s">
        <v>402</v>
      </c>
    </row>
    <row r="56" spans="1:9" x14ac:dyDescent="0.3">
      <c r="A56" s="730" t="s">
        <v>405</v>
      </c>
      <c r="B56" s="730"/>
      <c r="C56" s="730"/>
      <c r="D56" s="730"/>
      <c r="E56" s="730"/>
      <c r="F56" s="730"/>
      <c r="G56" s="730"/>
      <c r="H56" s="11" t="s">
        <v>404</v>
      </c>
      <c r="I56" s="10" t="s">
        <v>559</v>
      </c>
    </row>
    <row r="57" spans="1:9" x14ac:dyDescent="0.3">
      <c r="A57" s="222"/>
      <c r="B57" s="222"/>
      <c r="C57" s="222"/>
      <c r="D57" s="222"/>
      <c r="E57" s="222"/>
      <c r="F57" s="222"/>
      <c r="G57" s="222"/>
      <c r="H57" s="11"/>
      <c r="I57" s="12"/>
    </row>
    <row r="58" spans="1:9" x14ac:dyDescent="0.3">
      <c r="A58" s="732" t="s">
        <v>406</v>
      </c>
      <c r="B58" s="732"/>
      <c r="C58" s="732"/>
      <c r="D58" s="732"/>
      <c r="E58" s="732"/>
      <c r="F58" s="732"/>
      <c r="G58" s="732"/>
      <c r="H58" s="31"/>
      <c r="I58" s="28"/>
    </row>
    <row r="59" spans="1:9" ht="18" customHeight="1" x14ac:dyDescent="0.3">
      <c r="A59" s="700" t="s">
        <v>407</v>
      </c>
      <c r="B59" s="700"/>
      <c r="C59" s="700"/>
      <c r="D59" s="700"/>
      <c r="E59" s="700"/>
      <c r="F59" s="15">
        <f>SUM(F60:F65)</f>
        <v>60</v>
      </c>
      <c r="G59" s="15" t="s">
        <v>357</v>
      </c>
      <c r="H59" s="16">
        <f>F59/25</f>
        <v>2.4</v>
      </c>
      <c r="I59" s="10" t="s">
        <v>402</v>
      </c>
    </row>
    <row r="60" spans="1:9" ht="18" customHeight="1" x14ac:dyDescent="0.3">
      <c r="A60" s="17" t="s">
        <v>156</v>
      </c>
      <c r="B60" s="727" t="s">
        <v>158</v>
      </c>
      <c r="C60" s="727"/>
      <c r="D60" s="727"/>
      <c r="E60" s="727"/>
      <c r="F60" s="15">
        <v>21</v>
      </c>
      <c r="G60" s="15" t="s">
        <v>357</v>
      </c>
      <c r="H60" s="32"/>
      <c r="I60" s="19"/>
    </row>
    <row r="61" spans="1:9" ht="18" customHeight="1" x14ac:dyDescent="0.3">
      <c r="B61" s="727" t="s">
        <v>408</v>
      </c>
      <c r="C61" s="727"/>
      <c r="D61" s="727"/>
      <c r="E61" s="727"/>
      <c r="F61" s="15">
        <f>15+9</f>
        <v>24</v>
      </c>
      <c r="G61" s="15" t="s">
        <v>357</v>
      </c>
      <c r="H61" s="33"/>
      <c r="I61" s="29"/>
    </row>
    <row r="62" spans="1:9" ht="18" customHeight="1" x14ac:dyDescent="0.3">
      <c r="B62" s="727" t="s">
        <v>409</v>
      </c>
      <c r="C62" s="727"/>
      <c r="D62" s="727"/>
      <c r="E62" s="727"/>
      <c r="F62" s="15">
        <v>13</v>
      </c>
      <c r="G62" s="15" t="s">
        <v>357</v>
      </c>
      <c r="H62" s="33"/>
      <c r="I62" s="29"/>
    </row>
    <row r="63" spans="1:9" ht="18" customHeight="1" x14ac:dyDescent="0.3">
      <c r="B63" s="727" t="s">
        <v>410</v>
      </c>
      <c r="C63" s="727"/>
      <c r="D63" s="727"/>
      <c r="E63" s="727"/>
      <c r="F63" s="15" t="s">
        <v>182</v>
      </c>
      <c r="G63" s="15" t="s">
        <v>357</v>
      </c>
      <c r="H63" s="33"/>
      <c r="I63" s="29"/>
    </row>
    <row r="64" spans="1:9" ht="18" customHeight="1" x14ac:dyDescent="0.3">
      <c r="B64" s="727" t="s">
        <v>411</v>
      </c>
      <c r="C64" s="727"/>
      <c r="D64" s="727"/>
      <c r="E64" s="727"/>
      <c r="F64" s="15" t="s">
        <v>182</v>
      </c>
      <c r="G64" s="15" t="s">
        <v>357</v>
      </c>
      <c r="H64" s="33"/>
      <c r="I64" s="29"/>
    </row>
    <row r="65" spans="1:9" ht="18" customHeight="1" x14ac:dyDescent="0.3">
      <c r="B65" s="727" t="s">
        <v>412</v>
      </c>
      <c r="C65" s="727"/>
      <c r="D65" s="727"/>
      <c r="E65" s="727"/>
      <c r="F65" s="15">
        <v>2</v>
      </c>
      <c r="G65" s="15" t="s">
        <v>357</v>
      </c>
      <c r="H65" s="32"/>
      <c r="I65" s="19"/>
    </row>
    <row r="66" spans="1:9" ht="24" customHeight="1" x14ac:dyDescent="0.3">
      <c r="A66" s="700" t="s">
        <v>413</v>
      </c>
      <c r="B66" s="700"/>
      <c r="C66" s="700"/>
      <c r="D66" s="700"/>
      <c r="E66" s="700"/>
      <c r="F66" s="15" t="s">
        <v>404</v>
      </c>
      <c r="G66" s="15" t="s">
        <v>357</v>
      </c>
      <c r="H66" s="16" t="s">
        <v>182</v>
      </c>
      <c r="I66" s="10" t="s">
        <v>402</v>
      </c>
    </row>
    <row r="67" spans="1:9" ht="18" customHeight="1" x14ac:dyDescent="0.3">
      <c r="A67" s="727" t="s">
        <v>414</v>
      </c>
      <c r="B67" s="727"/>
      <c r="C67" s="727"/>
      <c r="D67" s="727"/>
      <c r="E67" s="727"/>
      <c r="F67" s="15">
        <v>90</v>
      </c>
      <c r="G67" s="15" t="s">
        <v>357</v>
      </c>
      <c r="H67" s="16">
        <f>F67/25</f>
        <v>3.6</v>
      </c>
      <c r="I67" s="10" t="s">
        <v>402</v>
      </c>
    </row>
    <row r="68" spans="1:9" x14ac:dyDescent="0.3">
      <c r="A68" s="25" t="s">
        <v>529</v>
      </c>
    </row>
  </sheetData>
  <mergeCells count="74">
    <mergeCell ref="A5:C5"/>
    <mergeCell ref="D5:I5"/>
    <mergeCell ref="A2:I2"/>
    <mergeCell ref="A3:C3"/>
    <mergeCell ref="D3:I3"/>
    <mergeCell ref="A4:C4"/>
    <mergeCell ref="D4:I4"/>
    <mergeCell ref="A6:C6"/>
    <mergeCell ref="D6:I6"/>
    <mergeCell ref="A8:I8"/>
    <mergeCell ref="A9:I9"/>
    <mergeCell ref="A11:E11"/>
    <mergeCell ref="F11:I11"/>
    <mergeCell ref="A12:E12"/>
    <mergeCell ref="F12:I12"/>
    <mergeCell ref="A13:E13"/>
    <mergeCell ref="F13:I13"/>
    <mergeCell ref="A14:E14"/>
    <mergeCell ref="F14:I14"/>
    <mergeCell ref="B27:G27"/>
    <mergeCell ref="A16:I16"/>
    <mergeCell ref="A17:B17"/>
    <mergeCell ref="C17:I17"/>
    <mergeCell ref="A19:D19"/>
    <mergeCell ref="A20:A21"/>
    <mergeCell ref="B20:G21"/>
    <mergeCell ref="H20:I20"/>
    <mergeCell ref="A22:I22"/>
    <mergeCell ref="B23:G23"/>
    <mergeCell ref="B24:G24"/>
    <mergeCell ref="B25:G25"/>
    <mergeCell ref="A26:I26"/>
    <mergeCell ref="A40:A41"/>
    <mergeCell ref="B28:G28"/>
    <mergeCell ref="B29:G29"/>
    <mergeCell ref="A30:I30"/>
    <mergeCell ref="B31:G31"/>
    <mergeCell ref="A34:G34"/>
    <mergeCell ref="A35:A36"/>
    <mergeCell ref="B35:I35"/>
    <mergeCell ref="B36:I36"/>
    <mergeCell ref="A37:C37"/>
    <mergeCell ref="D37:I37"/>
    <mergeCell ref="A38:C38"/>
    <mergeCell ref="D38:I38"/>
    <mergeCell ref="A39:G39"/>
    <mergeCell ref="B40:I41"/>
    <mergeCell ref="A67:E67"/>
    <mergeCell ref="A59:E59"/>
    <mergeCell ref="B60:E60"/>
    <mergeCell ref="B61:E61"/>
    <mergeCell ref="B62:E62"/>
    <mergeCell ref="B63:E63"/>
    <mergeCell ref="B64:E64"/>
    <mergeCell ref="B65:E65"/>
    <mergeCell ref="A66:E66"/>
    <mergeCell ref="A58:G58"/>
    <mergeCell ref="A50:B50"/>
    <mergeCell ref="A51:B51"/>
    <mergeCell ref="C51:I51"/>
    <mergeCell ref="A54:G54"/>
    <mergeCell ref="A55:G55"/>
    <mergeCell ref="A56:G56"/>
    <mergeCell ref="A42:C42"/>
    <mergeCell ref="D42:I42"/>
    <mergeCell ref="A43:C43"/>
    <mergeCell ref="D43:I43"/>
    <mergeCell ref="C50:I50"/>
    <mergeCell ref="A44:G44"/>
    <mergeCell ref="A46:C46"/>
    <mergeCell ref="D46:I46"/>
    <mergeCell ref="A47:C47"/>
    <mergeCell ref="D47:I47"/>
    <mergeCell ref="B45:I45"/>
  </mergeCell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zoomScaleNormal="100" workbookViewId="0"/>
  </sheetViews>
  <sheetFormatPr defaultColWidth="8.77734375" defaultRowHeight="13.8" x14ac:dyDescent="0.3"/>
  <cols>
    <col min="1" max="1" width="10.77734375" style="25" customWidth="1"/>
    <col min="2" max="2" width="9.77734375" style="25" customWidth="1"/>
    <col min="3" max="3" width="8.77734375" style="25" customWidth="1"/>
    <col min="4" max="5" width="9.77734375" style="25" customWidth="1"/>
    <col min="6" max="6" width="9.21875" style="25" customWidth="1"/>
    <col min="7" max="7" width="8.77734375" style="25" customWidth="1"/>
    <col min="8" max="8" width="11.5546875" style="25" customWidth="1"/>
    <col min="9" max="9" width="8.77734375" style="25" customWidth="1"/>
    <col min="10" max="10" width="2.77734375" style="25" customWidth="1"/>
    <col min="11" max="16384" width="8.77734375" style="25"/>
  </cols>
  <sheetData>
    <row r="1" spans="1:9" x14ac:dyDescent="0.3">
      <c r="A1" s="1" t="s">
        <v>328</v>
      </c>
    </row>
    <row r="2" spans="1:9" x14ac:dyDescent="0.3">
      <c r="A2" s="747" t="s">
        <v>227</v>
      </c>
      <c r="B2" s="747"/>
      <c r="C2" s="747"/>
      <c r="D2" s="747"/>
      <c r="E2" s="747"/>
      <c r="F2" s="747"/>
      <c r="G2" s="747"/>
      <c r="H2" s="747"/>
      <c r="I2" s="747"/>
    </row>
    <row r="3" spans="1:9" x14ac:dyDescent="0.3">
      <c r="A3" s="742" t="s">
        <v>154</v>
      </c>
      <c r="B3" s="743"/>
      <c r="C3" s="743"/>
      <c r="D3" s="743">
        <v>5</v>
      </c>
      <c r="E3" s="743"/>
      <c r="F3" s="743"/>
      <c r="G3" s="743"/>
      <c r="H3" s="743"/>
      <c r="I3" s="744"/>
    </row>
    <row r="4" spans="1:9" x14ac:dyDescent="0.3">
      <c r="A4" s="742" t="s">
        <v>153</v>
      </c>
      <c r="B4" s="743"/>
      <c r="C4" s="743"/>
      <c r="D4" s="743" t="s">
        <v>329</v>
      </c>
      <c r="E4" s="743"/>
      <c r="F4" s="743"/>
      <c r="G4" s="743"/>
      <c r="H4" s="743"/>
      <c r="I4" s="744"/>
    </row>
    <row r="5" spans="1:9" x14ac:dyDescent="0.3">
      <c r="A5" s="742" t="s">
        <v>157</v>
      </c>
      <c r="B5" s="743"/>
      <c r="C5" s="743"/>
      <c r="D5" s="743" t="s">
        <v>466</v>
      </c>
      <c r="E5" s="743"/>
      <c r="F5" s="743"/>
      <c r="G5" s="743"/>
      <c r="H5" s="743"/>
      <c r="I5" s="744"/>
    </row>
    <row r="6" spans="1:9" x14ac:dyDescent="0.3">
      <c r="A6" s="742" t="s">
        <v>331</v>
      </c>
      <c r="B6" s="743"/>
      <c r="C6" s="743"/>
      <c r="D6" s="743" t="s">
        <v>1783</v>
      </c>
      <c r="E6" s="743"/>
      <c r="F6" s="743"/>
      <c r="G6" s="743"/>
      <c r="H6" s="743"/>
      <c r="I6" s="744"/>
    </row>
    <row r="8" spans="1:9" x14ac:dyDescent="0.3">
      <c r="A8" s="745" t="s">
        <v>333</v>
      </c>
      <c r="B8" s="745"/>
      <c r="C8" s="745"/>
      <c r="D8" s="745"/>
      <c r="E8" s="745"/>
      <c r="F8" s="745"/>
      <c r="G8" s="745"/>
      <c r="H8" s="745"/>
      <c r="I8" s="745"/>
    </row>
    <row r="9" spans="1:9" x14ac:dyDescent="0.3">
      <c r="A9" s="216" t="s">
        <v>2317</v>
      </c>
      <c r="B9" s="216"/>
      <c r="C9" s="216"/>
      <c r="D9" s="216"/>
      <c r="E9" s="216"/>
      <c r="F9" s="216"/>
      <c r="G9" s="216"/>
      <c r="H9" s="216"/>
      <c r="I9" s="216"/>
    </row>
    <row r="10" spans="1:9" x14ac:dyDescent="0.3">
      <c r="A10" s="742" t="s">
        <v>10</v>
      </c>
      <c r="B10" s="743"/>
      <c r="C10" s="743"/>
      <c r="D10" s="743"/>
      <c r="E10" s="743"/>
      <c r="F10" s="743" t="s">
        <v>11</v>
      </c>
      <c r="G10" s="743"/>
      <c r="H10" s="743"/>
      <c r="I10" s="744"/>
    </row>
    <row r="11" spans="1:9" x14ac:dyDescent="0.3">
      <c r="A11" s="742" t="s">
        <v>334</v>
      </c>
      <c r="B11" s="743"/>
      <c r="C11" s="743"/>
      <c r="D11" s="743"/>
      <c r="E11" s="743"/>
      <c r="F11" s="743" t="s">
        <v>2085</v>
      </c>
      <c r="G11" s="743"/>
      <c r="H11" s="743"/>
      <c r="I11" s="744"/>
    </row>
    <row r="12" spans="1:9" x14ac:dyDescent="0.3">
      <c r="A12" s="742" t="s">
        <v>335</v>
      </c>
      <c r="B12" s="743"/>
      <c r="C12" s="743"/>
      <c r="D12" s="743"/>
      <c r="E12" s="743"/>
      <c r="F12" s="743">
        <v>6</v>
      </c>
      <c r="G12" s="743"/>
      <c r="H12" s="743"/>
      <c r="I12" s="744"/>
    </row>
    <row r="13" spans="1:9" x14ac:dyDescent="0.3">
      <c r="A13" s="742" t="s">
        <v>15</v>
      </c>
      <c r="B13" s="743"/>
      <c r="C13" s="743"/>
      <c r="D13" s="743"/>
      <c r="E13" s="743"/>
      <c r="F13" s="743" t="s">
        <v>16</v>
      </c>
      <c r="G13" s="743"/>
      <c r="H13" s="743"/>
      <c r="I13" s="744"/>
    </row>
    <row r="15" spans="1:9" x14ac:dyDescent="0.3">
      <c r="A15" s="746" t="s">
        <v>336</v>
      </c>
      <c r="B15" s="746"/>
      <c r="C15" s="746"/>
      <c r="D15" s="746"/>
      <c r="E15" s="746"/>
      <c r="F15" s="746"/>
      <c r="G15" s="746"/>
      <c r="H15" s="746"/>
      <c r="I15" s="746"/>
    </row>
    <row r="16" spans="1:9" ht="37.5" customHeight="1" x14ac:dyDescent="0.3">
      <c r="A16" s="700" t="s">
        <v>337</v>
      </c>
      <c r="B16" s="700"/>
      <c r="C16" s="729" t="s">
        <v>2393</v>
      </c>
      <c r="D16" s="700"/>
      <c r="E16" s="700"/>
      <c r="F16" s="700"/>
      <c r="G16" s="700"/>
      <c r="H16" s="700"/>
      <c r="I16" s="700"/>
    </row>
    <row r="18" spans="1:12" x14ac:dyDescent="0.3">
      <c r="A18" s="735" t="s">
        <v>339</v>
      </c>
      <c r="B18" s="735"/>
      <c r="C18" s="735"/>
      <c r="D18" s="735"/>
    </row>
    <row r="19" spans="1:12" ht="15" customHeight="1" x14ac:dyDescent="0.3">
      <c r="A19" s="736" t="s">
        <v>30</v>
      </c>
      <c r="B19" s="737" t="s">
        <v>31</v>
      </c>
      <c r="C19" s="737"/>
      <c r="D19" s="737"/>
      <c r="E19" s="737"/>
      <c r="F19" s="737"/>
      <c r="G19" s="737"/>
      <c r="H19" s="737" t="s">
        <v>340</v>
      </c>
      <c r="I19" s="738"/>
    </row>
    <row r="20" spans="1:12" ht="28.5" customHeight="1" x14ac:dyDescent="0.3">
      <c r="A20" s="736"/>
      <c r="B20" s="737"/>
      <c r="C20" s="737"/>
      <c r="D20" s="737"/>
      <c r="E20" s="737"/>
      <c r="F20" s="737"/>
      <c r="G20" s="737"/>
      <c r="H20" s="210" t="s">
        <v>341</v>
      </c>
      <c r="I20" s="211" t="s">
        <v>34</v>
      </c>
    </row>
    <row r="21" spans="1:12" s="8" customFormat="1" ht="17.7" customHeight="1" x14ac:dyDescent="0.3">
      <c r="A21" s="547" t="s">
        <v>35</v>
      </c>
      <c r="B21" s="733"/>
      <c r="C21" s="733"/>
      <c r="D21" s="733"/>
      <c r="E21" s="733"/>
      <c r="F21" s="733"/>
      <c r="G21" s="733"/>
      <c r="H21" s="733"/>
      <c r="I21" s="734"/>
    </row>
    <row r="22" spans="1:12" ht="49.5" customHeight="1" x14ac:dyDescent="0.3">
      <c r="A22" s="209" t="s">
        <v>1686</v>
      </c>
      <c r="B22" s="752" t="s">
        <v>1784</v>
      </c>
      <c r="C22" s="752"/>
      <c r="D22" s="752"/>
      <c r="E22" s="752"/>
      <c r="F22" s="752"/>
      <c r="G22" s="752"/>
      <c r="H22" s="5" t="s">
        <v>45</v>
      </c>
      <c r="I22" s="5" t="s">
        <v>39</v>
      </c>
      <c r="L22" s="26"/>
    </row>
    <row r="23" spans="1:12" ht="58.5" customHeight="1" x14ac:dyDescent="0.3">
      <c r="A23" s="209" t="s">
        <v>1688</v>
      </c>
      <c r="B23" s="772" t="s">
        <v>1785</v>
      </c>
      <c r="C23" s="773"/>
      <c r="D23" s="773"/>
      <c r="E23" s="773"/>
      <c r="F23" s="773"/>
      <c r="G23" s="774"/>
      <c r="H23" s="5" t="s">
        <v>57</v>
      </c>
      <c r="I23" s="5" t="s">
        <v>56</v>
      </c>
      <c r="L23" s="26"/>
    </row>
    <row r="24" spans="1:12" s="8" customFormat="1" ht="17.7" customHeight="1" x14ac:dyDescent="0.3">
      <c r="A24" s="547" t="s">
        <v>136</v>
      </c>
      <c r="B24" s="733"/>
      <c r="C24" s="733"/>
      <c r="D24" s="733"/>
      <c r="E24" s="733"/>
      <c r="F24" s="733"/>
      <c r="G24" s="733"/>
      <c r="H24" s="733"/>
      <c r="I24" s="734"/>
    </row>
    <row r="25" spans="1:12" ht="48.75" customHeight="1" x14ac:dyDescent="0.3">
      <c r="A25" s="209" t="s">
        <v>1690</v>
      </c>
      <c r="B25" s="714" t="s">
        <v>1786</v>
      </c>
      <c r="C25" s="714"/>
      <c r="D25" s="714"/>
      <c r="E25" s="714"/>
      <c r="F25" s="714"/>
      <c r="G25" s="714"/>
      <c r="H25" s="5" t="s">
        <v>98</v>
      </c>
      <c r="I25" s="5" t="s">
        <v>56</v>
      </c>
    </row>
    <row r="26" spans="1:12" ht="59.25" customHeight="1" x14ac:dyDescent="0.3">
      <c r="A26" s="209" t="s">
        <v>1693</v>
      </c>
      <c r="B26" s="729" t="s">
        <v>1787</v>
      </c>
      <c r="C26" s="700"/>
      <c r="D26" s="700"/>
      <c r="E26" s="700"/>
      <c r="F26" s="700"/>
      <c r="G26" s="782"/>
      <c r="H26" s="5" t="s">
        <v>112</v>
      </c>
      <c r="I26" s="5" t="s">
        <v>56</v>
      </c>
    </row>
    <row r="27" spans="1:12" ht="46.5" customHeight="1" x14ac:dyDescent="0.3">
      <c r="A27" s="209" t="s">
        <v>1695</v>
      </c>
      <c r="B27" s="729" t="s">
        <v>1788</v>
      </c>
      <c r="C27" s="700"/>
      <c r="D27" s="700"/>
      <c r="E27" s="700"/>
      <c r="F27" s="700"/>
      <c r="G27" s="782"/>
      <c r="H27" s="5" t="s">
        <v>93</v>
      </c>
      <c r="I27" s="5" t="s">
        <v>56</v>
      </c>
    </row>
    <row r="28" spans="1:12" s="8" customFormat="1" ht="17.7" customHeight="1" x14ac:dyDescent="0.3">
      <c r="A28" s="547" t="s">
        <v>352</v>
      </c>
      <c r="B28" s="733"/>
      <c r="C28" s="733"/>
      <c r="D28" s="733"/>
      <c r="E28" s="733"/>
      <c r="F28" s="733"/>
      <c r="G28" s="733"/>
      <c r="H28" s="733"/>
      <c r="I28" s="734"/>
    </row>
    <row r="29" spans="1:12" ht="19.5" customHeight="1" x14ac:dyDescent="0.3">
      <c r="A29" s="209" t="s">
        <v>1697</v>
      </c>
      <c r="B29" s="748" t="s">
        <v>124</v>
      </c>
      <c r="C29" s="748"/>
      <c r="D29" s="748"/>
      <c r="E29" s="748"/>
      <c r="F29" s="748"/>
      <c r="G29" s="748"/>
      <c r="H29" s="5" t="s">
        <v>123</v>
      </c>
      <c r="I29" s="5" t="s">
        <v>56</v>
      </c>
    </row>
    <row r="31" spans="1:12" x14ac:dyDescent="0.3">
      <c r="A31" s="1" t="s">
        <v>355</v>
      </c>
    </row>
    <row r="32" spans="1:12" s="8" customFormat="1" ht="17.7" customHeight="1" x14ac:dyDescent="0.3">
      <c r="A32" s="715" t="s">
        <v>356</v>
      </c>
      <c r="B32" s="715"/>
      <c r="C32" s="715"/>
      <c r="D32" s="715"/>
      <c r="E32" s="715"/>
      <c r="F32" s="715"/>
      <c r="G32" s="715"/>
      <c r="H32" s="204">
        <v>18</v>
      </c>
      <c r="I32" s="239" t="s">
        <v>357</v>
      </c>
    </row>
    <row r="33" spans="1:9" ht="156" customHeight="1" x14ac:dyDescent="0.3">
      <c r="A33" s="213" t="s">
        <v>358</v>
      </c>
      <c r="B33" s="1020" t="s">
        <v>1789</v>
      </c>
      <c r="C33" s="1020"/>
      <c r="D33" s="1020"/>
      <c r="E33" s="1020"/>
      <c r="F33" s="1020"/>
      <c r="G33" s="1020"/>
      <c r="H33" s="1020"/>
      <c r="I33" s="1021"/>
    </row>
    <row r="34" spans="1:9" x14ac:dyDescent="0.3">
      <c r="A34" s="710" t="s">
        <v>374</v>
      </c>
      <c r="B34" s="725"/>
      <c r="C34" s="725"/>
      <c r="D34" s="725" t="s">
        <v>1790</v>
      </c>
      <c r="E34" s="725"/>
      <c r="F34" s="725"/>
      <c r="G34" s="725"/>
      <c r="H34" s="725"/>
      <c r="I34" s="726"/>
    </row>
    <row r="35" spans="1:9" ht="32.25" customHeight="1" x14ac:dyDescent="0.3">
      <c r="A35" s="713" t="s">
        <v>376</v>
      </c>
      <c r="B35" s="714"/>
      <c r="C35" s="714"/>
      <c r="D35" s="714" t="s">
        <v>1791</v>
      </c>
      <c r="E35" s="714"/>
      <c r="F35" s="714"/>
      <c r="G35" s="714"/>
      <c r="H35" s="714"/>
      <c r="I35" s="759"/>
    </row>
    <row r="36" spans="1:9" ht="15" customHeight="1" x14ac:dyDescent="0.3">
      <c r="A36" s="715" t="s">
        <v>485</v>
      </c>
      <c r="B36" s="715"/>
      <c r="C36" s="715"/>
      <c r="D36" s="715"/>
      <c r="E36" s="715"/>
      <c r="F36" s="715"/>
      <c r="G36" s="715"/>
      <c r="H36" s="204">
        <v>12</v>
      </c>
      <c r="I36" s="239" t="s">
        <v>357</v>
      </c>
    </row>
    <row r="37" spans="1:9" ht="62.25" customHeight="1" x14ac:dyDescent="0.3">
      <c r="A37" s="218" t="s">
        <v>358</v>
      </c>
      <c r="B37" s="998" t="s">
        <v>2160</v>
      </c>
      <c r="C37" s="999"/>
      <c r="D37" s="999"/>
      <c r="E37" s="999"/>
      <c r="F37" s="999"/>
      <c r="G37" s="999"/>
      <c r="H37" s="999"/>
      <c r="I37" s="999"/>
    </row>
    <row r="38" spans="1:9" ht="17.7" customHeight="1" x14ac:dyDescent="0.3">
      <c r="A38" s="710" t="s">
        <v>374</v>
      </c>
      <c r="B38" s="725"/>
      <c r="C38" s="725"/>
      <c r="D38" s="725" t="s">
        <v>1792</v>
      </c>
      <c r="E38" s="725"/>
      <c r="F38" s="725"/>
      <c r="G38" s="725"/>
      <c r="H38" s="725"/>
      <c r="I38" s="726"/>
    </row>
    <row r="39" spans="1:9" ht="33" customHeight="1" x14ac:dyDescent="0.3">
      <c r="A39" s="713" t="s">
        <v>376</v>
      </c>
      <c r="B39" s="714"/>
      <c r="C39" s="714"/>
      <c r="D39" s="714" t="s">
        <v>1793</v>
      </c>
      <c r="E39" s="714"/>
      <c r="F39" s="714"/>
      <c r="G39" s="714"/>
      <c r="H39" s="714"/>
      <c r="I39" s="759"/>
    </row>
    <row r="40" spans="1:9" ht="16.5" customHeight="1" x14ac:dyDescent="0.3">
      <c r="A40" s="715" t="s">
        <v>481</v>
      </c>
      <c r="B40" s="715"/>
      <c r="C40" s="715"/>
      <c r="D40" s="715"/>
      <c r="E40" s="715"/>
      <c r="F40" s="715"/>
      <c r="G40" s="715"/>
      <c r="H40" s="204">
        <v>10</v>
      </c>
      <c r="I40" s="239" t="s">
        <v>357</v>
      </c>
    </row>
    <row r="41" spans="1:9" ht="36.75" customHeight="1" x14ac:dyDescent="0.3">
      <c r="A41" s="218" t="s">
        <v>358</v>
      </c>
      <c r="B41" s="998" t="s">
        <v>2158</v>
      </c>
      <c r="C41" s="999"/>
      <c r="D41" s="999"/>
      <c r="E41" s="999"/>
      <c r="F41" s="999"/>
      <c r="G41" s="999"/>
      <c r="H41" s="999"/>
      <c r="I41" s="999"/>
    </row>
    <row r="42" spans="1:9" ht="17.7" customHeight="1" x14ac:dyDescent="0.3">
      <c r="A42" s="710" t="s">
        <v>374</v>
      </c>
      <c r="B42" s="725"/>
      <c r="C42" s="725"/>
      <c r="D42" s="725" t="s">
        <v>1792</v>
      </c>
      <c r="E42" s="725"/>
      <c r="F42" s="725"/>
      <c r="G42" s="725"/>
      <c r="H42" s="725"/>
      <c r="I42" s="726"/>
    </row>
    <row r="43" spans="1:9" ht="33" customHeight="1" x14ac:dyDescent="0.3">
      <c r="A43" s="713" t="s">
        <v>376</v>
      </c>
      <c r="B43" s="714"/>
      <c r="C43" s="714"/>
      <c r="D43" s="714" t="s">
        <v>2159</v>
      </c>
      <c r="E43" s="714"/>
      <c r="F43" s="714"/>
      <c r="G43" s="714"/>
      <c r="H43" s="714"/>
      <c r="I43" s="759"/>
    </row>
    <row r="44" spans="1:9" ht="17.7" customHeight="1" x14ac:dyDescent="0.3"/>
    <row r="45" spans="1:9" ht="17.7" customHeight="1" x14ac:dyDescent="0.3">
      <c r="A45" s="1" t="s">
        <v>395</v>
      </c>
    </row>
    <row r="46" spans="1:9" ht="84" customHeight="1" x14ac:dyDescent="0.3">
      <c r="A46" s="710" t="s">
        <v>396</v>
      </c>
      <c r="B46" s="711"/>
      <c r="C46" s="748" t="s">
        <v>1794</v>
      </c>
      <c r="D46" s="748"/>
      <c r="E46" s="748"/>
      <c r="F46" s="748"/>
      <c r="G46" s="748"/>
      <c r="H46" s="748"/>
      <c r="I46" s="729"/>
    </row>
    <row r="47" spans="1:9" ht="65.25" customHeight="1" x14ac:dyDescent="0.3">
      <c r="A47" s="710" t="s">
        <v>398</v>
      </c>
      <c r="B47" s="711"/>
      <c r="C47" s="748" t="s">
        <v>2157</v>
      </c>
      <c r="D47" s="748"/>
      <c r="E47" s="748"/>
      <c r="F47" s="748"/>
      <c r="G47" s="748"/>
      <c r="H47" s="748"/>
      <c r="I47" s="729"/>
    </row>
    <row r="49" spans="1:9" x14ac:dyDescent="0.3">
      <c r="A49" s="8" t="s">
        <v>400</v>
      </c>
      <c r="B49" s="8"/>
      <c r="C49" s="8"/>
      <c r="D49" s="8"/>
      <c r="E49" s="8"/>
      <c r="F49" s="8"/>
      <c r="G49" s="8"/>
    </row>
    <row r="50" spans="1:9" ht="15.6" x14ac:dyDescent="0.3">
      <c r="A50" s="730" t="s">
        <v>401</v>
      </c>
      <c r="B50" s="730"/>
      <c r="C50" s="730"/>
      <c r="D50" s="730"/>
      <c r="E50" s="730"/>
      <c r="F50" s="730"/>
      <c r="G50" s="730"/>
      <c r="H50" s="30">
        <v>2.5</v>
      </c>
      <c r="I50" s="10" t="s">
        <v>402</v>
      </c>
    </row>
    <row r="51" spans="1:9" ht="27" customHeight="1" x14ac:dyDescent="0.3">
      <c r="A51" s="731" t="s">
        <v>463</v>
      </c>
      <c r="B51" s="731"/>
      <c r="C51" s="731"/>
      <c r="D51" s="731"/>
      <c r="E51" s="731"/>
      <c r="F51" s="731"/>
      <c r="G51" s="731"/>
      <c r="H51" s="30">
        <v>2.5</v>
      </c>
      <c r="I51" s="10" t="s">
        <v>402</v>
      </c>
    </row>
    <row r="52" spans="1:9" ht="15.6" x14ac:dyDescent="0.3">
      <c r="A52" s="730" t="s">
        <v>405</v>
      </c>
      <c r="B52" s="730"/>
      <c r="C52" s="730"/>
      <c r="D52" s="730"/>
      <c r="E52" s="730"/>
      <c r="F52" s="730"/>
      <c r="G52" s="730"/>
      <c r="H52" s="11" t="s">
        <v>182</v>
      </c>
      <c r="I52" s="10" t="s">
        <v>402</v>
      </c>
    </row>
    <row r="53" spans="1:9" x14ac:dyDescent="0.3">
      <c r="A53" s="222"/>
      <c r="B53" s="222"/>
      <c r="C53" s="222"/>
      <c r="D53" s="222"/>
      <c r="E53" s="222"/>
      <c r="F53" s="222"/>
      <c r="G53" s="222"/>
      <c r="H53" s="27"/>
      <c r="I53" s="12"/>
    </row>
    <row r="54" spans="1:9" x14ac:dyDescent="0.3">
      <c r="A54" s="732" t="s">
        <v>406</v>
      </c>
      <c r="B54" s="732"/>
      <c r="C54" s="732"/>
      <c r="D54" s="732"/>
      <c r="E54" s="732"/>
      <c r="F54" s="732"/>
      <c r="G54" s="732"/>
      <c r="H54" s="220"/>
      <c r="I54" s="28"/>
    </row>
    <row r="55" spans="1:9" ht="18" customHeight="1" x14ac:dyDescent="0.3">
      <c r="A55" s="700" t="s">
        <v>407</v>
      </c>
      <c r="B55" s="700"/>
      <c r="C55" s="700"/>
      <c r="D55" s="700"/>
      <c r="E55" s="700"/>
      <c r="F55" s="15">
        <f>SUM(F56:F61)</f>
        <v>45</v>
      </c>
      <c r="G55" s="15" t="s">
        <v>357</v>
      </c>
      <c r="H55" s="16">
        <f>F55/25</f>
        <v>1.8</v>
      </c>
      <c r="I55" s="10" t="s">
        <v>402</v>
      </c>
    </row>
    <row r="56" spans="1:9" ht="18" customHeight="1" x14ac:dyDescent="0.3">
      <c r="A56" s="17" t="s">
        <v>156</v>
      </c>
      <c r="B56" s="727" t="s">
        <v>158</v>
      </c>
      <c r="C56" s="727"/>
      <c r="D56" s="727"/>
      <c r="E56" s="727"/>
      <c r="F56" s="15">
        <v>18</v>
      </c>
      <c r="G56" s="15" t="s">
        <v>357</v>
      </c>
      <c r="H56" s="32"/>
      <c r="I56" s="19"/>
    </row>
    <row r="57" spans="1:9" ht="18" customHeight="1" x14ac:dyDescent="0.3">
      <c r="A57" s="2"/>
      <c r="B57" s="727" t="s">
        <v>408</v>
      </c>
      <c r="C57" s="727"/>
      <c r="D57" s="727"/>
      <c r="E57" s="727"/>
      <c r="F57" s="15">
        <v>22</v>
      </c>
      <c r="G57" s="15" t="s">
        <v>357</v>
      </c>
      <c r="H57" s="412"/>
      <c r="I57" s="21"/>
    </row>
    <row r="58" spans="1:9" ht="18" customHeight="1" x14ac:dyDescent="0.3">
      <c r="A58" s="2"/>
      <c r="B58" s="727" t="s">
        <v>409</v>
      </c>
      <c r="C58" s="727"/>
      <c r="D58" s="727"/>
      <c r="E58" s="727"/>
      <c r="F58" s="15">
        <v>3</v>
      </c>
      <c r="G58" s="15" t="s">
        <v>357</v>
      </c>
      <c r="H58" s="412"/>
      <c r="I58" s="21"/>
    </row>
    <row r="59" spans="1:9" ht="18" customHeight="1" x14ac:dyDescent="0.3">
      <c r="A59" s="2"/>
      <c r="B59" s="727" t="s">
        <v>410</v>
      </c>
      <c r="C59" s="727"/>
      <c r="D59" s="727"/>
      <c r="E59" s="727"/>
      <c r="F59" s="15" t="s">
        <v>182</v>
      </c>
      <c r="G59" s="15" t="s">
        <v>357</v>
      </c>
      <c r="H59" s="412"/>
      <c r="I59" s="21"/>
    </row>
    <row r="60" spans="1:9" ht="18" customHeight="1" x14ac:dyDescent="0.3">
      <c r="A60" s="2"/>
      <c r="B60" s="727" t="s">
        <v>411</v>
      </c>
      <c r="C60" s="727"/>
      <c r="D60" s="727"/>
      <c r="E60" s="727"/>
      <c r="F60" s="15" t="s">
        <v>182</v>
      </c>
      <c r="G60" s="15" t="s">
        <v>357</v>
      </c>
      <c r="H60" s="412"/>
      <c r="I60" s="21"/>
    </row>
    <row r="61" spans="1:9" ht="18" customHeight="1" x14ac:dyDescent="0.3">
      <c r="A61" s="2"/>
      <c r="B61" s="727" t="s">
        <v>412</v>
      </c>
      <c r="C61" s="727"/>
      <c r="D61" s="727"/>
      <c r="E61" s="727"/>
      <c r="F61" s="15">
        <v>2</v>
      </c>
      <c r="G61" s="15" t="s">
        <v>357</v>
      </c>
      <c r="H61" s="32"/>
      <c r="I61" s="19"/>
    </row>
    <row r="62" spans="1:9" ht="32.25" customHeight="1" x14ac:dyDescent="0.3">
      <c r="A62" s="1036" t="s">
        <v>413</v>
      </c>
      <c r="B62" s="1036"/>
      <c r="C62" s="1036"/>
      <c r="D62" s="1036"/>
      <c r="E62" s="1036"/>
      <c r="F62" s="15" t="s">
        <v>404</v>
      </c>
      <c r="G62" s="15" t="s">
        <v>357</v>
      </c>
      <c r="H62" s="16" t="s">
        <v>182</v>
      </c>
      <c r="I62" s="10" t="s">
        <v>402</v>
      </c>
    </row>
    <row r="63" spans="1:9" ht="18" customHeight="1" x14ac:dyDescent="0.3">
      <c r="A63" s="727" t="s">
        <v>414</v>
      </c>
      <c r="B63" s="727"/>
      <c r="C63" s="727"/>
      <c r="D63" s="727"/>
      <c r="E63" s="727"/>
      <c r="F63" s="15">
        <v>80</v>
      </c>
      <c r="G63" s="15" t="s">
        <v>357</v>
      </c>
      <c r="H63" s="16">
        <f>F63/25</f>
        <v>3.2</v>
      </c>
      <c r="I63" s="10" t="s">
        <v>402</v>
      </c>
    </row>
  </sheetData>
  <mergeCells count="69">
    <mergeCell ref="A11:E11"/>
    <mergeCell ref="F11:I11"/>
    <mergeCell ref="A2:I2"/>
    <mergeCell ref="A3:C3"/>
    <mergeCell ref="D3:I3"/>
    <mergeCell ref="A4:C4"/>
    <mergeCell ref="D4:I4"/>
    <mergeCell ref="A5:C5"/>
    <mergeCell ref="D5:I5"/>
    <mergeCell ref="A6:C6"/>
    <mergeCell ref="D6:I6"/>
    <mergeCell ref="A8:I8"/>
    <mergeCell ref="A10:E10"/>
    <mergeCell ref="F10:I10"/>
    <mergeCell ref="B22:G22"/>
    <mergeCell ref="A12:E12"/>
    <mergeCell ref="F12:I12"/>
    <mergeCell ref="A13:E13"/>
    <mergeCell ref="F13:I13"/>
    <mergeCell ref="A15:I15"/>
    <mergeCell ref="A16:B16"/>
    <mergeCell ref="C16:I16"/>
    <mergeCell ref="A18:D18"/>
    <mergeCell ref="A19:A20"/>
    <mergeCell ref="B19:G20"/>
    <mergeCell ref="H19:I19"/>
    <mergeCell ref="A21:I21"/>
    <mergeCell ref="A35:C35"/>
    <mergeCell ref="D35:I35"/>
    <mergeCell ref="B23:G23"/>
    <mergeCell ref="A24:I24"/>
    <mergeCell ref="B25:G25"/>
    <mergeCell ref="B26:G26"/>
    <mergeCell ref="B27:G27"/>
    <mergeCell ref="A28:I28"/>
    <mergeCell ref="B29:G29"/>
    <mergeCell ref="A32:G32"/>
    <mergeCell ref="B33:I33"/>
    <mergeCell ref="A34:C34"/>
    <mergeCell ref="D34:I34"/>
    <mergeCell ref="A36:G36"/>
    <mergeCell ref="B37:I37"/>
    <mergeCell ref="A38:C38"/>
    <mergeCell ref="D38:I38"/>
    <mergeCell ref="A39:C39"/>
    <mergeCell ref="D39:I39"/>
    <mergeCell ref="A40:G40"/>
    <mergeCell ref="B41:I41"/>
    <mergeCell ref="A42:C42"/>
    <mergeCell ref="D42:I42"/>
    <mergeCell ref="A43:C43"/>
    <mergeCell ref="D43:I43"/>
    <mergeCell ref="B58:E58"/>
    <mergeCell ref="A46:B46"/>
    <mergeCell ref="C46:I46"/>
    <mergeCell ref="A47:B47"/>
    <mergeCell ref="C47:I47"/>
    <mergeCell ref="A50:G50"/>
    <mergeCell ref="A51:G51"/>
    <mergeCell ref="A52:G52"/>
    <mergeCell ref="A54:G54"/>
    <mergeCell ref="A55:E55"/>
    <mergeCell ref="B56:E56"/>
    <mergeCell ref="B57:E57"/>
    <mergeCell ref="B59:E59"/>
    <mergeCell ref="B60:E60"/>
    <mergeCell ref="B61:E61"/>
    <mergeCell ref="A62:E62"/>
    <mergeCell ref="A63:E63"/>
  </mergeCell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zoomScaleNormal="100" workbookViewId="0"/>
  </sheetViews>
  <sheetFormatPr defaultRowHeight="14.4" x14ac:dyDescent="0.3"/>
  <cols>
    <col min="8" max="8" width="11.21875" customWidth="1"/>
  </cols>
  <sheetData>
    <row r="1" spans="1:9" x14ac:dyDescent="0.3">
      <c r="A1" s="1" t="s">
        <v>328</v>
      </c>
      <c r="B1" s="8"/>
      <c r="C1" s="8"/>
      <c r="D1" s="8"/>
      <c r="E1" s="8"/>
      <c r="F1" s="8"/>
      <c r="G1" s="8"/>
      <c r="H1" s="8"/>
      <c r="I1" s="8"/>
    </row>
    <row r="2" spans="1:9" x14ac:dyDescent="0.3">
      <c r="A2" s="747" t="s">
        <v>228</v>
      </c>
      <c r="B2" s="747"/>
      <c r="C2" s="747"/>
      <c r="D2" s="747"/>
      <c r="E2" s="747"/>
      <c r="F2" s="747"/>
      <c r="G2" s="747"/>
      <c r="H2" s="747"/>
      <c r="I2" s="747"/>
    </row>
    <row r="3" spans="1:9" x14ac:dyDescent="0.3">
      <c r="A3" s="742" t="s">
        <v>154</v>
      </c>
      <c r="B3" s="743"/>
      <c r="C3" s="743"/>
      <c r="D3" s="743">
        <v>1</v>
      </c>
      <c r="E3" s="743"/>
      <c r="F3" s="743"/>
      <c r="G3" s="743"/>
      <c r="H3" s="743"/>
      <c r="I3" s="744"/>
    </row>
    <row r="4" spans="1:9" x14ac:dyDescent="0.3">
      <c r="A4" s="742" t="s">
        <v>153</v>
      </c>
      <c r="B4" s="743"/>
      <c r="C4" s="743"/>
      <c r="D4" s="743" t="s">
        <v>748</v>
      </c>
      <c r="E4" s="743"/>
      <c r="F4" s="743"/>
      <c r="G4" s="743"/>
      <c r="H4" s="743"/>
      <c r="I4" s="744"/>
    </row>
    <row r="5" spans="1:9" x14ac:dyDescent="0.3">
      <c r="A5" s="742" t="s">
        <v>157</v>
      </c>
      <c r="B5" s="743"/>
      <c r="C5" s="743"/>
      <c r="D5" s="743" t="s">
        <v>466</v>
      </c>
      <c r="E5" s="743"/>
      <c r="F5" s="743"/>
      <c r="G5" s="743"/>
      <c r="H5" s="743"/>
      <c r="I5" s="744"/>
    </row>
    <row r="6" spans="1:9" ht="29.25" customHeight="1" x14ac:dyDescent="0.3">
      <c r="A6" s="742" t="s">
        <v>331</v>
      </c>
      <c r="B6" s="743"/>
      <c r="C6" s="743"/>
      <c r="D6" s="729" t="s">
        <v>1460</v>
      </c>
      <c r="E6" s="700"/>
      <c r="F6" s="700"/>
      <c r="G6" s="700"/>
      <c r="H6" s="700"/>
      <c r="I6" s="700"/>
    </row>
    <row r="7" spans="1:9" x14ac:dyDescent="0.3">
      <c r="A7" s="95"/>
      <c r="B7" s="95"/>
      <c r="C7" s="95"/>
      <c r="D7" s="95"/>
      <c r="E7" s="95"/>
      <c r="F7" s="95"/>
      <c r="G7" s="95"/>
      <c r="H7" s="95"/>
      <c r="I7" s="95"/>
    </row>
    <row r="8" spans="1:9" x14ac:dyDescent="0.3">
      <c r="A8" s="994" t="s">
        <v>3</v>
      </c>
      <c r="B8" s="994"/>
      <c r="C8" s="994"/>
      <c r="D8" s="994"/>
      <c r="E8" s="994"/>
      <c r="F8" s="994"/>
      <c r="G8" s="994"/>
      <c r="H8" s="994"/>
      <c r="I8" s="994"/>
    </row>
    <row r="9" spans="1:9" x14ac:dyDescent="0.3">
      <c r="A9" s="216" t="s">
        <v>2317</v>
      </c>
      <c r="B9" s="216"/>
      <c r="C9" s="216"/>
      <c r="D9" s="216"/>
      <c r="E9" s="216"/>
      <c r="F9" s="216"/>
      <c r="G9" s="216"/>
      <c r="H9" s="216"/>
      <c r="I9" s="216"/>
    </row>
    <row r="10" spans="1:9" x14ac:dyDescent="0.3">
      <c r="A10" s="742" t="s">
        <v>10</v>
      </c>
      <c r="B10" s="743"/>
      <c r="C10" s="743"/>
      <c r="D10" s="743"/>
      <c r="E10" s="743"/>
      <c r="F10" s="743" t="s">
        <v>11</v>
      </c>
      <c r="G10" s="743"/>
      <c r="H10" s="743"/>
      <c r="I10" s="744"/>
    </row>
    <row r="11" spans="1:9" x14ac:dyDescent="0.3">
      <c r="A11" s="742" t="s">
        <v>334</v>
      </c>
      <c r="B11" s="743"/>
      <c r="C11" s="743"/>
      <c r="D11" s="743"/>
      <c r="E11" s="743"/>
      <c r="F11" s="743" t="s">
        <v>2085</v>
      </c>
      <c r="G11" s="743"/>
      <c r="H11" s="743"/>
      <c r="I11" s="744"/>
    </row>
    <row r="12" spans="1:9" x14ac:dyDescent="0.3">
      <c r="A12" s="742" t="s">
        <v>335</v>
      </c>
      <c r="B12" s="743"/>
      <c r="C12" s="743"/>
      <c r="D12" s="743"/>
      <c r="E12" s="743"/>
      <c r="F12" s="743">
        <v>6</v>
      </c>
      <c r="G12" s="743"/>
      <c r="H12" s="743"/>
      <c r="I12" s="744"/>
    </row>
    <row r="13" spans="1:9" x14ac:dyDescent="0.3">
      <c r="A13" s="742" t="s">
        <v>15</v>
      </c>
      <c r="B13" s="743"/>
      <c r="C13" s="743"/>
      <c r="D13" s="743"/>
      <c r="E13" s="743"/>
      <c r="F13" s="743" t="s">
        <v>16</v>
      </c>
      <c r="G13" s="743"/>
      <c r="H13" s="743"/>
      <c r="I13" s="744"/>
    </row>
    <row r="14" spans="1:9" x14ac:dyDescent="0.3">
      <c r="A14" s="25"/>
      <c r="B14" s="25"/>
      <c r="C14" s="25"/>
      <c r="D14" s="25"/>
      <c r="E14" s="25"/>
      <c r="F14" s="25"/>
      <c r="G14" s="25"/>
      <c r="H14" s="25"/>
      <c r="I14" s="25"/>
    </row>
    <row r="15" spans="1:9" x14ac:dyDescent="0.3">
      <c r="A15" s="1037" t="s">
        <v>336</v>
      </c>
      <c r="B15" s="1037"/>
      <c r="C15" s="1037"/>
      <c r="D15" s="1037"/>
      <c r="E15" s="1037"/>
      <c r="F15" s="1037"/>
      <c r="G15" s="1037"/>
      <c r="H15" s="1037"/>
      <c r="I15" s="1037"/>
    </row>
    <row r="16" spans="1:9" ht="14.55" customHeight="1" x14ac:dyDescent="0.3">
      <c r="A16" s="705" t="s">
        <v>337</v>
      </c>
      <c r="B16" s="863"/>
      <c r="C16" s="1038" t="s">
        <v>2406</v>
      </c>
      <c r="D16" s="1039"/>
      <c r="E16" s="1039"/>
      <c r="F16" s="1039"/>
      <c r="G16" s="1039"/>
      <c r="H16" s="1039"/>
      <c r="I16" s="1039"/>
    </row>
    <row r="17" spans="1:10" ht="31.95" customHeight="1" x14ac:dyDescent="0.3">
      <c r="A17" s="709"/>
      <c r="B17" s="889"/>
      <c r="C17" s="1040"/>
      <c r="D17" s="1041"/>
      <c r="E17" s="1041"/>
      <c r="F17" s="1041"/>
      <c r="G17" s="1041"/>
      <c r="H17" s="1041"/>
      <c r="I17" s="1041"/>
    </row>
    <row r="18" spans="1:10" x14ac:dyDescent="0.3">
      <c r="A18" s="25"/>
      <c r="B18" s="25"/>
      <c r="C18" s="25"/>
      <c r="D18" s="25"/>
      <c r="E18" s="25"/>
      <c r="F18" s="25"/>
      <c r="G18" s="25"/>
      <c r="H18" s="25"/>
      <c r="I18" s="25"/>
    </row>
    <row r="19" spans="1:10" x14ac:dyDescent="0.3">
      <c r="A19" s="1042" t="s">
        <v>339</v>
      </c>
      <c r="B19" s="1042"/>
      <c r="C19" s="1042"/>
      <c r="D19" s="1042"/>
      <c r="E19" s="95"/>
      <c r="F19" s="95"/>
      <c r="G19" s="95"/>
      <c r="H19" s="95"/>
      <c r="I19" s="95"/>
    </row>
    <row r="20" spans="1:10" x14ac:dyDescent="0.3">
      <c r="A20" s="736" t="s">
        <v>30</v>
      </c>
      <c r="B20" s="737" t="s">
        <v>31</v>
      </c>
      <c r="C20" s="737"/>
      <c r="D20" s="737"/>
      <c r="E20" s="737"/>
      <c r="F20" s="737"/>
      <c r="G20" s="737"/>
      <c r="H20" s="737" t="s">
        <v>340</v>
      </c>
      <c r="I20" s="738"/>
    </row>
    <row r="21" spans="1:10" ht="27.6" x14ac:dyDescent="0.3">
      <c r="A21" s="736"/>
      <c r="B21" s="737"/>
      <c r="C21" s="737"/>
      <c r="D21" s="737"/>
      <c r="E21" s="737"/>
      <c r="F21" s="737"/>
      <c r="G21" s="737"/>
      <c r="H21" s="210" t="s">
        <v>341</v>
      </c>
      <c r="I21" s="211" t="s">
        <v>34</v>
      </c>
    </row>
    <row r="22" spans="1:10" x14ac:dyDescent="0.3">
      <c r="A22" s="1043" t="s">
        <v>35</v>
      </c>
      <c r="B22" s="1044"/>
      <c r="C22" s="1044"/>
      <c r="D22" s="1044"/>
      <c r="E22" s="1044"/>
      <c r="F22" s="1044"/>
      <c r="G22" s="1044"/>
      <c r="H22" s="1044"/>
      <c r="I22" s="1045"/>
    </row>
    <row r="23" spans="1:10" ht="25.05" customHeight="1" x14ac:dyDescent="0.3">
      <c r="A23" s="231" t="s">
        <v>1461</v>
      </c>
      <c r="B23" s="827" t="s">
        <v>1462</v>
      </c>
      <c r="C23" s="827" t="s">
        <v>1463</v>
      </c>
      <c r="D23" s="827" t="s">
        <v>39</v>
      </c>
      <c r="E23" s="827" t="s">
        <v>1464</v>
      </c>
      <c r="F23" s="827" t="s">
        <v>1463</v>
      </c>
      <c r="G23" s="827" t="s">
        <v>39</v>
      </c>
      <c r="H23" s="232" t="s">
        <v>72</v>
      </c>
      <c r="I23" s="91" t="s">
        <v>56</v>
      </c>
    </row>
    <row r="24" spans="1:10" ht="25.05" customHeight="1" x14ac:dyDescent="0.3">
      <c r="A24" s="231" t="s">
        <v>1465</v>
      </c>
      <c r="B24" s="827" t="s">
        <v>1466</v>
      </c>
      <c r="C24" s="827" t="s">
        <v>1326</v>
      </c>
      <c r="D24" s="827" t="s">
        <v>1326</v>
      </c>
      <c r="E24" s="827" t="s">
        <v>1326</v>
      </c>
      <c r="F24" s="827" t="s">
        <v>1326</v>
      </c>
      <c r="G24" s="827" t="s">
        <v>1326</v>
      </c>
      <c r="H24" s="232" t="s">
        <v>74</v>
      </c>
      <c r="I24" s="91" t="s">
        <v>56</v>
      </c>
    </row>
    <row r="25" spans="1:10" x14ac:dyDescent="0.3">
      <c r="A25" s="547" t="s">
        <v>136</v>
      </c>
      <c r="B25" s="733"/>
      <c r="C25" s="733"/>
      <c r="D25" s="733"/>
      <c r="E25" s="733"/>
      <c r="F25" s="733"/>
      <c r="G25" s="733"/>
      <c r="H25" s="733"/>
      <c r="I25" s="734"/>
    </row>
    <row r="26" spans="1:10" ht="25.05" customHeight="1" x14ac:dyDescent="0.3">
      <c r="A26" s="231" t="s">
        <v>1467</v>
      </c>
      <c r="B26" s="740" t="s">
        <v>1468</v>
      </c>
      <c r="C26" s="740" t="s">
        <v>1332</v>
      </c>
      <c r="D26" s="740" t="s">
        <v>1332</v>
      </c>
      <c r="E26" s="740" t="s">
        <v>1332</v>
      </c>
      <c r="F26" s="740" t="s">
        <v>1332</v>
      </c>
      <c r="G26" s="740" t="s">
        <v>1332</v>
      </c>
      <c r="H26" s="232" t="s">
        <v>82</v>
      </c>
      <c r="I26" s="91" t="s">
        <v>85</v>
      </c>
    </row>
    <row r="27" spans="1:10" x14ac:dyDescent="0.3">
      <c r="A27" s="778" t="s">
        <v>352</v>
      </c>
      <c r="B27" s="779"/>
      <c r="C27" s="779"/>
      <c r="D27" s="779"/>
      <c r="E27" s="779"/>
      <c r="F27" s="779"/>
      <c r="G27" s="779"/>
      <c r="H27" s="779"/>
      <c r="I27" s="780"/>
    </row>
    <row r="28" spans="1:10" ht="25.05" customHeight="1" x14ac:dyDescent="0.3">
      <c r="A28" s="231" t="s">
        <v>1469</v>
      </c>
      <c r="B28" s="542" t="s">
        <v>1470</v>
      </c>
      <c r="C28" s="542" t="s">
        <v>1471</v>
      </c>
      <c r="D28" s="542" t="s">
        <v>1471</v>
      </c>
      <c r="E28" s="542" t="s">
        <v>1471</v>
      </c>
      <c r="F28" s="542" t="s">
        <v>1471</v>
      </c>
      <c r="G28" s="542" t="s">
        <v>1471</v>
      </c>
      <c r="H28" s="232" t="s">
        <v>115</v>
      </c>
      <c r="I28" s="91" t="s">
        <v>56</v>
      </c>
      <c r="J28" s="272"/>
    </row>
    <row r="29" spans="1:10" x14ac:dyDescent="0.3">
      <c r="A29" s="1"/>
      <c r="B29" s="25"/>
      <c r="C29" s="25"/>
      <c r="D29" s="25"/>
      <c r="E29" s="25"/>
      <c r="F29" s="25"/>
      <c r="G29" s="25"/>
      <c r="H29" s="25"/>
      <c r="I29" s="25"/>
    </row>
    <row r="30" spans="1:10" x14ac:dyDescent="0.3">
      <c r="A30" s="1" t="s">
        <v>355</v>
      </c>
      <c r="B30" s="25"/>
      <c r="C30" s="25"/>
      <c r="D30" s="25"/>
      <c r="E30" s="25"/>
      <c r="F30" s="25"/>
      <c r="G30" s="25"/>
      <c r="H30" s="25"/>
      <c r="I30" s="25"/>
    </row>
    <row r="31" spans="1:10" x14ac:dyDescent="0.3">
      <c r="A31" s="715" t="s">
        <v>1472</v>
      </c>
      <c r="B31" s="715"/>
      <c r="C31" s="715"/>
      <c r="D31" s="715"/>
      <c r="E31" s="715"/>
      <c r="F31" s="715"/>
      <c r="G31" s="715"/>
      <c r="H31" s="204">
        <v>9</v>
      </c>
      <c r="I31" s="239" t="s">
        <v>357</v>
      </c>
    </row>
    <row r="32" spans="1:10" ht="30" customHeight="1" x14ac:dyDescent="0.3">
      <c r="A32" s="701" t="s">
        <v>358</v>
      </c>
      <c r="B32" s="749" t="s">
        <v>1473</v>
      </c>
      <c r="C32" s="749"/>
      <c r="D32" s="749"/>
      <c r="E32" s="749"/>
      <c r="F32" s="749"/>
      <c r="G32" s="749"/>
      <c r="H32" s="749"/>
      <c r="I32" s="704"/>
    </row>
    <row r="33" spans="1:9" ht="30" customHeight="1" x14ac:dyDescent="0.3">
      <c r="A33" s="702"/>
      <c r="B33" s="793" t="s">
        <v>1474</v>
      </c>
      <c r="C33" s="793"/>
      <c r="D33" s="793"/>
      <c r="E33" s="793"/>
      <c r="F33" s="793"/>
      <c r="G33" s="793"/>
      <c r="H33" s="793"/>
      <c r="I33" s="706"/>
    </row>
    <row r="34" spans="1:9" ht="30" customHeight="1" x14ac:dyDescent="0.3">
      <c r="A34" s="702"/>
      <c r="B34" s="706" t="s">
        <v>1475</v>
      </c>
      <c r="C34" s="792"/>
      <c r="D34" s="792"/>
      <c r="E34" s="792"/>
      <c r="F34" s="792"/>
      <c r="G34" s="792"/>
      <c r="H34" s="792"/>
      <c r="I34" s="792"/>
    </row>
    <row r="35" spans="1:9" ht="30" customHeight="1" x14ac:dyDescent="0.3">
      <c r="A35" s="717"/>
      <c r="B35" s="750" t="s">
        <v>1476</v>
      </c>
      <c r="C35" s="751"/>
      <c r="D35" s="751"/>
      <c r="E35" s="751"/>
      <c r="F35" s="751"/>
      <c r="G35" s="751"/>
      <c r="H35" s="751"/>
      <c r="I35" s="751"/>
    </row>
    <row r="36" spans="1:9" ht="18" customHeight="1" x14ac:dyDescent="0.3">
      <c r="A36" s="724" t="s">
        <v>374</v>
      </c>
      <c r="B36" s="725"/>
      <c r="C36" s="725"/>
      <c r="D36" s="836" t="s">
        <v>1477</v>
      </c>
      <c r="E36" s="836"/>
      <c r="F36" s="836"/>
      <c r="G36" s="836"/>
      <c r="H36" s="836"/>
      <c r="I36" s="837"/>
    </row>
    <row r="37" spans="1:9" ht="28.5" customHeight="1" x14ac:dyDescent="0.3">
      <c r="A37" s="713" t="s">
        <v>376</v>
      </c>
      <c r="B37" s="714"/>
      <c r="C37" s="714"/>
      <c r="D37" s="714" t="s">
        <v>1478</v>
      </c>
      <c r="E37" s="714"/>
      <c r="F37" s="714"/>
      <c r="G37" s="714"/>
      <c r="H37" s="714"/>
      <c r="I37" s="759"/>
    </row>
    <row r="38" spans="1:9" x14ac:dyDescent="0.3">
      <c r="A38" s="25"/>
      <c r="B38" s="25"/>
      <c r="C38" s="25"/>
      <c r="D38" s="25"/>
      <c r="E38" s="25"/>
      <c r="F38" s="25"/>
      <c r="G38" s="25"/>
      <c r="H38" s="25"/>
      <c r="I38" s="25"/>
    </row>
    <row r="39" spans="1:9" x14ac:dyDescent="0.3">
      <c r="A39" s="1" t="s">
        <v>395</v>
      </c>
      <c r="B39" s="25"/>
      <c r="C39" s="25"/>
      <c r="D39" s="25"/>
      <c r="E39" s="25"/>
      <c r="F39" s="25"/>
      <c r="G39" s="25"/>
      <c r="H39" s="25"/>
      <c r="I39" s="25"/>
    </row>
    <row r="40" spans="1:9" x14ac:dyDescent="0.3">
      <c r="A40" s="899" t="s">
        <v>396</v>
      </c>
      <c r="B40" s="718"/>
      <c r="C40" s="749" t="s">
        <v>1353</v>
      </c>
      <c r="D40" s="749"/>
      <c r="E40" s="749"/>
      <c r="F40" s="749"/>
      <c r="G40" s="749"/>
      <c r="H40" s="749"/>
      <c r="I40" s="704"/>
    </row>
    <row r="41" spans="1:9" ht="21.75" customHeight="1" x14ac:dyDescent="0.3">
      <c r="A41" s="900"/>
      <c r="B41" s="867"/>
      <c r="C41" s="793" t="s">
        <v>1354</v>
      </c>
      <c r="D41" s="793"/>
      <c r="E41" s="793"/>
      <c r="F41" s="793"/>
      <c r="G41" s="793"/>
      <c r="H41" s="793"/>
      <c r="I41" s="706"/>
    </row>
    <row r="42" spans="1:9" ht="33" customHeight="1" x14ac:dyDescent="0.3">
      <c r="A42" s="901"/>
      <c r="B42" s="887"/>
      <c r="C42" s="828" t="s">
        <v>1479</v>
      </c>
      <c r="D42" s="828"/>
      <c r="E42" s="828"/>
      <c r="F42" s="828"/>
      <c r="G42" s="828"/>
      <c r="H42" s="828"/>
      <c r="I42" s="708"/>
    </row>
    <row r="43" spans="1:9" x14ac:dyDescent="0.3">
      <c r="A43" s="742" t="s">
        <v>398</v>
      </c>
      <c r="B43" s="743"/>
      <c r="C43" s="740" t="s">
        <v>1355</v>
      </c>
      <c r="D43" s="740"/>
      <c r="E43" s="740"/>
      <c r="F43" s="740"/>
      <c r="G43" s="740"/>
      <c r="H43" s="740"/>
      <c r="I43" s="835"/>
    </row>
    <row r="44" spans="1:9" x14ac:dyDescent="0.3">
      <c r="A44" s="25"/>
      <c r="B44" s="25"/>
      <c r="C44" s="25"/>
      <c r="D44" s="25"/>
      <c r="E44" s="25"/>
      <c r="F44" s="25"/>
      <c r="G44" s="25"/>
      <c r="H44" s="25"/>
      <c r="I44" s="25"/>
    </row>
    <row r="45" spans="1:9" x14ac:dyDescent="0.3">
      <c r="A45" s="8" t="s">
        <v>400</v>
      </c>
      <c r="B45" s="240"/>
      <c r="C45" s="240"/>
      <c r="D45" s="240"/>
      <c r="E45" s="240"/>
      <c r="F45" s="240"/>
      <c r="G45" s="240"/>
      <c r="H45" s="25"/>
      <c r="I45" s="25"/>
    </row>
    <row r="46" spans="1:9" ht="25.05" customHeight="1" x14ac:dyDescent="0.3">
      <c r="A46" s="730" t="s">
        <v>401</v>
      </c>
      <c r="B46" s="730"/>
      <c r="C46" s="730"/>
      <c r="D46" s="730"/>
      <c r="E46" s="730"/>
      <c r="F46" s="730"/>
      <c r="G46" s="730"/>
      <c r="H46" s="30">
        <v>0.4</v>
      </c>
      <c r="I46" s="10" t="s">
        <v>402</v>
      </c>
    </row>
    <row r="47" spans="1:9" ht="25.05" customHeight="1" x14ac:dyDescent="0.3">
      <c r="A47" s="731" t="s">
        <v>463</v>
      </c>
      <c r="B47" s="731"/>
      <c r="C47" s="731"/>
      <c r="D47" s="731"/>
      <c r="E47" s="731"/>
      <c r="F47" s="731"/>
      <c r="G47" s="731"/>
      <c r="H47" s="30">
        <v>0.4</v>
      </c>
      <c r="I47" s="10" t="s">
        <v>402</v>
      </c>
    </row>
    <row r="48" spans="1:9" ht="25.05" customHeight="1" x14ac:dyDescent="0.3">
      <c r="A48" s="730" t="s">
        <v>464</v>
      </c>
      <c r="B48" s="730"/>
      <c r="C48" s="730"/>
      <c r="D48" s="730"/>
      <c r="E48" s="730"/>
      <c r="F48" s="730"/>
      <c r="G48" s="730"/>
      <c r="H48" s="30">
        <v>0.2</v>
      </c>
      <c r="I48" s="10" t="s">
        <v>402</v>
      </c>
    </row>
    <row r="49" spans="1:9" x14ac:dyDescent="0.3">
      <c r="A49" s="25"/>
      <c r="B49" s="25"/>
      <c r="C49" s="25"/>
      <c r="D49" s="25"/>
      <c r="E49" s="25"/>
      <c r="F49" s="25"/>
      <c r="G49" s="25"/>
      <c r="H49" s="27"/>
      <c r="I49" s="12"/>
    </row>
    <row r="50" spans="1:9" x14ac:dyDescent="0.3">
      <c r="A50" s="732" t="s">
        <v>406</v>
      </c>
      <c r="B50" s="732"/>
      <c r="C50" s="732"/>
      <c r="D50" s="732"/>
      <c r="E50" s="732"/>
      <c r="F50" s="732"/>
      <c r="G50" s="732"/>
      <c r="H50" s="31"/>
      <c r="I50" s="28"/>
    </row>
    <row r="51" spans="1:9" ht="15" customHeight="1" x14ac:dyDescent="0.3">
      <c r="A51" s="700" t="s">
        <v>407</v>
      </c>
      <c r="B51" s="700"/>
      <c r="C51" s="700"/>
      <c r="D51" s="700"/>
      <c r="E51" s="700"/>
      <c r="F51" s="15">
        <f>SUM(F52:F57)</f>
        <v>12</v>
      </c>
      <c r="G51" s="15" t="s">
        <v>357</v>
      </c>
      <c r="H51" s="16">
        <f>+F51/25</f>
        <v>0.48</v>
      </c>
      <c r="I51" s="10" t="s">
        <v>781</v>
      </c>
    </row>
    <row r="52" spans="1:9" x14ac:dyDescent="0.3">
      <c r="A52" s="17" t="s">
        <v>156</v>
      </c>
      <c r="B52" s="727" t="s">
        <v>158</v>
      </c>
      <c r="C52" s="727"/>
      <c r="D52" s="727"/>
      <c r="E52" s="727"/>
      <c r="F52" s="15" t="s">
        <v>182</v>
      </c>
      <c r="G52" s="15" t="s">
        <v>357</v>
      </c>
      <c r="H52" s="32"/>
      <c r="I52" s="19"/>
    </row>
    <row r="53" spans="1:9" x14ac:dyDescent="0.3">
      <c r="A53" s="25"/>
      <c r="B53" s="727" t="s">
        <v>408</v>
      </c>
      <c r="C53" s="727"/>
      <c r="D53" s="727"/>
      <c r="E53" s="727"/>
      <c r="F53" s="15">
        <v>9</v>
      </c>
      <c r="G53" s="15" t="s">
        <v>357</v>
      </c>
      <c r="H53" s="33"/>
      <c r="I53" s="29"/>
    </row>
    <row r="54" spans="1:9" x14ac:dyDescent="0.3">
      <c r="A54" s="25"/>
      <c r="B54" s="727" t="s">
        <v>409</v>
      </c>
      <c r="C54" s="727"/>
      <c r="D54" s="727"/>
      <c r="E54" s="727"/>
      <c r="F54" s="15">
        <v>2</v>
      </c>
      <c r="G54" s="15" t="s">
        <v>357</v>
      </c>
      <c r="H54" s="33"/>
      <c r="I54" s="29"/>
    </row>
    <row r="55" spans="1:9" x14ac:dyDescent="0.3">
      <c r="A55" s="25"/>
      <c r="B55" s="727" t="s">
        <v>410</v>
      </c>
      <c r="C55" s="727"/>
      <c r="D55" s="727"/>
      <c r="E55" s="727"/>
      <c r="F55" s="15" t="s">
        <v>182</v>
      </c>
      <c r="G55" s="15" t="s">
        <v>357</v>
      </c>
      <c r="H55" s="33"/>
      <c r="I55" s="29"/>
    </row>
    <row r="56" spans="1:9" x14ac:dyDescent="0.3">
      <c r="A56" s="25"/>
      <c r="B56" s="727" t="s">
        <v>411</v>
      </c>
      <c r="C56" s="727"/>
      <c r="D56" s="727"/>
      <c r="E56" s="727"/>
      <c r="F56" s="15" t="s">
        <v>182</v>
      </c>
      <c r="G56" s="15" t="s">
        <v>357</v>
      </c>
      <c r="H56" s="33"/>
      <c r="I56" s="29"/>
    </row>
    <row r="57" spans="1:9" x14ac:dyDescent="0.3">
      <c r="A57" s="25"/>
      <c r="B57" s="727" t="s">
        <v>412</v>
      </c>
      <c r="C57" s="727"/>
      <c r="D57" s="727"/>
      <c r="E57" s="727"/>
      <c r="F57" s="15">
        <v>1</v>
      </c>
      <c r="G57" s="15" t="s">
        <v>357</v>
      </c>
      <c r="H57" s="34"/>
      <c r="I57" s="339"/>
    </row>
    <row r="58" spans="1:9" ht="33" customHeight="1" x14ac:dyDescent="0.3">
      <c r="A58" s="700" t="s">
        <v>413</v>
      </c>
      <c r="B58" s="700"/>
      <c r="C58" s="700"/>
      <c r="D58" s="700"/>
      <c r="E58" s="700"/>
      <c r="F58" s="15" t="s">
        <v>182</v>
      </c>
      <c r="G58" s="15" t="s">
        <v>357</v>
      </c>
      <c r="H58" s="16" t="s">
        <v>182</v>
      </c>
      <c r="I58" s="10" t="s">
        <v>781</v>
      </c>
    </row>
    <row r="59" spans="1:9" x14ac:dyDescent="0.3">
      <c r="A59" s="727" t="s">
        <v>414</v>
      </c>
      <c r="B59" s="727"/>
      <c r="C59" s="727"/>
      <c r="D59" s="727"/>
      <c r="E59" s="727"/>
      <c r="F59" s="15">
        <v>7</v>
      </c>
      <c r="G59" s="15" t="s">
        <v>357</v>
      </c>
      <c r="H59" s="16">
        <v>0.5</v>
      </c>
      <c r="I59" s="10" t="s">
        <v>781</v>
      </c>
    </row>
  </sheetData>
  <mergeCells count="61">
    <mergeCell ref="A11:E11"/>
    <mergeCell ref="F11:I11"/>
    <mergeCell ref="A2:I2"/>
    <mergeCell ref="A3:C3"/>
    <mergeCell ref="D3:I3"/>
    <mergeCell ref="A4:C4"/>
    <mergeCell ref="D4:I4"/>
    <mergeCell ref="A5:C5"/>
    <mergeCell ref="D5:I5"/>
    <mergeCell ref="A6:C6"/>
    <mergeCell ref="D6:I6"/>
    <mergeCell ref="A8:I8"/>
    <mergeCell ref="A10:E10"/>
    <mergeCell ref="F10:I10"/>
    <mergeCell ref="B23:G23"/>
    <mergeCell ref="A12:E12"/>
    <mergeCell ref="F12:I12"/>
    <mergeCell ref="A13:E13"/>
    <mergeCell ref="F13:I13"/>
    <mergeCell ref="A15:I15"/>
    <mergeCell ref="A16:B17"/>
    <mergeCell ref="C16:I17"/>
    <mergeCell ref="A19:D19"/>
    <mergeCell ref="A20:A21"/>
    <mergeCell ref="B20:G21"/>
    <mergeCell ref="H20:I20"/>
    <mergeCell ref="A22:I22"/>
    <mergeCell ref="A36:C36"/>
    <mergeCell ref="D36:I36"/>
    <mergeCell ref="B24:G24"/>
    <mergeCell ref="A25:I25"/>
    <mergeCell ref="B26:G26"/>
    <mergeCell ref="A27:I27"/>
    <mergeCell ref="B28:G28"/>
    <mergeCell ref="A31:G31"/>
    <mergeCell ref="A32:A35"/>
    <mergeCell ref="B32:I32"/>
    <mergeCell ref="B33:I33"/>
    <mergeCell ref="B34:I34"/>
    <mergeCell ref="B35:I35"/>
    <mergeCell ref="A50:G50"/>
    <mergeCell ref="A37:C37"/>
    <mergeCell ref="D37:I37"/>
    <mergeCell ref="A40:B42"/>
    <mergeCell ref="C40:I40"/>
    <mergeCell ref="C41:I41"/>
    <mergeCell ref="C42:I42"/>
    <mergeCell ref="A43:B43"/>
    <mergeCell ref="C43:I43"/>
    <mergeCell ref="A46:G46"/>
    <mergeCell ref="A47:G47"/>
    <mergeCell ref="A48:G48"/>
    <mergeCell ref="B57:E57"/>
    <mergeCell ref="A58:E58"/>
    <mergeCell ref="A59:E59"/>
    <mergeCell ref="A51:E51"/>
    <mergeCell ref="B52:E52"/>
    <mergeCell ref="B53:E53"/>
    <mergeCell ref="B54:E54"/>
    <mergeCell ref="B55:E55"/>
    <mergeCell ref="B56:E56"/>
  </mergeCell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zoomScaleNormal="100" workbookViewId="0"/>
  </sheetViews>
  <sheetFormatPr defaultColWidth="8.77734375" defaultRowHeight="13.8" x14ac:dyDescent="0.3"/>
  <cols>
    <col min="1" max="1" width="10.77734375" style="25" customWidth="1"/>
    <col min="2" max="2" width="9.77734375" style="25" customWidth="1"/>
    <col min="3" max="3" width="8.77734375" style="25" customWidth="1"/>
    <col min="4" max="5" width="9.77734375" style="25" customWidth="1"/>
    <col min="6" max="6" width="9.21875" style="25" customWidth="1"/>
    <col min="7" max="7" width="8.77734375" style="25" customWidth="1"/>
    <col min="8" max="8" width="11.5546875" style="25" customWidth="1"/>
    <col min="9" max="9" width="8.77734375" style="25" customWidth="1"/>
    <col min="10" max="10" width="2.77734375" style="25" customWidth="1"/>
    <col min="11" max="16384" width="8.77734375" style="25"/>
  </cols>
  <sheetData>
    <row r="1" spans="1:9" x14ac:dyDescent="0.3">
      <c r="A1" s="1" t="s">
        <v>328</v>
      </c>
    </row>
    <row r="2" spans="1:9" x14ac:dyDescent="0.3">
      <c r="A2" s="747" t="s">
        <v>231</v>
      </c>
      <c r="B2" s="747"/>
      <c r="C2" s="747"/>
      <c r="D2" s="747"/>
      <c r="E2" s="747"/>
      <c r="F2" s="747"/>
      <c r="G2" s="747"/>
      <c r="H2" s="747"/>
      <c r="I2" s="747"/>
    </row>
    <row r="3" spans="1:9" x14ac:dyDescent="0.3">
      <c r="A3" s="742" t="s">
        <v>154</v>
      </c>
      <c r="B3" s="743"/>
      <c r="C3" s="743"/>
      <c r="D3" s="743">
        <v>5</v>
      </c>
      <c r="E3" s="743"/>
      <c r="F3" s="743"/>
      <c r="G3" s="743"/>
      <c r="H3" s="743"/>
      <c r="I3" s="744"/>
    </row>
    <row r="4" spans="1:9" x14ac:dyDescent="0.3">
      <c r="A4" s="742" t="s">
        <v>153</v>
      </c>
      <c r="B4" s="743"/>
      <c r="C4" s="743"/>
      <c r="D4" s="743" t="s">
        <v>465</v>
      </c>
      <c r="E4" s="743"/>
      <c r="F4" s="743"/>
      <c r="G4" s="743"/>
      <c r="H4" s="743"/>
      <c r="I4" s="744"/>
    </row>
    <row r="5" spans="1:9" x14ac:dyDescent="0.3">
      <c r="A5" s="742" t="s">
        <v>157</v>
      </c>
      <c r="B5" s="743"/>
      <c r="C5" s="743"/>
      <c r="D5" s="743" t="s">
        <v>330</v>
      </c>
      <c r="E5" s="743"/>
      <c r="F5" s="743"/>
      <c r="G5" s="743"/>
      <c r="H5" s="743"/>
      <c r="I5" s="744"/>
    </row>
    <row r="6" spans="1:9" x14ac:dyDescent="0.3">
      <c r="A6" s="742" t="s">
        <v>331</v>
      </c>
      <c r="B6" s="743"/>
      <c r="C6" s="743"/>
      <c r="D6" s="748" t="s">
        <v>1684</v>
      </c>
      <c r="E6" s="748"/>
      <c r="F6" s="748"/>
      <c r="G6" s="748"/>
      <c r="H6" s="748"/>
      <c r="I6" s="729"/>
    </row>
    <row r="8" spans="1:9" x14ac:dyDescent="0.3">
      <c r="A8" s="745" t="s">
        <v>333</v>
      </c>
      <c r="B8" s="745"/>
      <c r="C8" s="745"/>
      <c r="D8" s="745"/>
      <c r="E8" s="745"/>
      <c r="F8" s="745"/>
      <c r="G8" s="745"/>
      <c r="H8" s="745"/>
      <c r="I8" s="745"/>
    </row>
    <row r="9" spans="1:9" x14ac:dyDescent="0.3">
      <c r="A9" s="208" t="s">
        <v>2317</v>
      </c>
      <c r="B9" s="208"/>
      <c r="C9" s="208"/>
      <c r="D9" s="208"/>
      <c r="E9" s="208"/>
      <c r="F9" s="208"/>
      <c r="G9" s="208"/>
      <c r="H9" s="208"/>
      <c r="I9" s="208"/>
    </row>
    <row r="10" spans="1:9" x14ac:dyDescent="0.3">
      <c r="A10" s="742" t="s">
        <v>10</v>
      </c>
      <c r="B10" s="743"/>
      <c r="C10" s="743"/>
      <c r="D10" s="743"/>
      <c r="E10" s="743"/>
      <c r="F10" s="743" t="s">
        <v>11</v>
      </c>
      <c r="G10" s="743"/>
      <c r="H10" s="743"/>
      <c r="I10" s="744"/>
    </row>
    <row r="11" spans="1:9" x14ac:dyDescent="0.3">
      <c r="A11" s="742" t="s">
        <v>334</v>
      </c>
      <c r="B11" s="743"/>
      <c r="C11" s="743"/>
      <c r="D11" s="743"/>
      <c r="E11" s="743"/>
      <c r="F11" s="743" t="s">
        <v>2085</v>
      </c>
      <c r="G11" s="743"/>
      <c r="H11" s="743"/>
      <c r="I11" s="744"/>
    </row>
    <row r="12" spans="1:9" x14ac:dyDescent="0.3">
      <c r="A12" s="742" t="s">
        <v>335</v>
      </c>
      <c r="B12" s="743"/>
      <c r="C12" s="743"/>
      <c r="D12" s="743"/>
      <c r="E12" s="743"/>
      <c r="F12" s="743">
        <v>6</v>
      </c>
      <c r="G12" s="743"/>
      <c r="H12" s="743"/>
      <c r="I12" s="744"/>
    </row>
    <row r="13" spans="1:9" x14ac:dyDescent="0.3">
      <c r="A13" s="742" t="s">
        <v>15</v>
      </c>
      <c r="B13" s="743"/>
      <c r="C13" s="743"/>
      <c r="D13" s="743"/>
      <c r="E13" s="743"/>
      <c r="F13" s="743" t="s">
        <v>16</v>
      </c>
      <c r="G13" s="743"/>
      <c r="H13" s="743"/>
      <c r="I13" s="744"/>
    </row>
    <row r="15" spans="1:9" x14ac:dyDescent="0.3">
      <c r="A15" s="746" t="s">
        <v>336</v>
      </c>
      <c r="B15" s="746"/>
      <c r="C15" s="746"/>
      <c r="D15" s="746"/>
      <c r="E15" s="746"/>
      <c r="F15" s="746"/>
      <c r="G15" s="746"/>
      <c r="H15" s="746"/>
      <c r="I15" s="746"/>
    </row>
    <row r="16" spans="1:9" ht="37.5" customHeight="1" x14ac:dyDescent="0.3">
      <c r="A16" s="700" t="s">
        <v>337</v>
      </c>
      <c r="B16" s="700"/>
      <c r="C16" s="729" t="s">
        <v>1685</v>
      </c>
      <c r="D16" s="700"/>
      <c r="E16" s="700"/>
      <c r="F16" s="700"/>
      <c r="G16" s="700"/>
      <c r="H16" s="700"/>
      <c r="I16" s="700"/>
    </row>
    <row r="18" spans="1:9" x14ac:dyDescent="0.3">
      <c r="A18" s="735" t="s">
        <v>339</v>
      </c>
      <c r="B18" s="735"/>
      <c r="C18" s="735"/>
      <c r="D18" s="735"/>
    </row>
    <row r="19" spans="1:9" x14ac:dyDescent="0.3">
      <c r="A19" s="736" t="s">
        <v>30</v>
      </c>
      <c r="B19" s="737" t="s">
        <v>31</v>
      </c>
      <c r="C19" s="737"/>
      <c r="D19" s="737"/>
      <c r="E19" s="737"/>
      <c r="F19" s="737"/>
      <c r="G19" s="737"/>
      <c r="H19" s="737" t="s">
        <v>340</v>
      </c>
      <c r="I19" s="738"/>
    </row>
    <row r="20" spans="1:9" ht="27.6" x14ac:dyDescent="0.3">
      <c r="A20" s="736"/>
      <c r="B20" s="737"/>
      <c r="C20" s="737"/>
      <c r="D20" s="737"/>
      <c r="E20" s="737"/>
      <c r="F20" s="737"/>
      <c r="G20" s="737"/>
      <c r="H20" s="210" t="s">
        <v>341</v>
      </c>
      <c r="I20" s="211" t="s">
        <v>34</v>
      </c>
    </row>
    <row r="21" spans="1:9" s="8" customFormat="1" ht="17.7" customHeight="1" x14ac:dyDescent="0.3">
      <c r="A21" s="547" t="s">
        <v>35</v>
      </c>
      <c r="B21" s="733"/>
      <c r="C21" s="733"/>
      <c r="D21" s="733"/>
      <c r="E21" s="733"/>
      <c r="F21" s="733"/>
      <c r="G21" s="733"/>
      <c r="H21" s="733"/>
      <c r="I21" s="734"/>
    </row>
    <row r="22" spans="1:9" ht="27" customHeight="1" x14ac:dyDescent="0.3">
      <c r="A22" s="209" t="s">
        <v>1686</v>
      </c>
      <c r="B22" s="752" t="s">
        <v>1687</v>
      </c>
      <c r="C22" s="752"/>
      <c r="D22" s="752"/>
      <c r="E22" s="752"/>
      <c r="F22" s="752"/>
      <c r="G22" s="752"/>
      <c r="H22" s="6" t="s">
        <v>52</v>
      </c>
      <c r="I22" s="5" t="s">
        <v>39</v>
      </c>
    </row>
    <row r="23" spans="1:9" ht="29.25" customHeight="1" x14ac:dyDescent="0.3">
      <c r="A23" s="209" t="s">
        <v>1688</v>
      </c>
      <c r="B23" s="772" t="s">
        <v>1689</v>
      </c>
      <c r="C23" s="773"/>
      <c r="D23" s="773"/>
      <c r="E23" s="773"/>
      <c r="F23" s="773"/>
      <c r="G23" s="774"/>
      <c r="H23" s="242" t="s">
        <v>1671</v>
      </c>
      <c r="I23" s="5" t="s">
        <v>56</v>
      </c>
    </row>
    <row r="24" spans="1:9" s="8" customFormat="1" ht="17.7" customHeight="1" x14ac:dyDescent="0.3">
      <c r="A24" s="547" t="s">
        <v>136</v>
      </c>
      <c r="B24" s="733"/>
      <c r="C24" s="733"/>
      <c r="D24" s="733"/>
      <c r="E24" s="733"/>
      <c r="F24" s="733"/>
      <c r="G24" s="733"/>
      <c r="H24" s="733"/>
      <c r="I24" s="734"/>
    </row>
    <row r="25" spans="1:9" ht="28.5" customHeight="1" x14ac:dyDescent="0.3">
      <c r="A25" s="209" t="s">
        <v>1690</v>
      </c>
      <c r="B25" s="714" t="s">
        <v>1691</v>
      </c>
      <c r="C25" s="714"/>
      <c r="D25" s="714"/>
      <c r="E25" s="714"/>
      <c r="F25" s="714"/>
      <c r="G25" s="714"/>
      <c r="H25" s="6" t="s">
        <v>1692</v>
      </c>
      <c r="I25" s="5" t="s">
        <v>56</v>
      </c>
    </row>
    <row r="26" spans="1:9" ht="29.25" customHeight="1" x14ac:dyDescent="0.3">
      <c r="A26" s="209" t="s">
        <v>1693</v>
      </c>
      <c r="B26" s="759" t="s">
        <v>1694</v>
      </c>
      <c r="C26" s="781"/>
      <c r="D26" s="781"/>
      <c r="E26" s="781"/>
      <c r="F26" s="781"/>
      <c r="G26" s="713"/>
      <c r="H26" s="6" t="s">
        <v>93</v>
      </c>
      <c r="I26" s="5" t="s">
        <v>56</v>
      </c>
    </row>
    <row r="27" spans="1:9" ht="27.75" customHeight="1" x14ac:dyDescent="0.3">
      <c r="A27" s="209" t="s">
        <v>1695</v>
      </c>
      <c r="B27" s="759" t="s">
        <v>1696</v>
      </c>
      <c r="C27" s="781"/>
      <c r="D27" s="781"/>
      <c r="E27" s="781"/>
      <c r="F27" s="781"/>
      <c r="G27" s="713"/>
      <c r="H27" s="6" t="s">
        <v>112</v>
      </c>
      <c r="I27" s="5" t="s">
        <v>56</v>
      </c>
    </row>
    <row r="28" spans="1:9" s="8" customFormat="1" ht="17.7" customHeight="1" x14ac:dyDescent="0.3">
      <c r="A28" s="547" t="s">
        <v>352</v>
      </c>
      <c r="B28" s="733"/>
      <c r="C28" s="733"/>
      <c r="D28" s="733"/>
      <c r="E28" s="733"/>
      <c r="F28" s="733"/>
      <c r="G28" s="733"/>
      <c r="H28" s="733"/>
      <c r="I28" s="734"/>
    </row>
    <row r="29" spans="1:9" ht="27" customHeight="1" x14ac:dyDescent="0.3">
      <c r="A29" s="209" t="s">
        <v>1697</v>
      </c>
      <c r="B29" s="748" t="s">
        <v>1698</v>
      </c>
      <c r="C29" s="748"/>
      <c r="D29" s="748"/>
      <c r="E29" s="748"/>
      <c r="F29" s="748"/>
      <c r="G29" s="748"/>
      <c r="H29" s="6" t="s">
        <v>115</v>
      </c>
      <c r="I29" s="5" t="s">
        <v>56</v>
      </c>
    </row>
    <row r="30" spans="1:9" ht="33.75" customHeight="1" x14ac:dyDescent="0.3">
      <c r="A30" s="209" t="s">
        <v>1699</v>
      </c>
      <c r="B30" s="729" t="s">
        <v>1700</v>
      </c>
      <c r="C30" s="700"/>
      <c r="D30" s="700"/>
      <c r="E30" s="700"/>
      <c r="F30" s="700"/>
      <c r="G30" s="782"/>
      <c r="H30" s="6" t="s">
        <v>1701</v>
      </c>
      <c r="I30" s="5" t="s">
        <v>56</v>
      </c>
    </row>
    <row r="32" spans="1:9" x14ac:dyDescent="0.3">
      <c r="A32" s="1" t="s">
        <v>355</v>
      </c>
    </row>
    <row r="33" spans="1:9" s="8" customFormat="1" ht="17.7" customHeight="1" x14ac:dyDescent="0.3">
      <c r="A33" s="715" t="s">
        <v>356</v>
      </c>
      <c r="B33" s="715"/>
      <c r="C33" s="715"/>
      <c r="D33" s="715"/>
      <c r="E33" s="715"/>
      <c r="F33" s="715"/>
      <c r="G33" s="715"/>
      <c r="H33" s="204">
        <v>20</v>
      </c>
      <c r="I33" s="239" t="s">
        <v>357</v>
      </c>
    </row>
    <row r="34" spans="1:9" ht="27.75" customHeight="1" x14ac:dyDescent="0.3">
      <c r="A34" s="879" t="s">
        <v>358</v>
      </c>
      <c r="B34" s="749" t="s">
        <v>1702</v>
      </c>
      <c r="C34" s="749"/>
      <c r="D34" s="749"/>
      <c r="E34" s="749"/>
      <c r="F34" s="749"/>
      <c r="G34" s="749"/>
      <c r="H34" s="749"/>
      <c r="I34" s="704"/>
    </row>
    <row r="35" spans="1:9" ht="18.75" customHeight="1" x14ac:dyDescent="0.3">
      <c r="A35" s="880"/>
      <c r="B35" s="706" t="s">
        <v>1703</v>
      </c>
      <c r="C35" s="707"/>
      <c r="D35" s="707"/>
      <c r="E35" s="707"/>
      <c r="F35" s="707"/>
      <c r="G35" s="707"/>
      <c r="H35" s="707"/>
      <c r="I35" s="707"/>
    </row>
    <row r="36" spans="1:9" ht="18" customHeight="1" x14ac:dyDescent="0.3">
      <c r="A36" s="880"/>
      <c r="B36" s="706" t="s">
        <v>1704</v>
      </c>
      <c r="C36" s="707"/>
      <c r="D36" s="707"/>
      <c r="E36" s="707"/>
      <c r="F36" s="707"/>
      <c r="G36" s="707"/>
      <c r="H36" s="707"/>
      <c r="I36" s="707"/>
    </row>
    <row r="37" spans="1:9" ht="19.5" customHeight="1" x14ac:dyDescent="0.3">
      <c r="A37" s="880"/>
      <c r="B37" s="706" t="s">
        <v>1705</v>
      </c>
      <c r="C37" s="707"/>
      <c r="D37" s="707"/>
      <c r="E37" s="707"/>
      <c r="F37" s="707"/>
      <c r="G37" s="707"/>
      <c r="H37" s="707"/>
      <c r="I37" s="707"/>
    </row>
    <row r="38" spans="1:9" ht="15" customHeight="1" x14ac:dyDescent="0.3">
      <c r="A38" s="880"/>
      <c r="B38" s="706" t="s">
        <v>1706</v>
      </c>
      <c r="C38" s="707"/>
      <c r="D38" s="707"/>
      <c r="E38" s="707"/>
      <c r="F38" s="707"/>
      <c r="G38" s="707"/>
      <c r="H38" s="707"/>
      <c r="I38" s="707"/>
    </row>
    <row r="39" spans="1:9" ht="17.25" customHeight="1" x14ac:dyDescent="0.3">
      <c r="A39" s="880"/>
      <c r="B39" s="750" t="s">
        <v>1707</v>
      </c>
      <c r="C39" s="751"/>
      <c r="D39" s="751"/>
      <c r="E39" s="751"/>
      <c r="F39" s="751"/>
      <c r="G39" s="751"/>
      <c r="H39" s="751"/>
      <c r="I39" s="751"/>
    </row>
    <row r="40" spans="1:9" ht="21.45" customHeight="1" x14ac:dyDescent="0.3">
      <c r="A40" s="880"/>
      <c r="B40" s="706" t="s">
        <v>1708</v>
      </c>
      <c r="C40" s="707"/>
      <c r="D40" s="707"/>
      <c r="E40" s="707"/>
      <c r="F40" s="707"/>
      <c r="G40" s="707"/>
      <c r="H40" s="707"/>
      <c r="I40" s="707"/>
    </row>
    <row r="41" spans="1:9" ht="22.5" customHeight="1" x14ac:dyDescent="0.3">
      <c r="A41" s="880"/>
      <c r="B41" s="706" t="s">
        <v>1709</v>
      </c>
      <c r="C41" s="707"/>
      <c r="D41" s="707"/>
      <c r="E41" s="707"/>
      <c r="F41" s="707"/>
      <c r="G41" s="707"/>
      <c r="H41" s="707"/>
      <c r="I41" s="707"/>
    </row>
    <row r="42" spans="1:9" ht="30" customHeight="1" x14ac:dyDescent="0.3">
      <c r="A42" s="880"/>
      <c r="B42" s="706" t="s">
        <v>1710</v>
      </c>
      <c r="C42" s="707"/>
      <c r="D42" s="707"/>
      <c r="E42" s="707"/>
      <c r="F42" s="707"/>
      <c r="G42" s="707"/>
      <c r="H42" s="707"/>
      <c r="I42" s="707"/>
    </row>
    <row r="43" spans="1:9" ht="28.5" customHeight="1" x14ac:dyDescent="0.3">
      <c r="A43" s="1046"/>
      <c r="B43" s="1000" t="s">
        <v>1711</v>
      </c>
      <c r="C43" s="1000"/>
      <c r="D43" s="1000"/>
      <c r="E43" s="1000"/>
      <c r="F43" s="1000"/>
      <c r="G43" s="1000"/>
      <c r="H43" s="1000"/>
      <c r="I43" s="750"/>
    </row>
    <row r="44" spans="1:9" x14ac:dyDescent="0.3">
      <c r="A44" s="756" t="s">
        <v>374</v>
      </c>
      <c r="B44" s="757"/>
      <c r="C44" s="757"/>
      <c r="D44" s="725" t="s">
        <v>1712</v>
      </c>
      <c r="E44" s="725"/>
      <c r="F44" s="725"/>
      <c r="G44" s="725"/>
      <c r="H44" s="725"/>
      <c r="I44" s="726"/>
    </row>
    <row r="45" spans="1:9" ht="40.950000000000003" customHeight="1" x14ac:dyDescent="0.3">
      <c r="A45" s="703" t="s">
        <v>376</v>
      </c>
      <c r="B45" s="758"/>
      <c r="C45" s="758"/>
      <c r="D45" s="711" t="s">
        <v>1677</v>
      </c>
      <c r="E45" s="711"/>
      <c r="F45" s="711"/>
      <c r="G45" s="711"/>
      <c r="H45" s="711"/>
      <c r="I45" s="712"/>
    </row>
    <row r="46" spans="1:9" s="8" customFormat="1" ht="17.7" customHeight="1" x14ac:dyDescent="0.3">
      <c r="A46" s="715" t="s">
        <v>485</v>
      </c>
      <c r="B46" s="715"/>
      <c r="C46" s="715"/>
      <c r="D46" s="715"/>
      <c r="E46" s="715"/>
      <c r="F46" s="715"/>
      <c r="G46" s="715"/>
      <c r="H46" s="204">
        <v>10</v>
      </c>
      <c r="I46" s="239" t="s">
        <v>357</v>
      </c>
    </row>
    <row r="47" spans="1:9" ht="20.25" customHeight="1" x14ac:dyDescent="0.3">
      <c r="A47" s="701" t="s">
        <v>358</v>
      </c>
      <c r="B47" s="749" t="s">
        <v>549</v>
      </c>
      <c r="C47" s="749"/>
      <c r="D47" s="749"/>
      <c r="E47" s="749"/>
      <c r="F47" s="749"/>
      <c r="G47" s="749"/>
      <c r="H47" s="749"/>
      <c r="I47" s="704"/>
    </row>
    <row r="48" spans="1:9" ht="18" customHeight="1" x14ac:dyDescent="0.3">
      <c r="A48" s="702"/>
      <c r="B48" s="706" t="s">
        <v>550</v>
      </c>
      <c r="C48" s="707"/>
      <c r="D48" s="707"/>
      <c r="E48" s="707"/>
      <c r="F48" s="707"/>
      <c r="G48" s="707"/>
      <c r="H48" s="707"/>
      <c r="I48" s="707"/>
    </row>
    <row r="49" spans="1:9" ht="18" customHeight="1" x14ac:dyDescent="0.3">
      <c r="A49" s="702"/>
      <c r="B49" s="706" t="s">
        <v>551</v>
      </c>
      <c r="C49" s="707"/>
      <c r="D49" s="707"/>
      <c r="E49" s="707"/>
      <c r="F49" s="707"/>
      <c r="G49" s="707"/>
      <c r="H49" s="707"/>
      <c r="I49" s="707"/>
    </row>
    <row r="50" spans="1:9" ht="19.5" customHeight="1" x14ac:dyDescent="0.3">
      <c r="A50" s="702"/>
      <c r="B50" s="706" t="s">
        <v>552</v>
      </c>
      <c r="C50" s="707"/>
      <c r="D50" s="707"/>
      <c r="E50" s="707"/>
      <c r="F50" s="707"/>
      <c r="G50" s="707"/>
      <c r="H50" s="707"/>
      <c r="I50" s="707"/>
    </row>
    <row r="51" spans="1:9" ht="30.75" customHeight="1" x14ac:dyDescent="0.3">
      <c r="A51" s="717"/>
      <c r="B51" s="750" t="s">
        <v>553</v>
      </c>
      <c r="C51" s="751"/>
      <c r="D51" s="751"/>
      <c r="E51" s="751"/>
      <c r="F51" s="751"/>
      <c r="G51" s="751"/>
      <c r="H51" s="751"/>
      <c r="I51" s="751"/>
    </row>
    <row r="52" spans="1:9" x14ac:dyDescent="0.3">
      <c r="A52" s="724" t="s">
        <v>374</v>
      </c>
      <c r="B52" s="725"/>
      <c r="C52" s="725"/>
      <c r="D52" s="725" t="s">
        <v>1713</v>
      </c>
      <c r="E52" s="725"/>
      <c r="F52" s="725"/>
      <c r="G52" s="725"/>
      <c r="H52" s="725"/>
      <c r="I52" s="726"/>
    </row>
    <row r="53" spans="1:9" ht="35.549999999999997" customHeight="1" x14ac:dyDescent="0.3">
      <c r="A53" s="713" t="s">
        <v>376</v>
      </c>
      <c r="B53" s="714"/>
      <c r="C53" s="714"/>
      <c r="D53" s="711" t="s">
        <v>1679</v>
      </c>
      <c r="E53" s="711"/>
      <c r="F53" s="711"/>
      <c r="G53" s="711"/>
      <c r="H53" s="711"/>
      <c r="I53" s="712"/>
    </row>
    <row r="54" spans="1:9" s="8" customFormat="1" ht="17.7" customHeight="1" x14ac:dyDescent="0.3">
      <c r="A54" s="715" t="s">
        <v>378</v>
      </c>
      <c r="B54" s="715"/>
      <c r="C54" s="715"/>
      <c r="D54" s="715"/>
      <c r="E54" s="715"/>
      <c r="F54" s="715"/>
      <c r="G54" s="715"/>
      <c r="H54" s="204">
        <v>10</v>
      </c>
      <c r="I54" s="239" t="s">
        <v>357</v>
      </c>
    </row>
    <row r="55" spans="1:9" x14ac:dyDescent="0.3">
      <c r="A55" s="701" t="s">
        <v>358</v>
      </c>
      <c r="B55" s="749" t="s">
        <v>1714</v>
      </c>
      <c r="C55" s="749"/>
      <c r="D55" s="749"/>
      <c r="E55" s="749"/>
      <c r="F55" s="749"/>
      <c r="G55" s="749"/>
      <c r="H55" s="749"/>
      <c r="I55" s="704"/>
    </row>
    <row r="56" spans="1:9" x14ac:dyDescent="0.3">
      <c r="A56" s="702"/>
      <c r="B56" s="706" t="s">
        <v>1715</v>
      </c>
      <c r="C56" s="707"/>
      <c r="D56" s="707"/>
      <c r="E56" s="707"/>
      <c r="F56" s="707"/>
      <c r="G56" s="707"/>
      <c r="H56" s="707"/>
      <c r="I56" s="707"/>
    </row>
    <row r="57" spans="1:9" x14ac:dyDescent="0.3">
      <c r="A57" s="702"/>
      <c r="B57" s="706" t="s">
        <v>1716</v>
      </c>
      <c r="C57" s="707"/>
      <c r="D57" s="707"/>
      <c r="E57" s="707"/>
      <c r="F57" s="707"/>
      <c r="G57" s="707"/>
      <c r="H57" s="707"/>
      <c r="I57" s="707"/>
    </row>
    <row r="58" spans="1:9" x14ac:dyDescent="0.3">
      <c r="A58" s="702"/>
      <c r="B58" s="706" t="s">
        <v>1717</v>
      </c>
      <c r="C58" s="707"/>
      <c r="D58" s="707"/>
      <c r="E58" s="707"/>
      <c r="F58" s="707"/>
      <c r="G58" s="707"/>
      <c r="H58" s="707"/>
      <c r="I58" s="707"/>
    </row>
    <row r="59" spans="1:9" x14ac:dyDescent="0.3">
      <c r="A59" s="717"/>
      <c r="B59" s="750" t="s">
        <v>1718</v>
      </c>
      <c r="C59" s="751"/>
      <c r="D59" s="751"/>
      <c r="E59" s="751"/>
      <c r="F59" s="751"/>
      <c r="G59" s="751"/>
      <c r="H59" s="751"/>
      <c r="I59" s="751"/>
    </row>
    <row r="60" spans="1:9" x14ac:dyDescent="0.3">
      <c r="A60" s="724" t="s">
        <v>374</v>
      </c>
      <c r="B60" s="725"/>
      <c r="C60" s="725"/>
      <c r="D60" s="725" t="s">
        <v>1713</v>
      </c>
      <c r="E60" s="725"/>
      <c r="F60" s="725"/>
      <c r="G60" s="725"/>
      <c r="H60" s="725"/>
      <c r="I60" s="726"/>
    </row>
    <row r="61" spans="1:9" ht="27.6" customHeight="1" x14ac:dyDescent="0.3">
      <c r="A61" s="713" t="s">
        <v>376</v>
      </c>
      <c r="B61" s="714"/>
      <c r="C61" s="714"/>
      <c r="D61" s="714" t="s">
        <v>1681</v>
      </c>
      <c r="E61" s="714"/>
      <c r="F61" s="714"/>
      <c r="G61" s="714"/>
      <c r="H61" s="714"/>
      <c r="I61" s="759"/>
    </row>
    <row r="63" spans="1:9" x14ac:dyDescent="0.3">
      <c r="A63" s="1" t="s">
        <v>395</v>
      </c>
    </row>
    <row r="64" spans="1:9" ht="102.75" customHeight="1" x14ac:dyDescent="0.3">
      <c r="A64" s="710" t="s">
        <v>396</v>
      </c>
      <c r="B64" s="711"/>
      <c r="C64" s="542" t="s">
        <v>2113</v>
      </c>
      <c r="D64" s="542"/>
      <c r="E64" s="542"/>
      <c r="F64" s="542"/>
      <c r="G64" s="542"/>
      <c r="H64" s="542"/>
      <c r="I64" s="786"/>
    </row>
    <row r="65" spans="1:9" ht="169.5" customHeight="1" x14ac:dyDescent="0.3">
      <c r="A65" s="710" t="s">
        <v>398</v>
      </c>
      <c r="B65" s="711"/>
      <c r="C65" s="542" t="s">
        <v>2114</v>
      </c>
      <c r="D65" s="542"/>
      <c r="E65" s="542"/>
      <c r="F65" s="542"/>
      <c r="G65" s="542"/>
      <c r="H65" s="542"/>
      <c r="I65" s="786"/>
    </row>
    <row r="67" spans="1:9" x14ac:dyDescent="0.3">
      <c r="A67" s="8" t="s">
        <v>400</v>
      </c>
      <c r="B67" s="240"/>
      <c r="C67" s="240"/>
      <c r="D67" s="240"/>
      <c r="E67" s="240"/>
      <c r="F67" s="240"/>
      <c r="G67" s="240"/>
    </row>
    <row r="68" spans="1:9" ht="15.6" x14ac:dyDescent="0.3">
      <c r="A68" s="730" t="s">
        <v>401</v>
      </c>
      <c r="B68" s="730"/>
      <c r="C68" s="730"/>
      <c r="D68" s="730"/>
      <c r="E68" s="730"/>
      <c r="F68" s="730"/>
      <c r="G68" s="730"/>
      <c r="H68" s="9">
        <v>2.5</v>
      </c>
      <c r="I68" s="10" t="s">
        <v>402</v>
      </c>
    </row>
    <row r="69" spans="1:9" ht="26.25" customHeight="1" x14ac:dyDescent="0.3">
      <c r="A69" s="731" t="s">
        <v>463</v>
      </c>
      <c r="B69" s="731"/>
      <c r="C69" s="731"/>
      <c r="D69" s="731"/>
      <c r="E69" s="731"/>
      <c r="F69" s="731"/>
      <c r="G69" s="731"/>
      <c r="H69" s="9">
        <v>2.5</v>
      </c>
      <c r="I69" s="10" t="s">
        <v>402</v>
      </c>
    </row>
    <row r="70" spans="1:9" ht="26.25" customHeight="1" x14ac:dyDescent="0.3">
      <c r="A70" s="730" t="s">
        <v>405</v>
      </c>
      <c r="B70" s="730"/>
      <c r="C70" s="730"/>
      <c r="D70" s="730"/>
      <c r="E70" s="730"/>
      <c r="F70" s="730"/>
      <c r="G70" s="730"/>
      <c r="H70" s="11" t="s">
        <v>182</v>
      </c>
      <c r="I70" s="10" t="s">
        <v>402</v>
      </c>
    </row>
    <row r="71" spans="1:9" x14ac:dyDescent="0.3">
      <c r="A71" s="222"/>
      <c r="B71" s="222"/>
      <c r="C71" s="222"/>
      <c r="D71" s="222"/>
      <c r="E71" s="222"/>
      <c r="F71" s="222"/>
      <c r="G71" s="222"/>
      <c r="H71" s="48"/>
      <c r="I71" s="12"/>
    </row>
    <row r="72" spans="1:9" x14ac:dyDescent="0.3">
      <c r="A72" s="732" t="s">
        <v>406</v>
      </c>
      <c r="B72" s="732"/>
      <c r="C72" s="732"/>
      <c r="D72" s="732"/>
      <c r="E72" s="732"/>
      <c r="F72" s="732"/>
      <c r="G72" s="732"/>
      <c r="H72" s="130"/>
      <c r="I72" s="28"/>
    </row>
    <row r="73" spans="1:9" ht="17.7" customHeight="1" x14ac:dyDescent="0.3">
      <c r="A73" s="700" t="s">
        <v>407</v>
      </c>
      <c r="B73" s="700"/>
      <c r="C73" s="700"/>
      <c r="D73" s="700"/>
      <c r="E73" s="700"/>
      <c r="F73" s="15">
        <f>SUM(F74:F79)</f>
        <v>50</v>
      </c>
      <c r="G73" s="15" t="s">
        <v>357</v>
      </c>
      <c r="H73" s="16">
        <f>F73/25</f>
        <v>2</v>
      </c>
      <c r="I73" s="10" t="s">
        <v>402</v>
      </c>
    </row>
    <row r="74" spans="1:9" ht="17.7" customHeight="1" x14ac:dyDescent="0.3">
      <c r="A74" s="17" t="s">
        <v>156</v>
      </c>
      <c r="B74" s="727" t="s">
        <v>158</v>
      </c>
      <c r="C74" s="727"/>
      <c r="D74" s="727"/>
      <c r="E74" s="727"/>
      <c r="F74" s="15">
        <v>20</v>
      </c>
      <c r="G74" s="15" t="s">
        <v>357</v>
      </c>
      <c r="H74" s="50"/>
      <c r="I74" s="19"/>
    </row>
    <row r="75" spans="1:9" ht="17.7" customHeight="1" x14ac:dyDescent="0.3">
      <c r="B75" s="727" t="s">
        <v>408</v>
      </c>
      <c r="C75" s="727"/>
      <c r="D75" s="727"/>
      <c r="E75" s="727"/>
      <c r="F75" s="15">
        <v>20</v>
      </c>
      <c r="G75" s="15" t="s">
        <v>357</v>
      </c>
      <c r="H75" s="131"/>
      <c r="I75" s="29"/>
    </row>
    <row r="76" spans="1:9" ht="17.7" customHeight="1" x14ac:dyDescent="0.3">
      <c r="B76" s="727" t="s">
        <v>409</v>
      </c>
      <c r="C76" s="727"/>
      <c r="D76" s="727"/>
      <c r="E76" s="727"/>
      <c r="F76" s="15">
        <v>5</v>
      </c>
      <c r="G76" s="15" t="s">
        <v>357</v>
      </c>
      <c r="H76" s="131"/>
      <c r="I76" s="29"/>
    </row>
    <row r="77" spans="1:9" ht="17.7" customHeight="1" x14ac:dyDescent="0.3">
      <c r="B77" s="727" t="s">
        <v>410</v>
      </c>
      <c r="C77" s="727"/>
      <c r="D77" s="727"/>
      <c r="E77" s="727"/>
      <c r="F77" s="15" t="s">
        <v>404</v>
      </c>
      <c r="G77" s="15" t="s">
        <v>357</v>
      </c>
      <c r="H77" s="131"/>
      <c r="I77" s="29"/>
    </row>
    <row r="78" spans="1:9" ht="17.7" customHeight="1" x14ac:dyDescent="0.3">
      <c r="B78" s="727" t="s">
        <v>411</v>
      </c>
      <c r="C78" s="727"/>
      <c r="D78" s="727"/>
      <c r="E78" s="727"/>
      <c r="F78" s="15" t="s">
        <v>404</v>
      </c>
      <c r="G78" s="15" t="s">
        <v>357</v>
      </c>
      <c r="H78" s="131"/>
      <c r="I78" s="29"/>
    </row>
    <row r="79" spans="1:9" ht="17.7" customHeight="1" x14ac:dyDescent="0.3">
      <c r="B79" s="727" t="s">
        <v>412</v>
      </c>
      <c r="C79" s="727"/>
      <c r="D79" s="727"/>
      <c r="E79" s="727"/>
      <c r="F79" s="15">
        <v>5</v>
      </c>
      <c r="G79" s="15" t="s">
        <v>357</v>
      </c>
      <c r="H79" s="51"/>
      <c r="I79" s="339"/>
    </row>
    <row r="80" spans="1:9" ht="31.2" customHeight="1" x14ac:dyDescent="0.3">
      <c r="A80" s="700" t="s">
        <v>413</v>
      </c>
      <c r="B80" s="700"/>
      <c r="C80" s="700"/>
      <c r="D80" s="700"/>
      <c r="E80" s="700"/>
      <c r="F80" s="15" t="s">
        <v>404</v>
      </c>
      <c r="G80" s="15" t="s">
        <v>357</v>
      </c>
      <c r="H80" s="52" t="s">
        <v>182</v>
      </c>
      <c r="I80" s="10" t="s">
        <v>402</v>
      </c>
    </row>
    <row r="81" spans="1:9" ht="17.7" customHeight="1" x14ac:dyDescent="0.3">
      <c r="A81" s="727" t="s">
        <v>414</v>
      </c>
      <c r="B81" s="727"/>
      <c r="C81" s="727"/>
      <c r="D81" s="727"/>
      <c r="E81" s="727"/>
      <c r="F81" s="15">
        <v>75</v>
      </c>
      <c r="G81" s="15" t="s">
        <v>357</v>
      </c>
      <c r="H81" s="16">
        <f>F81/25</f>
        <v>3</v>
      </c>
      <c r="I81" s="10" t="s">
        <v>402</v>
      </c>
    </row>
    <row r="83" spans="1:9" ht="14.55" customHeight="1" x14ac:dyDescent="0.3"/>
  </sheetData>
  <mergeCells count="90">
    <mergeCell ref="A5:C5"/>
    <mergeCell ref="D5:I5"/>
    <mergeCell ref="A2:I2"/>
    <mergeCell ref="A3:C3"/>
    <mergeCell ref="D3:I3"/>
    <mergeCell ref="A4:C4"/>
    <mergeCell ref="D4:I4"/>
    <mergeCell ref="A16:B16"/>
    <mergeCell ref="C16:I16"/>
    <mergeCell ref="A6:C6"/>
    <mergeCell ref="D6:I6"/>
    <mergeCell ref="A8:I8"/>
    <mergeCell ref="A10:E10"/>
    <mergeCell ref="F10:I10"/>
    <mergeCell ref="A11:E11"/>
    <mergeCell ref="F11:I11"/>
    <mergeCell ref="A12:E12"/>
    <mergeCell ref="F12:I12"/>
    <mergeCell ref="A13:E13"/>
    <mergeCell ref="F13:I13"/>
    <mergeCell ref="A15:I15"/>
    <mergeCell ref="A28:I28"/>
    <mergeCell ref="A18:D18"/>
    <mergeCell ref="A19:A20"/>
    <mergeCell ref="B19:G20"/>
    <mergeCell ref="H19:I19"/>
    <mergeCell ref="A21:I21"/>
    <mergeCell ref="B22:G22"/>
    <mergeCell ref="B23:G23"/>
    <mergeCell ref="A24:I24"/>
    <mergeCell ref="B25:G25"/>
    <mergeCell ref="B26:G26"/>
    <mergeCell ref="B27:G27"/>
    <mergeCell ref="B29:G29"/>
    <mergeCell ref="B30:G30"/>
    <mergeCell ref="A33:G33"/>
    <mergeCell ref="A34:A43"/>
    <mergeCell ref="B34:I34"/>
    <mergeCell ref="B35:I35"/>
    <mergeCell ref="B36:I36"/>
    <mergeCell ref="B37:I37"/>
    <mergeCell ref="B38:I38"/>
    <mergeCell ref="B39:I39"/>
    <mergeCell ref="B40:I40"/>
    <mergeCell ref="B41:I41"/>
    <mergeCell ref="B42:I42"/>
    <mergeCell ref="B43:I43"/>
    <mergeCell ref="A44:C44"/>
    <mergeCell ref="D44:I44"/>
    <mergeCell ref="A45:C45"/>
    <mergeCell ref="D45:I45"/>
    <mergeCell ref="A46:G46"/>
    <mergeCell ref="A47:A51"/>
    <mergeCell ref="B47:I47"/>
    <mergeCell ref="B48:I48"/>
    <mergeCell ref="B49:I49"/>
    <mergeCell ref="B50:I50"/>
    <mergeCell ref="B51:I51"/>
    <mergeCell ref="A55:A59"/>
    <mergeCell ref="B55:I55"/>
    <mergeCell ref="B56:I56"/>
    <mergeCell ref="B57:I57"/>
    <mergeCell ref="B58:I58"/>
    <mergeCell ref="B59:I59"/>
    <mergeCell ref="A52:C52"/>
    <mergeCell ref="D52:I52"/>
    <mergeCell ref="A53:C53"/>
    <mergeCell ref="D53:I53"/>
    <mergeCell ref="A54:G54"/>
    <mergeCell ref="A60:C60"/>
    <mergeCell ref="D60:I60"/>
    <mergeCell ref="A61:C61"/>
    <mergeCell ref="D61:I61"/>
    <mergeCell ref="A69:G69"/>
    <mergeCell ref="A65:B65"/>
    <mergeCell ref="C65:I65"/>
    <mergeCell ref="A68:G68"/>
    <mergeCell ref="A64:B64"/>
    <mergeCell ref="C64:I64"/>
    <mergeCell ref="A70:G70"/>
    <mergeCell ref="B79:E79"/>
    <mergeCell ref="A80:E80"/>
    <mergeCell ref="A81:E81"/>
    <mergeCell ref="A73:E73"/>
    <mergeCell ref="B74:E74"/>
    <mergeCell ref="B75:E75"/>
    <mergeCell ref="B76:E76"/>
    <mergeCell ref="B77:E77"/>
    <mergeCell ref="B78:E78"/>
    <mergeCell ref="A72:G7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9"/>
  <sheetViews>
    <sheetView workbookViewId="0"/>
  </sheetViews>
  <sheetFormatPr defaultColWidth="8.77734375" defaultRowHeight="13.8" x14ac:dyDescent="0.3"/>
  <cols>
    <col min="1" max="1" width="4.21875" style="127" customWidth="1"/>
    <col min="2" max="2" width="12.77734375" style="127" customWidth="1"/>
    <col min="3" max="3" width="13.77734375" style="127" customWidth="1"/>
    <col min="4" max="4" width="27.21875" style="127" customWidth="1"/>
    <col min="5" max="5" width="8.77734375" style="127" customWidth="1"/>
    <col min="6" max="8" width="6.77734375" style="127" customWidth="1"/>
    <col min="9" max="9" width="9.21875" style="127" customWidth="1"/>
    <col min="10" max="10" width="11.21875" style="127" customWidth="1"/>
    <col min="11" max="16384" width="8.77734375" style="127"/>
  </cols>
  <sheetData>
    <row r="1" spans="1:11" ht="10.199999999999999" customHeight="1" x14ac:dyDescent="0.3">
      <c r="E1" s="266"/>
    </row>
    <row r="2" spans="1:11" s="128" customFormat="1" x14ac:dyDescent="0.3">
      <c r="A2" s="688" t="s">
        <v>268</v>
      </c>
      <c r="B2" s="688"/>
      <c r="C2" s="688"/>
      <c r="D2" s="688"/>
      <c r="E2" s="688"/>
      <c r="F2" s="688"/>
      <c r="G2" s="688"/>
      <c r="H2" s="688"/>
      <c r="I2" s="688"/>
      <c r="J2" s="688"/>
    </row>
    <row r="3" spans="1:11" ht="15" customHeight="1" x14ac:dyDescent="0.3">
      <c r="E3" s="266"/>
    </row>
    <row r="4" spans="1:11" s="128" customFormat="1" ht="15" customHeight="1" x14ac:dyDescent="0.3">
      <c r="A4" s="1" t="s">
        <v>26</v>
      </c>
      <c r="B4" s="1"/>
      <c r="C4" s="153"/>
      <c r="D4" s="166"/>
      <c r="E4" s="267"/>
      <c r="F4" s="268"/>
      <c r="G4" s="268"/>
      <c r="H4" s="268"/>
      <c r="I4" s="268"/>
      <c r="J4" s="268"/>
      <c r="K4" s="266"/>
    </row>
    <row r="5" spans="1:11" s="128" customFormat="1" ht="15" customHeight="1" x14ac:dyDescent="0.3">
      <c r="A5" s="262" t="s">
        <v>27</v>
      </c>
      <c r="B5" s="263"/>
      <c r="C5" s="263"/>
      <c r="D5" s="167"/>
      <c r="E5" s="269"/>
      <c r="F5" s="269"/>
      <c r="G5" s="269"/>
      <c r="H5" s="269"/>
      <c r="I5" s="267"/>
      <c r="J5" s="267"/>
    </row>
    <row r="6" spans="1:11" s="128" customFormat="1" ht="15" customHeight="1" x14ac:dyDescent="0.3">
      <c r="A6" s="262" t="s">
        <v>28</v>
      </c>
      <c r="B6" s="263"/>
      <c r="C6" s="263"/>
      <c r="D6" s="167"/>
      <c r="E6" s="267"/>
      <c r="F6" s="269"/>
      <c r="G6" s="269"/>
      <c r="H6" s="269"/>
      <c r="I6" s="267"/>
      <c r="J6" s="267"/>
    </row>
    <row r="7" spans="1:11" s="128" customFormat="1" ht="15" customHeight="1" x14ac:dyDescent="0.3">
      <c r="A7" s="262" t="s">
        <v>2082</v>
      </c>
      <c r="B7" s="263"/>
      <c r="C7" s="264"/>
      <c r="D7" s="258"/>
      <c r="E7" s="127"/>
      <c r="F7" s="266"/>
      <c r="G7" s="266"/>
      <c r="H7" s="266"/>
    </row>
    <row r="8" spans="1:11" s="128" customFormat="1" ht="15" customHeight="1" x14ac:dyDescent="0.3">
      <c r="A8" s="270"/>
      <c r="B8" s="270"/>
      <c r="C8" s="270"/>
      <c r="D8" s="270"/>
      <c r="F8" s="271"/>
      <c r="H8" s="128" t="s">
        <v>149</v>
      </c>
      <c r="J8" s="128" t="s">
        <v>150</v>
      </c>
    </row>
    <row r="9" spans="1:11" ht="14.7" customHeight="1" x14ac:dyDescent="0.3">
      <c r="A9" s="673" t="s">
        <v>151</v>
      </c>
      <c r="B9" s="675" t="s">
        <v>152</v>
      </c>
      <c r="C9" s="690"/>
      <c r="D9" s="691"/>
      <c r="E9" s="620" t="s">
        <v>154</v>
      </c>
      <c r="F9" s="671" t="s">
        <v>156</v>
      </c>
      <c r="G9" s="671"/>
      <c r="H9" s="671"/>
      <c r="I9" s="671"/>
      <c r="J9" s="626" t="s">
        <v>269</v>
      </c>
    </row>
    <row r="10" spans="1:11" ht="14.7" customHeight="1" x14ac:dyDescent="0.3">
      <c r="A10" s="674"/>
      <c r="B10" s="692"/>
      <c r="C10" s="693"/>
      <c r="D10" s="694"/>
      <c r="E10" s="621"/>
      <c r="F10" s="671" t="s">
        <v>270</v>
      </c>
      <c r="G10" s="671"/>
      <c r="H10" s="671"/>
      <c r="I10" s="620" t="s">
        <v>271</v>
      </c>
      <c r="J10" s="627"/>
    </row>
    <row r="11" spans="1:11" ht="37.5" customHeight="1" x14ac:dyDescent="0.3">
      <c r="A11" s="689"/>
      <c r="B11" s="695"/>
      <c r="C11" s="696"/>
      <c r="D11" s="697"/>
      <c r="E11" s="698"/>
      <c r="F11" s="252" t="s">
        <v>39</v>
      </c>
      <c r="G11" s="260" t="s">
        <v>272</v>
      </c>
      <c r="H11" s="252" t="s">
        <v>273</v>
      </c>
      <c r="I11" s="698"/>
      <c r="J11" s="699"/>
    </row>
    <row r="12" spans="1:11" ht="17.7" customHeight="1" x14ac:dyDescent="0.3">
      <c r="A12" s="637" t="s">
        <v>163</v>
      </c>
      <c r="B12" s="637"/>
      <c r="C12" s="637"/>
      <c r="D12" s="637"/>
      <c r="E12" s="637"/>
      <c r="F12" s="637"/>
      <c r="G12" s="637"/>
      <c r="H12" s="637"/>
      <c r="I12" s="637"/>
      <c r="J12" s="637"/>
    </row>
    <row r="13" spans="1:11" ht="17.7" customHeight="1" x14ac:dyDescent="0.3">
      <c r="A13" s="273">
        <v>1</v>
      </c>
      <c r="B13" s="594" t="s">
        <v>2096</v>
      </c>
      <c r="C13" s="652"/>
      <c r="D13" s="652"/>
      <c r="E13" s="168">
        <v>6</v>
      </c>
      <c r="F13" s="275">
        <v>3</v>
      </c>
      <c r="G13" s="168">
        <v>3</v>
      </c>
      <c r="H13" s="275">
        <v>0</v>
      </c>
      <c r="I13" s="168">
        <v>2.4</v>
      </c>
      <c r="J13" s="276">
        <v>6</v>
      </c>
    </row>
    <row r="14" spans="1:11" ht="17.7" customHeight="1" x14ac:dyDescent="0.3">
      <c r="A14" s="273">
        <v>2</v>
      </c>
      <c r="B14" s="594" t="s">
        <v>168</v>
      </c>
      <c r="C14" s="652"/>
      <c r="D14" s="652"/>
      <c r="E14" s="168">
        <v>3</v>
      </c>
      <c r="F14" s="275">
        <v>1.5</v>
      </c>
      <c r="G14" s="168">
        <v>1.5</v>
      </c>
      <c r="H14" s="275">
        <v>0</v>
      </c>
      <c r="I14" s="168">
        <v>1</v>
      </c>
      <c r="J14" s="276">
        <v>3</v>
      </c>
    </row>
    <row r="15" spans="1:11" ht="17.7" customHeight="1" x14ac:dyDescent="0.3">
      <c r="A15" s="332">
        <v>3</v>
      </c>
      <c r="B15" s="594" t="s">
        <v>170</v>
      </c>
      <c r="C15" s="652"/>
      <c r="D15" s="652"/>
      <c r="E15" s="168">
        <v>3</v>
      </c>
      <c r="F15" s="275">
        <v>2</v>
      </c>
      <c r="G15" s="168">
        <v>1</v>
      </c>
      <c r="H15" s="275">
        <v>0</v>
      </c>
      <c r="I15" s="168">
        <v>0.9</v>
      </c>
      <c r="J15" s="276">
        <v>3</v>
      </c>
    </row>
    <row r="16" spans="1:11" ht="17.7" customHeight="1" x14ac:dyDescent="0.3">
      <c r="A16" s="332">
        <v>4</v>
      </c>
      <c r="B16" s="594" t="s">
        <v>172</v>
      </c>
      <c r="C16" s="652"/>
      <c r="D16" s="652"/>
      <c r="E16" s="168">
        <v>3</v>
      </c>
      <c r="F16" s="275">
        <v>1.6</v>
      </c>
      <c r="G16" s="168">
        <v>0.7</v>
      </c>
      <c r="H16" s="275">
        <v>0.7</v>
      </c>
      <c r="I16" s="168">
        <v>1.6</v>
      </c>
      <c r="J16" s="276">
        <v>0</v>
      </c>
    </row>
    <row r="17" spans="1:10" ht="17.7" customHeight="1" x14ac:dyDescent="0.3">
      <c r="A17" s="332">
        <v>5</v>
      </c>
      <c r="B17" s="594" t="s">
        <v>174</v>
      </c>
      <c r="C17" s="652"/>
      <c r="D17" s="652"/>
      <c r="E17" s="168">
        <v>3</v>
      </c>
      <c r="F17" s="275">
        <v>0.3</v>
      </c>
      <c r="G17" s="168">
        <v>2.4</v>
      </c>
      <c r="H17" s="275">
        <v>0.3</v>
      </c>
      <c r="I17" s="168">
        <v>1</v>
      </c>
      <c r="J17" s="276">
        <v>3</v>
      </c>
    </row>
    <row r="18" spans="1:10" ht="17.7" customHeight="1" x14ac:dyDescent="0.3">
      <c r="A18" s="332">
        <v>6</v>
      </c>
      <c r="B18" s="594" t="s">
        <v>175</v>
      </c>
      <c r="C18" s="652"/>
      <c r="D18" s="652"/>
      <c r="E18" s="168">
        <v>3</v>
      </c>
      <c r="F18" s="275">
        <v>1.5</v>
      </c>
      <c r="G18" s="168">
        <v>1.5</v>
      </c>
      <c r="H18" s="275">
        <v>0</v>
      </c>
      <c r="I18" s="168">
        <v>1.2</v>
      </c>
      <c r="J18" s="276">
        <v>3</v>
      </c>
    </row>
    <row r="19" spans="1:10" ht="17.7" customHeight="1" x14ac:dyDescent="0.3">
      <c r="A19" s="332">
        <v>7</v>
      </c>
      <c r="B19" s="594" t="s">
        <v>177</v>
      </c>
      <c r="C19" s="652"/>
      <c r="D19" s="596"/>
      <c r="E19" s="168">
        <v>1</v>
      </c>
      <c r="F19" s="275">
        <v>0</v>
      </c>
      <c r="G19" s="168">
        <v>1</v>
      </c>
      <c r="H19" s="275">
        <v>0</v>
      </c>
      <c r="I19" s="168">
        <v>0.6</v>
      </c>
      <c r="J19" s="276">
        <v>1</v>
      </c>
    </row>
    <row r="20" spans="1:10" ht="17.7" customHeight="1" x14ac:dyDescent="0.3">
      <c r="A20" s="332">
        <v>8</v>
      </c>
      <c r="B20" s="594" t="s">
        <v>178</v>
      </c>
      <c r="C20" s="652"/>
      <c r="D20" s="596"/>
      <c r="E20" s="168">
        <v>3</v>
      </c>
      <c r="F20" s="275">
        <v>3</v>
      </c>
      <c r="G20" s="168">
        <v>0</v>
      </c>
      <c r="H20" s="275">
        <v>0</v>
      </c>
      <c r="I20" s="168">
        <v>1.4</v>
      </c>
      <c r="J20" s="276">
        <v>0</v>
      </c>
    </row>
    <row r="21" spans="1:10" ht="17.7" customHeight="1" x14ac:dyDescent="0.3">
      <c r="A21" s="332">
        <v>9</v>
      </c>
      <c r="B21" s="594" t="s">
        <v>179</v>
      </c>
      <c r="C21" s="652"/>
      <c r="D21" s="596"/>
      <c r="E21" s="168">
        <v>2</v>
      </c>
      <c r="F21" s="275">
        <v>0.8</v>
      </c>
      <c r="G21" s="168">
        <v>1.2</v>
      </c>
      <c r="H21" s="275">
        <v>0</v>
      </c>
      <c r="I21" s="168">
        <v>1.2</v>
      </c>
      <c r="J21" s="276">
        <v>0</v>
      </c>
    </row>
    <row r="22" spans="1:10" ht="17.7" customHeight="1" x14ac:dyDescent="0.3">
      <c r="A22" s="332">
        <v>10</v>
      </c>
      <c r="B22" s="594" t="s">
        <v>180</v>
      </c>
      <c r="C22" s="652"/>
      <c r="D22" s="596"/>
      <c r="E22" s="168">
        <v>3</v>
      </c>
      <c r="F22" s="275">
        <v>0</v>
      </c>
      <c r="G22" s="168">
        <v>1.6</v>
      </c>
      <c r="H22" s="275">
        <v>1.4</v>
      </c>
      <c r="I22" s="168">
        <v>1.6</v>
      </c>
      <c r="J22" s="276">
        <v>3</v>
      </c>
    </row>
    <row r="23" spans="1:10" s="128" customFormat="1" x14ac:dyDescent="0.3">
      <c r="A23" s="277" t="s">
        <v>167</v>
      </c>
      <c r="B23" s="634" t="s">
        <v>181</v>
      </c>
      <c r="C23" s="635"/>
      <c r="D23" s="278"/>
      <c r="E23" s="279">
        <f t="shared" ref="E23:J23" si="0">SUM(E13:E22)</f>
        <v>30</v>
      </c>
      <c r="F23" s="280">
        <f t="shared" si="0"/>
        <v>13.700000000000001</v>
      </c>
      <c r="G23" s="281">
        <f t="shared" si="0"/>
        <v>13.899999999999999</v>
      </c>
      <c r="H23" s="280">
        <f t="shared" si="0"/>
        <v>2.4</v>
      </c>
      <c r="I23" s="281">
        <f t="shared" si="0"/>
        <v>12.899999999999999</v>
      </c>
      <c r="J23" s="282">
        <f t="shared" si="0"/>
        <v>22</v>
      </c>
    </row>
    <row r="24" spans="1:10" x14ac:dyDescent="0.3">
      <c r="A24" s="640" t="s">
        <v>183</v>
      </c>
      <c r="B24" s="640"/>
      <c r="C24" s="640"/>
      <c r="D24" s="640"/>
      <c r="E24" s="640"/>
      <c r="F24" s="640"/>
      <c r="G24" s="640"/>
      <c r="H24" s="640"/>
      <c r="I24" s="640"/>
      <c r="J24" s="640"/>
    </row>
    <row r="25" spans="1:10" x14ac:dyDescent="0.3">
      <c r="A25" s="259"/>
      <c r="B25" s="643"/>
      <c r="C25" s="643"/>
      <c r="D25" s="259"/>
      <c r="E25" s="177">
        <v>0</v>
      </c>
      <c r="F25" s="179">
        <v>0</v>
      </c>
      <c r="G25" s="177">
        <v>0</v>
      </c>
      <c r="H25" s="179">
        <v>0</v>
      </c>
      <c r="I25" s="177">
        <v>0</v>
      </c>
      <c r="J25" s="179">
        <v>0</v>
      </c>
    </row>
    <row r="26" spans="1:10" s="128" customFormat="1" ht="16.2" x14ac:dyDescent="0.3">
      <c r="A26" s="171" t="s">
        <v>173</v>
      </c>
      <c r="B26" s="670" t="s">
        <v>274</v>
      </c>
      <c r="C26" s="670"/>
      <c r="D26" s="254"/>
      <c r="E26" s="172">
        <f t="shared" ref="E26:J26" si="1">SUM(E25:E25)</f>
        <v>0</v>
      </c>
      <c r="F26" s="173">
        <f t="shared" si="1"/>
        <v>0</v>
      </c>
      <c r="G26" s="172">
        <f t="shared" si="1"/>
        <v>0</v>
      </c>
      <c r="H26" s="173">
        <f t="shared" si="1"/>
        <v>0</v>
      </c>
      <c r="I26" s="172">
        <f t="shared" si="1"/>
        <v>0</v>
      </c>
      <c r="J26" s="173">
        <f t="shared" si="1"/>
        <v>0</v>
      </c>
    </row>
    <row r="27" spans="1:10" s="128" customFormat="1" x14ac:dyDescent="0.3">
      <c r="A27" s="174" t="s">
        <v>185</v>
      </c>
      <c r="B27" s="613" t="s">
        <v>186</v>
      </c>
      <c r="C27" s="613"/>
      <c r="D27" s="255"/>
      <c r="E27" s="283">
        <f t="shared" ref="E27:J27" si="2">SUM(E23+E26)</f>
        <v>30</v>
      </c>
      <c r="F27" s="174">
        <f t="shared" si="2"/>
        <v>13.700000000000001</v>
      </c>
      <c r="G27" s="176">
        <f t="shared" si="2"/>
        <v>13.899999999999999</v>
      </c>
      <c r="H27" s="174">
        <f t="shared" si="2"/>
        <v>2.4</v>
      </c>
      <c r="I27" s="175">
        <f t="shared" si="2"/>
        <v>12.899999999999999</v>
      </c>
      <c r="J27" s="181">
        <f t="shared" si="2"/>
        <v>22</v>
      </c>
    </row>
    <row r="29" spans="1:10" s="128" customFormat="1" ht="15" customHeight="1" x14ac:dyDescent="0.3">
      <c r="A29" s="284"/>
      <c r="B29" s="284"/>
      <c r="C29" s="284"/>
      <c r="D29" s="284"/>
      <c r="E29" s="267"/>
      <c r="F29" s="285"/>
      <c r="G29" s="267"/>
      <c r="H29" s="267" t="s">
        <v>149</v>
      </c>
      <c r="I29" s="267"/>
      <c r="J29" s="267" t="s">
        <v>187</v>
      </c>
    </row>
    <row r="30" spans="1:10" ht="14.7" customHeight="1" x14ac:dyDescent="0.3">
      <c r="A30" s="653" t="s">
        <v>151</v>
      </c>
      <c r="B30" s="654" t="s">
        <v>152</v>
      </c>
      <c r="C30" s="653"/>
      <c r="D30" s="655"/>
      <c r="E30" s="648" t="s">
        <v>154</v>
      </c>
      <c r="F30" s="646" t="s">
        <v>156</v>
      </c>
      <c r="G30" s="646"/>
      <c r="H30" s="646"/>
      <c r="I30" s="646"/>
      <c r="J30" s="648" t="s">
        <v>269</v>
      </c>
    </row>
    <row r="31" spans="1:10" ht="14.7" customHeight="1" x14ac:dyDescent="0.3">
      <c r="A31" s="640"/>
      <c r="B31" s="656"/>
      <c r="C31" s="640"/>
      <c r="D31" s="657"/>
      <c r="E31" s="649"/>
      <c r="F31" s="646" t="s">
        <v>270</v>
      </c>
      <c r="G31" s="646"/>
      <c r="H31" s="646"/>
      <c r="I31" s="648" t="s">
        <v>271</v>
      </c>
      <c r="J31" s="649"/>
    </row>
    <row r="32" spans="1:10" ht="37.5" customHeight="1" x14ac:dyDescent="0.3">
      <c r="A32" s="640"/>
      <c r="B32" s="656"/>
      <c r="C32" s="640"/>
      <c r="D32" s="657"/>
      <c r="E32" s="649"/>
      <c r="F32" s="286" t="s">
        <v>39</v>
      </c>
      <c r="G32" s="287" t="s">
        <v>272</v>
      </c>
      <c r="H32" s="287" t="s">
        <v>273</v>
      </c>
      <c r="I32" s="649"/>
      <c r="J32" s="649"/>
    </row>
    <row r="33" spans="1:11" ht="17.7" customHeight="1" x14ac:dyDescent="0.3">
      <c r="A33" s="643" t="s">
        <v>163</v>
      </c>
      <c r="B33" s="643"/>
      <c r="C33" s="643"/>
      <c r="D33" s="643"/>
      <c r="E33" s="643"/>
      <c r="F33" s="643"/>
      <c r="G33" s="643"/>
      <c r="H33" s="643"/>
      <c r="I33" s="643"/>
      <c r="J33" s="643"/>
    </row>
    <row r="34" spans="1:11" ht="17.7" customHeight="1" x14ac:dyDescent="0.3">
      <c r="A34" s="273">
        <v>1</v>
      </c>
      <c r="B34" s="594" t="s">
        <v>188</v>
      </c>
      <c r="C34" s="652"/>
      <c r="D34" s="596"/>
      <c r="E34" s="168">
        <v>2</v>
      </c>
      <c r="F34" s="275">
        <v>1</v>
      </c>
      <c r="G34" s="168">
        <v>1</v>
      </c>
      <c r="H34" s="275">
        <v>0</v>
      </c>
      <c r="I34" s="168">
        <v>0.8</v>
      </c>
      <c r="J34" s="276">
        <v>0</v>
      </c>
    </row>
    <row r="35" spans="1:11" ht="17.7" customHeight="1" x14ac:dyDescent="0.3">
      <c r="A35" s="273">
        <v>2</v>
      </c>
      <c r="B35" s="594" t="s">
        <v>166</v>
      </c>
      <c r="C35" s="652"/>
      <c r="D35" s="596"/>
      <c r="E35" s="168">
        <v>5</v>
      </c>
      <c r="F35" s="275">
        <v>2.5</v>
      </c>
      <c r="G35" s="168">
        <v>2.5</v>
      </c>
      <c r="H35" s="275">
        <v>0</v>
      </c>
      <c r="I35" s="168">
        <v>2.4</v>
      </c>
      <c r="J35" s="276">
        <v>5</v>
      </c>
    </row>
    <row r="36" spans="1:11" ht="17.7" customHeight="1" x14ac:dyDescent="0.3">
      <c r="A36" s="332">
        <v>3</v>
      </c>
      <c r="B36" s="594" t="s">
        <v>189</v>
      </c>
      <c r="C36" s="652"/>
      <c r="D36" s="596"/>
      <c r="E36" s="168">
        <v>2</v>
      </c>
      <c r="F36" s="275">
        <v>1</v>
      </c>
      <c r="G36" s="168">
        <v>0</v>
      </c>
      <c r="H36" s="275">
        <v>1</v>
      </c>
      <c r="I36" s="168">
        <v>1.2</v>
      </c>
      <c r="J36" s="276">
        <v>2</v>
      </c>
    </row>
    <row r="37" spans="1:11" ht="17.7" customHeight="1" x14ac:dyDescent="0.3">
      <c r="A37" s="332">
        <v>4</v>
      </c>
      <c r="B37" s="594" t="s">
        <v>190</v>
      </c>
      <c r="C37" s="652"/>
      <c r="D37" s="596"/>
      <c r="E37" s="168">
        <v>4</v>
      </c>
      <c r="F37" s="275">
        <v>1.9</v>
      </c>
      <c r="G37" s="168">
        <v>2.1</v>
      </c>
      <c r="H37" s="275">
        <v>0</v>
      </c>
      <c r="I37" s="168">
        <v>1.6</v>
      </c>
      <c r="J37" s="276">
        <v>0</v>
      </c>
    </row>
    <row r="38" spans="1:11" ht="17.7" customHeight="1" x14ac:dyDescent="0.3">
      <c r="A38" s="332">
        <v>5</v>
      </c>
      <c r="B38" s="594" t="s">
        <v>191</v>
      </c>
      <c r="C38" s="652"/>
      <c r="D38" s="596"/>
      <c r="E38" s="168">
        <v>4</v>
      </c>
      <c r="F38" s="275">
        <v>4</v>
      </c>
      <c r="G38" s="168">
        <v>0</v>
      </c>
      <c r="H38" s="275">
        <v>0</v>
      </c>
      <c r="I38" s="168">
        <v>1.8</v>
      </c>
      <c r="J38" s="276">
        <v>4</v>
      </c>
    </row>
    <row r="39" spans="1:11" ht="17.7" customHeight="1" x14ac:dyDescent="0.3">
      <c r="A39" s="332">
        <v>6</v>
      </c>
      <c r="B39" s="594" t="s">
        <v>192</v>
      </c>
      <c r="C39" s="652"/>
      <c r="D39" s="596"/>
      <c r="E39" s="168">
        <v>5</v>
      </c>
      <c r="F39" s="275">
        <v>4</v>
      </c>
      <c r="G39" s="168">
        <v>1</v>
      </c>
      <c r="H39" s="275">
        <v>0</v>
      </c>
      <c r="I39" s="168">
        <v>2</v>
      </c>
      <c r="J39" s="276">
        <v>0</v>
      </c>
    </row>
    <row r="40" spans="1:11" ht="17.7" customHeight="1" x14ac:dyDescent="0.3">
      <c r="A40" s="332">
        <v>7</v>
      </c>
      <c r="B40" s="594" t="s">
        <v>2198</v>
      </c>
      <c r="C40" s="652"/>
      <c r="D40" s="596"/>
      <c r="E40" s="168">
        <v>4</v>
      </c>
      <c r="F40" s="275">
        <v>4</v>
      </c>
      <c r="G40" s="168">
        <v>0</v>
      </c>
      <c r="H40" s="275">
        <v>0</v>
      </c>
      <c r="I40" s="168">
        <v>1.8</v>
      </c>
      <c r="J40" s="276">
        <v>0</v>
      </c>
    </row>
    <row r="41" spans="1:11" ht="17.7" customHeight="1" x14ac:dyDescent="0.3">
      <c r="A41" s="332">
        <v>8</v>
      </c>
      <c r="B41" s="594" t="s">
        <v>1263</v>
      </c>
      <c r="C41" s="652"/>
      <c r="D41" s="596"/>
      <c r="E41" s="168">
        <v>4</v>
      </c>
      <c r="F41" s="275">
        <v>1</v>
      </c>
      <c r="G41" s="168">
        <v>2</v>
      </c>
      <c r="H41" s="275">
        <v>1</v>
      </c>
      <c r="I41" s="168">
        <v>2</v>
      </c>
      <c r="J41" s="276">
        <v>4</v>
      </c>
    </row>
    <row r="42" spans="1:11" s="128" customFormat="1" x14ac:dyDescent="0.3">
      <c r="A42" s="277" t="s">
        <v>167</v>
      </c>
      <c r="B42" s="634" t="s">
        <v>181</v>
      </c>
      <c r="C42" s="635"/>
      <c r="D42" s="289"/>
      <c r="E42" s="281">
        <f t="shared" ref="E42:J42" si="3">SUM(E34:E41)</f>
        <v>30</v>
      </c>
      <c r="F42" s="277">
        <f t="shared" si="3"/>
        <v>19.399999999999999</v>
      </c>
      <c r="G42" s="290">
        <f t="shared" si="3"/>
        <v>8.6</v>
      </c>
      <c r="H42" s="280">
        <f t="shared" si="3"/>
        <v>2</v>
      </c>
      <c r="I42" s="281">
        <f t="shared" si="3"/>
        <v>13.600000000000001</v>
      </c>
      <c r="J42" s="282">
        <f t="shared" si="3"/>
        <v>15</v>
      </c>
    </row>
    <row r="43" spans="1:11" x14ac:dyDescent="0.3">
      <c r="A43" s="640" t="s">
        <v>183</v>
      </c>
      <c r="B43" s="640"/>
      <c r="C43" s="640"/>
      <c r="D43" s="640"/>
      <c r="E43" s="640"/>
      <c r="F43" s="640"/>
      <c r="G43" s="640"/>
      <c r="H43" s="640"/>
      <c r="I43" s="640"/>
      <c r="J43" s="640"/>
    </row>
    <row r="44" spans="1:11" x14ac:dyDescent="0.3">
      <c r="A44" s="259"/>
      <c r="B44" s="643"/>
      <c r="C44" s="643"/>
      <c r="D44" s="259"/>
      <c r="E44" s="177">
        <v>0</v>
      </c>
      <c r="F44" s="178">
        <v>0</v>
      </c>
      <c r="G44" s="177">
        <v>0</v>
      </c>
      <c r="H44" s="179">
        <v>0</v>
      </c>
      <c r="I44" s="177">
        <v>0</v>
      </c>
      <c r="J44" s="179">
        <v>0</v>
      </c>
    </row>
    <row r="45" spans="1:11" s="128" customFormat="1" ht="16.2" x14ac:dyDescent="0.3">
      <c r="A45" s="291" t="s">
        <v>173</v>
      </c>
      <c r="B45" s="667" t="s">
        <v>2074</v>
      </c>
      <c r="C45" s="668"/>
      <c r="D45" s="284"/>
      <c r="E45" s="292">
        <f t="shared" ref="E45:J45" si="4">SUM(E44:E44)</f>
        <v>0</v>
      </c>
      <c r="F45" s="293">
        <f t="shared" si="4"/>
        <v>0</v>
      </c>
      <c r="G45" s="292">
        <f t="shared" si="4"/>
        <v>0</v>
      </c>
      <c r="H45" s="293">
        <f t="shared" si="4"/>
        <v>0</v>
      </c>
      <c r="I45" s="292">
        <f t="shared" si="4"/>
        <v>0</v>
      </c>
      <c r="J45" s="294">
        <f t="shared" si="4"/>
        <v>0</v>
      </c>
    </row>
    <row r="46" spans="1:11" s="128" customFormat="1" x14ac:dyDescent="0.3">
      <c r="A46" s="277" t="s">
        <v>185</v>
      </c>
      <c r="B46" s="634" t="s">
        <v>186</v>
      </c>
      <c r="C46" s="635"/>
      <c r="D46" s="278"/>
      <c r="E46" s="281">
        <f t="shared" ref="E46:J46" si="5">SUM(E42+E45)</f>
        <v>30</v>
      </c>
      <c r="F46" s="277">
        <f t="shared" si="5"/>
        <v>19.399999999999999</v>
      </c>
      <c r="G46" s="290">
        <f t="shared" si="5"/>
        <v>8.6</v>
      </c>
      <c r="H46" s="280">
        <f t="shared" si="5"/>
        <v>2</v>
      </c>
      <c r="I46" s="290">
        <f t="shared" si="5"/>
        <v>13.600000000000001</v>
      </c>
      <c r="J46" s="295">
        <f t="shared" si="5"/>
        <v>15</v>
      </c>
    </row>
    <row r="48" spans="1:11" s="128" customFormat="1" ht="15" customHeight="1" x14ac:dyDescent="0.3">
      <c r="A48" s="284"/>
      <c r="B48" s="284"/>
      <c r="C48" s="284"/>
      <c r="D48" s="284"/>
      <c r="E48" s="267"/>
      <c r="F48" s="285"/>
      <c r="G48" s="267"/>
      <c r="H48" s="267" t="s">
        <v>193</v>
      </c>
      <c r="I48" s="267"/>
      <c r="J48" s="267" t="s">
        <v>194</v>
      </c>
      <c r="K48" s="267"/>
    </row>
    <row r="49" spans="1:11" ht="14.7" customHeight="1" x14ac:dyDescent="0.3">
      <c r="A49" s="653" t="s">
        <v>151</v>
      </c>
      <c r="B49" s="654" t="s">
        <v>152</v>
      </c>
      <c r="C49" s="653"/>
      <c r="D49" s="655"/>
      <c r="E49" s="658" t="s">
        <v>154</v>
      </c>
      <c r="F49" s="646" t="s">
        <v>156</v>
      </c>
      <c r="G49" s="646"/>
      <c r="H49" s="646"/>
      <c r="I49" s="646"/>
      <c r="J49" s="648" t="s">
        <v>269</v>
      </c>
      <c r="K49" s="269"/>
    </row>
    <row r="50" spans="1:11" ht="14.7" customHeight="1" x14ac:dyDescent="0.3">
      <c r="A50" s="640"/>
      <c r="B50" s="656"/>
      <c r="C50" s="640"/>
      <c r="D50" s="657"/>
      <c r="E50" s="659"/>
      <c r="F50" s="646" t="s">
        <v>270</v>
      </c>
      <c r="G50" s="646"/>
      <c r="H50" s="646"/>
      <c r="I50" s="658" t="s">
        <v>271</v>
      </c>
      <c r="J50" s="649"/>
      <c r="K50" s="269"/>
    </row>
    <row r="51" spans="1:11" ht="36.75" customHeight="1" x14ac:dyDescent="0.3">
      <c r="A51" s="640"/>
      <c r="B51" s="656"/>
      <c r="C51" s="640"/>
      <c r="D51" s="657"/>
      <c r="E51" s="659"/>
      <c r="F51" s="287" t="s">
        <v>39</v>
      </c>
      <c r="G51" s="286" t="s">
        <v>272</v>
      </c>
      <c r="H51" s="296" t="s">
        <v>273</v>
      </c>
      <c r="I51" s="659"/>
      <c r="J51" s="649"/>
      <c r="K51" s="269"/>
    </row>
    <row r="52" spans="1:11" ht="17.7" customHeight="1" x14ac:dyDescent="0.3">
      <c r="A52" s="643" t="s">
        <v>163</v>
      </c>
      <c r="B52" s="643"/>
      <c r="C52" s="643"/>
      <c r="D52" s="643"/>
      <c r="E52" s="643"/>
      <c r="F52" s="643"/>
      <c r="G52" s="643"/>
      <c r="H52" s="643"/>
      <c r="I52" s="643"/>
      <c r="J52" s="643"/>
      <c r="K52" s="269"/>
    </row>
    <row r="53" spans="1:11" ht="17.7" customHeight="1" x14ac:dyDescent="0.3">
      <c r="A53" s="274">
        <v>1</v>
      </c>
      <c r="B53" s="594" t="s">
        <v>188</v>
      </c>
      <c r="C53" s="652"/>
      <c r="D53" s="596"/>
      <c r="E53" s="168">
        <v>2</v>
      </c>
      <c r="F53" s="275">
        <v>1</v>
      </c>
      <c r="G53" s="168">
        <v>1</v>
      </c>
      <c r="H53" s="275">
        <v>0</v>
      </c>
      <c r="I53" s="168">
        <v>0.8</v>
      </c>
      <c r="J53" s="276">
        <v>0</v>
      </c>
      <c r="K53" s="269"/>
    </row>
    <row r="54" spans="1:11" ht="17.7" customHeight="1" x14ac:dyDescent="0.3">
      <c r="A54" s="274">
        <v>2</v>
      </c>
      <c r="B54" s="594" t="s">
        <v>195</v>
      </c>
      <c r="C54" s="652"/>
      <c r="D54" s="596"/>
      <c r="E54" s="168">
        <v>4</v>
      </c>
      <c r="F54" s="275">
        <v>4</v>
      </c>
      <c r="G54" s="168">
        <v>0</v>
      </c>
      <c r="H54" s="275">
        <v>0</v>
      </c>
      <c r="I54" s="168">
        <v>1.8</v>
      </c>
      <c r="J54" s="276">
        <v>4</v>
      </c>
      <c r="K54" s="269"/>
    </row>
    <row r="55" spans="1:11" ht="17.7" customHeight="1" x14ac:dyDescent="0.3">
      <c r="A55" s="274">
        <v>3</v>
      </c>
      <c r="B55" s="594" t="s">
        <v>2199</v>
      </c>
      <c r="C55" s="652"/>
      <c r="D55" s="596"/>
      <c r="E55" s="168">
        <v>2</v>
      </c>
      <c r="F55" s="275">
        <v>2</v>
      </c>
      <c r="G55" s="168">
        <v>0</v>
      </c>
      <c r="H55" s="275">
        <v>0</v>
      </c>
      <c r="I55" s="168">
        <v>1.6</v>
      </c>
      <c r="J55" s="276">
        <v>0</v>
      </c>
      <c r="K55" s="269"/>
    </row>
    <row r="56" spans="1:11" ht="17.7" customHeight="1" x14ac:dyDescent="0.3">
      <c r="A56" s="274">
        <v>4</v>
      </c>
      <c r="B56" s="594" t="s">
        <v>196</v>
      </c>
      <c r="C56" s="652"/>
      <c r="D56" s="596"/>
      <c r="E56" s="168">
        <v>6</v>
      </c>
      <c r="F56" s="275">
        <v>3</v>
      </c>
      <c r="G56" s="168">
        <v>3</v>
      </c>
      <c r="H56" s="275">
        <v>0</v>
      </c>
      <c r="I56" s="168">
        <v>2</v>
      </c>
      <c r="J56" s="276">
        <v>6</v>
      </c>
      <c r="K56" s="269"/>
    </row>
    <row r="57" spans="1:11" ht="17.7" customHeight="1" x14ac:dyDescent="0.3">
      <c r="A57" s="274">
        <v>5</v>
      </c>
      <c r="B57" s="594" t="s">
        <v>197</v>
      </c>
      <c r="C57" s="652"/>
      <c r="D57" s="596"/>
      <c r="E57" s="168">
        <v>6</v>
      </c>
      <c r="F57" s="275">
        <v>2.5</v>
      </c>
      <c r="G57" s="168">
        <v>3.5</v>
      </c>
      <c r="H57" s="275">
        <v>0</v>
      </c>
      <c r="I57" s="168">
        <v>2</v>
      </c>
      <c r="J57" s="276">
        <v>6</v>
      </c>
      <c r="K57" s="269"/>
    </row>
    <row r="58" spans="1:11" ht="17.7" customHeight="1" x14ac:dyDescent="0.3">
      <c r="A58" s="274">
        <v>6</v>
      </c>
      <c r="B58" s="594" t="s">
        <v>198</v>
      </c>
      <c r="C58" s="652"/>
      <c r="D58" s="596"/>
      <c r="E58" s="168">
        <v>2</v>
      </c>
      <c r="F58" s="275">
        <v>1</v>
      </c>
      <c r="G58" s="168">
        <v>1</v>
      </c>
      <c r="H58" s="275">
        <v>0</v>
      </c>
      <c r="I58" s="168">
        <v>1</v>
      </c>
      <c r="J58" s="276">
        <v>2</v>
      </c>
      <c r="K58" s="269"/>
    </row>
    <row r="59" spans="1:11" ht="17.7" customHeight="1" x14ac:dyDescent="0.3">
      <c r="A59" s="274">
        <v>7</v>
      </c>
      <c r="B59" s="594" t="s">
        <v>1303</v>
      </c>
      <c r="C59" s="652"/>
      <c r="D59" s="596"/>
      <c r="E59" s="168">
        <v>5</v>
      </c>
      <c r="F59" s="275">
        <v>1</v>
      </c>
      <c r="G59" s="168">
        <v>3</v>
      </c>
      <c r="H59" s="275">
        <v>1</v>
      </c>
      <c r="I59" s="168">
        <v>2</v>
      </c>
      <c r="J59" s="276">
        <v>5</v>
      </c>
      <c r="K59" s="269"/>
    </row>
    <row r="60" spans="1:11" ht="17.7" customHeight="1" x14ac:dyDescent="0.3">
      <c r="A60" s="274">
        <v>8</v>
      </c>
      <c r="B60" s="594" t="s">
        <v>199</v>
      </c>
      <c r="C60" s="652"/>
      <c r="D60" s="596"/>
      <c r="E60" s="168">
        <v>2</v>
      </c>
      <c r="F60" s="275">
        <v>1.2</v>
      </c>
      <c r="G60" s="168">
        <v>0.8</v>
      </c>
      <c r="H60" s="275">
        <v>0</v>
      </c>
      <c r="I60" s="168">
        <v>1</v>
      </c>
      <c r="J60" s="276">
        <v>2</v>
      </c>
      <c r="K60" s="269"/>
    </row>
    <row r="61" spans="1:11" s="128" customFormat="1" x14ac:dyDescent="0.3">
      <c r="A61" s="277" t="s">
        <v>167</v>
      </c>
      <c r="B61" s="634" t="s">
        <v>181</v>
      </c>
      <c r="C61" s="635"/>
      <c r="D61" s="289"/>
      <c r="E61" s="281">
        <f>SUM(E53:E60)</f>
        <v>29</v>
      </c>
      <c r="F61" s="280">
        <f>SUM(F53:F60)</f>
        <v>15.7</v>
      </c>
      <c r="G61" s="281">
        <f>SUM(G53:G60)</f>
        <v>12.3</v>
      </c>
      <c r="H61" s="280">
        <f t="shared" ref="H61" si="6">SUM(H53:H60)</f>
        <v>1</v>
      </c>
      <c r="I61" s="281">
        <f>SUM(I53:I60)</f>
        <v>12.2</v>
      </c>
      <c r="J61" s="282">
        <f>SUM(J53:J60)</f>
        <v>25</v>
      </c>
      <c r="K61" s="267"/>
    </row>
    <row r="62" spans="1:11" x14ac:dyDescent="0.3">
      <c r="A62" s="640" t="s">
        <v>183</v>
      </c>
      <c r="B62" s="640"/>
      <c r="C62" s="640"/>
      <c r="D62" s="640"/>
      <c r="E62" s="640"/>
      <c r="F62" s="640"/>
      <c r="G62" s="640"/>
      <c r="H62" s="640"/>
      <c r="I62" s="640"/>
      <c r="J62" s="640"/>
      <c r="K62" s="269"/>
    </row>
    <row r="63" spans="1:11" x14ac:dyDescent="0.3">
      <c r="A63" s="259">
        <v>1</v>
      </c>
      <c r="B63" s="685" t="s">
        <v>200</v>
      </c>
      <c r="C63" s="686"/>
      <c r="D63" s="687"/>
      <c r="E63" s="177">
        <v>1</v>
      </c>
      <c r="F63" s="179">
        <v>0</v>
      </c>
      <c r="G63" s="177">
        <v>1</v>
      </c>
      <c r="H63" s="179">
        <v>0</v>
      </c>
      <c r="I63" s="177">
        <v>0.6</v>
      </c>
      <c r="J63" s="178">
        <v>0</v>
      </c>
      <c r="K63" s="269"/>
    </row>
    <row r="64" spans="1:11" s="128" customFormat="1" ht="16.2" x14ac:dyDescent="0.3">
      <c r="A64" s="291" t="s">
        <v>173</v>
      </c>
      <c r="B64" s="667" t="s">
        <v>2074</v>
      </c>
      <c r="C64" s="668"/>
      <c r="D64" s="297"/>
      <c r="E64" s="292">
        <f t="shared" ref="E64:J64" si="7">SUM(E63:E63)</f>
        <v>1</v>
      </c>
      <c r="F64" s="293">
        <f t="shared" si="7"/>
        <v>0</v>
      </c>
      <c r="G64" s="292">
        <f t="shared" si="7"/>
        <v>1</v>
      </c>
      <c r="H64" s="293">
        <f t="shared" si="7"/>
        <v>0</v>
      </c>
      <c r="I64" s="292">
        <f t="shared" si="7"/>
        <v>0.6</v>
      </c>
      <c r="J64" s="294">
        <f t="shared" si="7"/>
        <v>0</v>
      </c>
      <c r="K64" s="267"/>
    </row>
    <row r="65" spans="1:11" s="128" customFormat="1" x14ac:dyDescent="0.3">
      <c r="A65" s="277" t="s">
        <v>185</v>
      </c>
      <c r="B65" s="634" t="s">
        <v>186</v>
      </c>
      <c r="C65" s="635"/>
      <c r="D65" s="289"/>
      <c r="E65" s="281">
        <f t="shared" ref="E65:J65" si="8">SUM(E61+E64)</f>
        <v>30</v>
      </c>
      <c r="F65" s="280">
        <f t="shared" si="8"/>
        <v>15.7</v>
      </c>
      <c r="G65" s="281">
        <f t="shared" si="8"/>
        <v>13.3</v>
      </c>
      <c r="H65" s="280">
        <f t="shared" si="8"/>
        <v>1</v>
      </c>
      <c r="I65" s="281">
        <f t="shared" si="8"/>
        <v>12.799999999999999</v>
      </c>
      <c r="J65" s="282">
        <f t="shared" si="8"/>
        <v>25</v>
      </c>
      <c r="K65" s="267"/>
    </row>
    <row r="67" spans="1:11" s="128" customFormat="1" ht="15" customHeight="1" x14ac:dyDescent="0.3">
      <c r="A67" s="284"/>
      <c r="B67" s="284"/>
      <c r="C67" s="284"/>
      <c r="D67" s="284"/>
      <c r="E67" s="267"/>
      <c r="F67" s="285"/>
      <c r="G67" s="267"/>
      <c r="H67" s="267" t="s">
        <v>193</v>
      </c>
      <c r="I67" s="267"/>
      <c r="J67" s="267" t="s">
        <v>201</v>
      </c>
    </row>
    <row r="68" spans="1:11" ht="14.7" customHeight="1" x14ac:dyDescent="0.3">
      <c r="A68" s="653" t="s">
        <v>151</v>
      </c>
      <c r="B68" s="654" t="s">
        <v>152</v>
      </c>
      <c r="C68" s="653"/>
      <c r="D68" s="655"/>
      <c r="E68" s="658" t="s">
        <v>154</v>
      </c>
      <c r="F68" s="645" t="s">
        <v>156</v>
      </c>
      <c r="G68" s="646"/>
      <c r="H68" s="646"/>
      <c r="I68" s="647"/>
      <c r="J68" s="648" t="s">
        <v>269</v>
      </c>
    </row>
    <row r="69" spans="1:11" ht="14.7" customHeight="1" x14ac:dyDescent="0.3">
      <c r="A69" s="640"/>
      <c r="B69" s="656"/>
      <c r="C69" s="640"/>
      <c r="D69" s="657"/>
      <c r="E69" s="659"/>
      <c r="F69" s="645" t="s">
        <v>270</v>
      </c>
      <c r="G69" s="646"/>
      <c r="H69" s="646"/>
      <c r="I69" s="664" t="s">
        <v>271</v>
      </c>
      <c r="J69" s="649"/>
    </row>
    <row r="70" spans="1:11" ht="48" customHeight="1" x14ac:dyDescent="0.3">
      <c r="A70" s="640"/>
      <c r="B70" s="656"/>
      <c r="C70" s="640"/>
      <c r="D70" s="657"/>
      <c r="E70" s="659"/>
      <c r="F70" s="287" t="s">
        <v>39</v>
      </c>
      <c r="G70" s="286" t="s">
        <v>272</v>
      </c>
      <c r="H70" s="296" t="s">
        <v>273</v>
      </c>
      <c r="I70" s="665"/>
      <c r="J70" s="649"/>
    </row>
    <row r="71" spans="1:11" ht="17.7" customHeight="1" x14ac:dyDescent="0.3">
      <c r="A71" s="643" t="s">
        <v>163</v>
      </c>
      <c r="B71" s="643"/>
      <c r="C71" s="643"/>
      <c r="D71" s="643"/>
      <c r="E71" s="643"/>
      <c r="F71" s="643"/>
      <c r="G71" s="643"/>
      <c r="H71" s="643"/>
      <c r="I71" s="643"/>
      <c r="J71" s="643"/>
    </row>
    <row r="72" spans="1:11" ht="17.7" customHeight="1" x14ac:dyDescent="0.3">
      <c r="A72" s="274">
        <v>1</v>
      </c>
      <c r="B72" s="594" t="s">
        <v>188</v>
      </c>
      <c r="C72" s="652" t="s">
        <v>188</v>
      </c>
      <c r="D72" s="652" t="s">
        <v>188</v>
      </c>
      <c r="E72" s="168">
        <v>2</v>
      </c>
      <c r="F72" s="275">
        <v>1</v>
      </c>
      <c r="G72" s="168">
        <v>1</v>
      </c>
      <c r="H72" s="275">
        <v>0</v>
      </c>
      <c r="I72" s="168">
        <v>0.8</v>
      </c>
      <c r="J72" s="276">
        <v>0</v>
      </c>
    </row>
    <row r="73" spans="1:11" ht="17.7" customHeight="1" x14ac:dyDescent="0.3">
      <c r="A73" s="274">
        <v>2</v>
      </c>
      <c r="B73" s="594" t="s">
        <v>202</v>
      </c>
      <c r="C73" s="652" t="s">
        <v>202</v>
      </c>
      <c r="D73" s="652" t="s">
        <v>202</v>
      </c>
      <c r="E73" s="168">
        <v>5</v>
      </c>
      <c r="F73" s="275">
        <v>4</v>
      </c>
      <c r="G73" s="168">
        <v>1</v>
      </c>
      <c r="H73" s="168">
        <v>0</v>
      </c>
      <c r="I73" s="275">
        <v>2</v>
      </c>
      <c r="J73" s="276">
        <v>0</v>
      </c>
    </row>
    <row r="74" spans="1:11" ht="17.7" customHeight="1" x14ac:dyDescent="0.3">
      <c r="A74" s="274">
        <v>3</v>
      </c>
      <c r="B74" s="594" t="s">
        <v>203</v>
      </c>
      <c r="C74" s="652" t="s">
        <v>275</v>
      </c>
      <c r="D74" s="652" t="s">
        <v>275</v>
      </c>
      <c r="E74" s="168">
        <v>3</v>
      </c>
      <c r="F74" s="275">
        <v>1.5</v>
      </c>
      <c r="G74" s="168">
        <v>1.5</v>
      </c>
      <c r="H74" s="168">
        <v>0</v>
      </c>
      <c r="I74" s="275">
        <v>1.4</v>
      </c>
      <c r="J74" s="276">
        <v>0</v>
      </c>
    </row>
    <row r="75" spans="1:11" ht="17.7" customHeight="1" x14ac:dyDescent="0.3">
      <c r="A75" s="274">
        <v>4</v>
      </c>
      <c r="B75" s="594" t="s">
        <v>204</v>
      </c>
      <c r="C75" s="652"/>
      <c r="D75" s="652"/>
      <c r="E75" s="168">
        <v>3</v>
      </c>
      <c r="F75" s="275">
        <v>1.5</v>
      </c>
      <c r="G75" s="168">
        <v>1.5</v>
      </c>
      <c r="H75" s="168">
        <v>0</v>
      </c>
      <c r="I75" s="275">
        <v>1.4</v>
      </c>
      <c r="J75" s="276">
        <v>3</v>
      </c>
    </row>
    <row r="76" spans="1:11" ht="17.7" customHeight="1" x14ac:dyDescent="0.3">
      <c r="A76" s="274">
        <v>5</v>
      </c>
      <c r="B76" s="594" t="s">
        <v>205</v>
      </c>
      <c r="C76" s="652"/>
      <c r="D76" s="652"/>
      <c r="E76" s="168">
        <v>3</v>
      </c>
      <c r="F76" s="275">
        <v>2.5</v>
      </c>
      <c r="G76" s="168">
        <v>0.5</v>
      </c>
      <c r="H76" s="168">
        <v>0</v>
      </c>
      <c r="I76" s="275">
        <v>1.2</v>
      </c>
      <c r="J76" s="276">
        <v>0</v>
      </c>
    </row>
    <row r="77" spans="1:11" ht="17.7" customHeight="1" x14ac:dyDescent="0.3">
      <c r="A77" s="274">
        <v>6</v>
      </c>
      <c r="B77" s="594" t="s">
        <v>206</v>
      </c>
      <c r="C77" s="652"/>
      <c r="D77" s="652"/>
      <c r="E77" s="168">
        <v>7</v>
      </c>
      <c r="F77" s="275">
        <v>2.5</v>
      </c>
      <c r="G77" s="168">
        <v>4.5</v>
      </c>
      <c r="H77" s="168">
        <v>0</v>
      </c>
      <c r="I77" s="275">
        <v>3</v>
      </c>
      <c r="J77" s="276">
        <v>7</v>
      </c>
    </row>
    <row r="78" spans="1:11" ht="21.75" customHeight="1" x14ac:dyDescent="0.3">
      <c r="A78" s="274">
        <v>7</v>
      </c>
      <c r="B78" s="594" t="s">
        <v>207</v>
      </c>
      <c r="C78" s="652"/>
      <c r="D78" s="652"/>
      <c r="E78" s="168">
        <v>7</v>
      </c>
      <c r="F78" s="275">
        <v>4</v>
      </c>
      <c r="G78" s="168">
        <v>3</v>
      </c>
      <c r="H78" s="168">
        <v>0</v>
      </c>
      <c r="I78" s="275">
        <v>2.8</v>
      </c>
      <c r="J78" s="276">
        <v>7</v>
      </c>
    </row>
    <row r="79" spans="1:11" s="128" customFormat="1" x14ac:dyDescent="0.3">
      <c r="A79" s="277" t="s">
        <v>167</v>
      </c>
      <c r="B79" s="634" t="s">
        <v>181</v>
      </c>
      <c r="C79" s="635"/>
      <c r="D79" s="278"/>
      <c r="E79" s="281">
        <f t="shared" ref="E79:J79" si="9">SUM(E72:E78)</f>
        <v>30</v>
      </c>
      <c r="F79" s="280">
        <f t="shared" si="9"/>
        <v>17</v>
      </c>
      <c r="G79" s="281">
        <f t="shared" si="9"/>
        <v>13</v>
      </c>
      <c r="H79" s="280">
        <f t="shared" si="9"/>
        <v>0</v>
      </c>
      <c r="I79" s="281">
        <f t="shared" si="9"/>
        <v>12.600000000000001</v>
      </c>
      <c r="J79" s="282">
        <f t="shared" si="9"/>
        <v>17</v>
      </c>
    </row>
    <row r="80" spans="1:11" x14ac:dyDescent="0.3">
      <c r="A80" s="640" t="s">
        <v>183</v>
      </c>
      <c r="B80" s="640"/>
      <c r="C80" s="640"/>
      <c r="D80" s="640"/>
      <c r="E80" s="640"/>
      <c r="F80" s="640"/>
      <c r="G80" s="640"/>
      <c r="H80" s="640"/>
      <c r="I80" s="640"/>
      <c r="J80" s="640"/>
    </row>
    <row r="81" spans="1:10" x14ac:dyDescent="0.3">
      <c r="A81" s="259"/>
      <c r="B81" s="684"/>
      <c r="C81" s="643"/>
      <c r="D81" s="259"/>
      <c r="E81" s="177">
        <v>0</v>
      </c>
      <c r="F81" s="179">
        <v>0</v>
      </c>
      <c r="G81" s="177">
        <v>0</v>
      </c>
      <c r="H81" s="179">
        <v>0</v>
      </c>
      <c r="I81" s="177">
        <v>0</v>
      </c>
      <c r="J81" s="178">
        <v>0</v>
      </c>
    </row>
    <row r="82" spans="1:10" s="128" customFormat="1" ht="16.2" x14ac:dyDescent="0.3">
      <c r="A82" s="277" t="s">
        <v>173</v>
      </c>
      <c r="B82" s="634" t="s">
        <v>2074</v>
      </c>
      <c r="C82" s="635"/>
      <c r="D82" s="278"/>
      <c r="E82" s="281">
        <f t="shared" ref="E82:J82" si="10">SUM(E81:E81)</f>
        <v>0</v>
      </c>
      <c r="F82" s="280">
        <f t="shared" si="10"/>
        <v>0</v>
      </c>
      <c r="G82" s="281">
        <f t="shared" si="10"/>
        <v>0</v>
      </c>
      <c r="H82" s="280">
        <f t="shared" si="10"/>
        <v>0</v>
      </c>
      <c r="I82" s="281">
        <f t="shared" si="10"/>
        <v>0</v>
      </c>
      <c r="J82" s="282">
        <f t="shared" si="10"/>
        <v>0</v>
      </c>
    </row>
    <row r="83" spans="1:10" s="128" customFormat="1" x14ac:dyDescent="0.3">
      <c r="A83" s="298" t="s">
        <v>185</v>
      </c>
      <c r="B83" s="660" t="s">
        <v>186</v>
      </c>
      <c r="C83" s="661"/>
      <c r="D83" s="299"/>
      <c r="E83" s="300">
        <f t="shared" ref="E83:J83" si="11">SUM(E79+E82)</f>
        <v>30</v>
      </c>
      <c r="F83" s="301">
        <f t="shared" si="11"/>
        <v>17</v>
      </c>
      <c r="G83" s="300">
        <f t="shared" si="11"/>
        <v>13</v>
      </c>
      <c r="H83" s="301">
        <f t="shared" si="11"/>
        <v>0</v>
      </c>
      <c r="I83" s="300">
        <f t="shared" si="11"/>
        <v>12.600000000000001</v>
      </c>
      <c r="J83" s="302">
        <f t="shared" si="11"/>
        <v>17</v>
      </c>
    </row>
    <row r="84" spans="1:10" s="128" customFormat="1" x14ac:dyDescent="0.3">
      <c r="A84" s="303"/>
      <c r="B84" s="270"/>
      <c r="C84" s="270"/>
      <c r="D84" s="270"/>
      <c r="E84" s="304"/>
      <c r="F84" s="304"/>
      <c r="G84" s="304"/>
      <c r="H84" s="304"/>
      <c r="I84" s="304"/>
      <c r="J84" s="304"/>
    </row>
    <row r="85" spans="1:10" s="128" customFormat="1" ht="15" customHeight="1" x14ac:dyDescent="0.3">
      <c r="A85" s="270"/>
      <c r="B85" s="270"/>
      <c r="C85" s="270"/>
      <c r="D85" s="270"/>
      <c r="F85" s="271"/>
      <c r="H85" s="128" t="s">
        <v>208</v>
      </c>
      <c r="J85" s="128" t="s">
        <v>209</v>
      </c>
    </row>
    <row r="86" spans="1:10" ht="14.7" customHeight="1" x14ac:dyDescent="0.3">
      <c r="A86" s="673" t="s">
        <v>151</v>
      </c>
      <c r="B86" s="675" t="s">
        <v>152</v>
      </c>
      <c r="C86" s="673"/>
      <c r="D86" s="616"/>
      <c r="E86" s="624" t="s">
        <v>154</v>
      </c>
      <c r="F86" s="623" t="s">
        <v>156</v>
      </c>
      <c r="G86" s="671"/>
      <c r="H86" s="671"/>
      <c r="I86" s="672"/>
      <c r="J86" s="626" t="s">
        <v>269</v>
      </c>
    </row>
    <row r="87" spans="1:10" ht="14.7" customHeight="1" x14ac:dyDescent="0.3">
      <c r="A87" s="674"/>
      <c r="B87" s="676"/>
      <c r="C87" s="674"/>
      <c r="D87" s="617"/>
      <c r="E87" s="625"/>
      <c r="F87" s="623" t="s">
        <v>270</v>
      </c>
      <c r="G87" s="671"/>
      <c r="H87" s="671"/>
      <c r="I87" s="620" t="s">
        <v>271</v>
      </c>
      <c r="J87" s="627"/>
    </row>
    <row r="88" spans="1:10" ht="39" customHeight="1" x14ac:dyDescent="0.3">
      <c r="A88" s="674"/>
      <c r="B88" s="676"/>
      <c r="C88" s="674"/>
      <c r="D88" s="617"/>
      <c r="E88" s="625"/>
      <c r="F88" s="253" t="s">
        <v>39</v>
      </c>
      <c r="G88" s="251" t="s">
        <v>272</v>
      </c>
      <c r="H88" s="257" t="s">
        <v>273</v>
      </c>
      <c r="I88" s="621"/>
      <c r="J88" s="627"/>
    </row>
    <row r="89" spans="1:10" ht="17.7" customHeight="1" x14ac:dyDescent="0.3">
      <c r="A89" s="637" t="s">
        <v>163</v>
      </c>
      <c r="B89" s="637"/>
      <c r="C89" s="637"/>
      <c r="D89" s="637"/>
      <c r="E89" s="637"/>
      <c r="F89" s="637"/>
      <c r="G89" s="637"/>
      <c r="H89" s="637"/>
      <c r="I89" s="637"/>
      <c r="J89" s="637"/>
    </row>
    <row r="90" spans="1:10" ht="17.7" customHeight="1" x14ac:dyDescent="0.3">
      <c r="A90" s="256">
        <v>1</v>
      </c>
      <c r="B90" s="683" t="s">
        <v>188</v>
      </c>
      <c r="C90" s="683" t="s">
        <v>188</v>
      </c>
      <c r="D90" s="683" t="s">
        <v>188</v>
      </c>
      <c r="E90" s="168">
        <v>2</v>
      </c>
      <c r="F90" s="305">
        <v>1</v>
      </c>
      <c r="G90" s="169">
        <v>1</v>
      </c>
      <c r="H90" s="305">
        <v>0</v>
      </c>
      <c r="I90" s="169">
        <v>0.8</v>
      </c>
      <c r="J90" s="170">
        <v>0</v>
      </c>
    </row>
    <row r="91" spans="1:10" ht="17.7" customHeight="1" x14ac:dyDescent="0.3">
      <c r="A91" s="256">
        <v>2</v>
      </c>
      <c r="B91" s="629" t="s">
        <v>210</v>
      </c>
      <c r="C91" s="629" t="s">
        <v>210</v>
      </c>
      <c r="D91" s="629" t="s">
        <v>210</v>
      </c>
      <c r="E91" s="168">
        <v>3</v>
      </c>
      <c r="F91" s="169">
        <v>2.6</v>
      </c>
      <c r="G91" s="169">
        <v>0</v>
      </c>
      <c r="H91" s="169">
        <v>0.4</v>
      </c>
      <c r="I91" s="169">
        <v>1.4</v>
      </c>
      <c r="J91" s="170">
        <v>3</v>
      </c>
    </row>
    <row r="92" spans="1:10" s="128" customFormat="1" x14ac:dyDescent="0.3">
      <c r="A92" s="171" t="s">
        <v>167</v>
      </c>
      <c r="B92" s="669" t="s">
        <v>181</v>
      </c>
      <c r="C92" s="670"/>
      <c r="D92" s="261"/>
      <c r="E92" s="172">
        <f t="shared" ref="E92:J92" si="12">SUM(E90:E91)</f>
        <v>5</v>
      </c>
      <c r="F92" s="172">
        <f t="shared" si="12"/>
        <v>3.6</v>
      </c>
      <c r="G92" s="173">
        <f t="shared" si="12"/>
        <v>1</v>
      </c>
      <c r="H92" s="172">
        <f t="shared" si="12"/>
        <v>0.4</v>
      </c>
      <c r="I92" s="172">
        <f t="shared" si="12"/>
        <v>2.2000000000000002</v>
      </c>
      <c r="J92" s="173">
        <f t="shared" si="12"/>
        <v>3</v>
      </c>
    </row>
    <row r="93" spans="1:10" x14ac:dyDescent="0.3">
      <c r="A93" s="674" t="s">
        <v>183</v>
      </c>
      <c r="B93" s="674"/>
      <c r="C93" s="674"/>
      <c r="D93" s="674"/>
      <c r="E93" s="674"/>
      <c r="F93" s="674"/>
      <c r="G93" s="674"/>
      <c r="H93" s="674"/>
      <c r="I93" s="674"/>
      <c r="J93" s="674"/>
    </row>
    <row r="94" spans="1:10" x14ac:dyDescent="0.3">
      <c r="A94" s="249" t="s">
        <v>276</v>
      </c>
      <c r="B94" s="677" t="s">
        <v>277</v>
      </c>
      <c r="C94" s="678"/>
      <c r="D94" s="678"/>
      <c r="E94" s="182">
        <f t="shared" ref="E94:J94" si="13">E110</f>
        <v>25</v>
      </c>
      <c r="F94" s="183">
        <f t="shared" si="13"/>
        <v>12</v>
      </c>
      <c r="G94" s="183">
        <f t="shared" si="13"/>
        <v>12.5</v>
      </c>
      <c r="H94" s="182">
        <f t="shared" si="13"/>
        <v>0.5</v>
      </c>
      <c r="I94" s="182">
        <f t="shared" si="13"/>
        <v>8.6</v>
      </c>
      <c r="J94" s="183">
        <f t="shared" si="13"/>
        <v>21</v>
      </c>
    </row>
    <row r="95" spans="1:10" x14ac:dyDescent="0.3">
      <c r="A95" s="250" t="s">
        <v>278</v>
      </c>
      <c r="B95" s="679" t="s">
        <v>279</v>
      </c>
      <c r="C95" s="680"/>
      <c r="D95" s="680"/>
      <c r="E95" s="184">
        <f t="shared" ref="E95:J95" si="14">E116</f>
        <v>25</v>
      </c>
      <c r="F95" s="185">
        <f t="shared" si="14"/>
        <v>13.2</v>
      </c>
      <c r="G95" s="185">
        <f t="shared" si="14"/>
        <v>10.8</v>
      </c>
      <c r="H95" s="184">
        <f t="shared" si="14"/>
        <v>1</v>
      </c>
      <c r="I95" s="184">
        <f t="shared" si="14"/>
        <v>9.6</v>
      </c>
      <c r="J95" s="185">
        <f t="shared" si="14"/>
        <v>25</v>
      </c>
    </row>
    <row r="96" spans="1:10" x14ac:dyDescent="0.3">
      <c r="A96" s="306"/>
      <c r="B96" s="674"/>
      <c r="C96" s="674"/>
      <c r="D96" s="306"/>
    </row>
    <row r="97" spans="1:10" s="128" customFormat="1" ht="16.2" x14ac:dyDescent="0.3">
      <c r="A97" s="186" t="s">
        <v>173</v>
      </c>
      <c r="B97" s="681" t="s">
        <v>280</v>
      </c>
      <c r="C97" s="682"/>
      <c r="D97" s="682"/>
      <c r="E97" s="187">
        <f>E94</f>
        <v>25</v>
      </c>
      <c r="F97" s="188">
        <f t="shared" ref="F97:J98" si="15">F94</f>
        <v>12</v>
      </c>
      <c r="G97" s="187">
        <f t="shared" si="15"/>
        <v>12.5</v>
      </c>
      <c r="H97" s="188">
        <f t="shared" si="15"/>
        <v>0.5</v>
      </c>
      <c r="I97" s="187">
        <f t="shared" si="15"/>
        <v>8.6</v>
      </c>
      <c r="J97" s="188">
        <f t="shared" si="15"/>
        <v>21</v>
      </c>
    </row>
    <row r="98" spans="1:10" s="128" customFormat="1" ht="16.2" x14ac:dyDescent="0.3">
      <c r="A98" s="174" t="s">
        <v>173</v>
      </c>
      <c r="B98" s="612" t="s">
        <v>281</v>
      </c>
      <c r="C98" s="613"/>
      <c r="D98" s="613"/>
      <c r="E98" s="175">
        <f>E95</f>
        <v>25</v>
      </c>
      <c r="F98" s="181">
        <f t="shared" si="15"/>
        <v>13.2</v>
      </c>
      <c r="G98" s="175">
        <f t="shared" si="15"/>
        <v>10.8</v>
      </c>
      <c r="H98" s="181">
        <f t="shared" si="15"/>
        <v>1</v>
      </c>
      <c r="I98" s="175">
        <f t="shared" si="15"/>
        <v>9.6</v>
      </c>
      <c r="J98" s="181">
        <f t="shared" si="15"/>
        <v>25</v>
      </c>
    </row>
    <row r="99" spans="1:10" s="128" customFormat="1" x14ac:dyDescent="0.3">
      <c r="A99" s="303" t="s">
        <v>185</v>
      </c>
      <c r="B99" s="610" t="s">
        <v>282</v>
      </c>
      <c r="C99" s="611"/>
      <c r="D99" s="611"/>
      <c r="E99" s="180">
        <f>SUM(E92+E97)</f>
        <v>30</v>
      </c>
      <c r="F99" s="304">
        <f t="shared" ref="F99:J99" si="16">SUM(F92+F97)</f>
        <v>15.6</v>
      </c>
      <c r="G99" s="180">
        <f t="shared" si="16"/>
        <v>13.5</v>
      </c>
      <c r="H99" s="304">
        <f t="shared" si="16"/>
        <v>0.9</v>
      </c>
      <c r="I99" s="180">
        <f t="shared" si="16"/>
        <v>10.8</v>
      </c>
      <c r="J99" s="304">
        <f t="shared" si="16"/>
        <v>24</v>
      </c>
    </row>
    <row r="100" spans="1:10" s="128" customFormat="1" x14ac:dyDescent="0.3">
      <c r="A100" s="174" t="s">
        <v>185</v>
      </c>
      <c r="B100" s="612" t="s">
        <v>283</v>
      </c>
      <c r="C100" s="613"/>
      <c r="D100" s="613"/>
      <c r="E100" s="175">
        <f>SUM(E92+E98)</f>
        <v>30</v>
      </c>
      <c r="F100" s="181">
        <f t="shared" ref="F100:J100" si="17">SUM(F92+F98)</f>
        <v>16.8</v>
      </c>
      <c r="G100" s="175">
        <f t="shared" si="17"/>
        <v>11.8</v>
      </c>
      <c r="H100" s="181">
        <f t="shared" si="17"/>
        <v>1.4</v>
      </c>
      <c r="I100" s="175">
        <f t="shared" si="17"/>
        <v>11.8</v>
      </c>
      <c r="J100" s="181">
        <f t="shared" si="17"/>
        <v>28</v>
      </c>
    </row>
    <row r="101" spans="1:10" s="128" customFormat="1" x14ac:dyDescent="0.3">
      <c r="A101" s="303"/>
      <c r="B101" s="270"/>
      <c r="C101" s="270"/>
      <c r="D101" s="270"/>
      <c r="E101" s="304"/>
      <c r="F101" s="304"/>
      <c r="G101" s="304"/>
      <c r="H101" s="304"/>
      <c r="I101" s="304"/>
      <c r="J101" s="304"/>
    </row>
    <row r="102" spans="1:10" s="128" customFormat="1" x14ac:dyDescent="0.3">
      <c r="A102" s="673" t="s">
        <v>151</v>
      </c>
      <c r="B102" s="675" t="s">
        <v>152</v>
      </c>
      <c r="C102" s="673"/>
      <c r="D102" s="616"/>
      <c r="E102" s="624" t="s">
        <v>154</v>
      </c>
      <c r="F102" s="623" t="s">
        <v>156</v>
      </c>
      <c r="G102" s="671"/>
      <c r="H102" s="671"/>
      <c r="I102" s="672"/>
      <c r="J102" s="626" t="s">
        <v>269</v>
      </c>
    </row>
    <row r="103" spans="1:10" s="128" customFormat="1" x14ac:dyDescent="0.3">
      <c r="A103" s="674"/>
      <c r="B103" s="676"/>
      <c r="C103" s="674"/>
      <c r="D103" s="617"/>
      <c r="E103" s="625"/>
      <c r="F103" s="623" t="s">
        <v>270</v>
      </c>
      <c r="G103" s="671"/>
      <c r="H103" s="671"/>
      <c r="I103" s="620" t="s">
        <v>271</v>
      </c>
      <c r="J103" s="627"/>
    </row>
    <row r="104" spans="1:10" s="128" customFormat="1" x14ac:dyDescent="0.3">
      <c r="A104" s="674"/>
      <c r="B104" s="676"/>
      <c r="C104" s="674"/>
      <c r="D104" s="617"/>
      <c r="E104" s="625"/>
      <c r="F104" s="253" t="s">
        <v>39</v>
      </c>
      <c r="G104" s="257" t="s">
        <v>272</v>
      </c>
      <c r="H104" s="257" t="s">
        <v>273</v>
      </c>
      <c r="I104" s="621"/>
      <c r="J104" s="627"/>
    </row>
    <row r="105" spans="1:10" s="128" customFormat="1" ht="16.5" customHeight="1" x14ac:dyDescent="0.3">
      <c r="A105" s="637" t="s">
        <v>284</v>
      </c>
      <c r="B105" s="637"/>
      <c r="C105" s="637"/>
      <c r="D105" s="637"/>
      <c r="E105" s="637"/>
      <c r="F105" s="637"/>
      <c r="G105" s="637"/>
      <c r="H105" s="637"/>
      <c r="I105" s="637"/>
      <c r="J105" s="637"/>
    </row>
    <row r="106" spans="1:10" s="128" customFormat="1" x14ac:dyDescent="0.3">
      <c r="A106" s="274">
        <v>1</v>
      </c>
      <c r="B106" s="630" t="s">
        <v>215</v>
      </c>
      <c r="C106" s="631" t="s">
        <v>285</v>
      </c>
      <c r="D106" s="632" t="s">
        <v>285</v>
      </c>
      <c r="E106" s="275">
        <v>9</v>
      </c>
      <c r="F106" s="168">
        <v>3</v>
      </c>
      <c r="G106" s="275">
        <v>5.5</v>
      </c>
      <c r="H106" s="168">
        <v>0.5</v>
      </c>
      <c r="I106" s="168">
        <v>3</v>
      </c>
      <c r="J106" s="275">
        <v>9</v>
      </c>
    </row>
    <row r="107" spans="1:10" s="128" customFormat="1" x14ac:dyDescent="0.3">
      <c r="A107" s="274">
        <v>2</v>
      </c>
      <c r="B107" s="630" t="s">
        <v>216</v>
      </c>
      <c r="C107" s="631" t="s">
        <v>286</v>
      </c>
      <c r="D107" s="632" t="s">
        <v>286</v>
      </c>
      <c r="E107" s="275">
        <v>7</v>
      </c>
      <c r="F107" s="168">
        <v>4</v>
      </c>
      <c r="G107" s="275">
        <v>3</v>
      </c>
      <c r="H107" s="168">
        <v>0</v>
      </c>
      <c r="I107" s="168">
        <v>2</v>
      </c>
      <c r="J107" s="275">
        <v>7</v>
      </c>
    </row>
    <row r="108" spans="1:10" s="128" customFormat="1" x14ac:dyDescent="0.3">
      <c r="A108" s="274">
        <v>3</v>
      </c>
      <c r="B108" s="630" t="s">
        <v>217</v>
      </c>
      <c r="C108" s="631" t="s">
        <v>287</v>
      </c>
      <c r="D108" s="632" t="s">
        <v>287</v>
      </c>
      <c r="E108" s="275">
        <v>4</v>
      </c>
      <c r="F108" s="168">
        <v>3</v>
      </c>
      <c r="G108" s="275">
        <v>1</v>
      </c>
      <c r="H108" s="168">
        <v>0</v>
      </c>
      <c r="I108" s="168">
        <v>1.6</v>
      </c>
      <c r="J108" s="275">
        <v>0</v>
      </c>
    </row>
    <row r="109" spans="1:10" s="128" customFormat="1" x14ac:dyDescent="0.3">
      <c r="A109" s="274">
        <v>4</v>
      </c>
      <c r="B109" s="630" t="s">
        <v>218</v>
      </c>
      <c r="C109" s="631" t="s">
        <v>288</v>
      </c>
      <c r="D109" s="632" t="s">
        <v>288</v>
      </c>
      <c r="E109" s="275">
        <v>5</v>
      </c>
      <c r="F109" s="168">
        <v>2</v>
      </c>
      <c r="G109" s="275">
        <v>3</v>
      </c>
      <c r="H109" s="168">
        <v>0</v>
      </c>
      <c r="I109" s="168">
        <v>2</v>
      </c>
      <c r="J109" s="275">
        <v>5</v>
      </c>
    </row>
    <row r="110" spans="1:10" s="128" customFormat="1" ht="16.2" x14ac:dyDescent="0.3">
      <c r="A110" s="277" t="s">
        <v>173</v>
      </c>
      <c r="B110" s="634" t="s">
        <v>2074</v>
      </c>
      <c r="C110" s="635"/>
      <c r="D110" s="289"/>
      <c r="E110" s="280">
        <f>SUM(E106:E109)</f>
        <v>25</v>
      </c>
      <c r="F110" s="281">
        <f t="shared" ref="F110:J110" si="18">SUM(F106:F109)</f>
        <v>12</v>
      </c>
      <c r="G110" s="280">
        <f t="shared" si="18"/>
        <v>12.5</v>
      </c>
      <c r="H110" s="281">
        <f t="shared" si="18"/>
        <v>0.5</v>
      </c>
      <c r="I110" s="281">
        <f t="shared" si="18"/>
        <v>8.6</v>
      </c>
      <c r="J110" s="280">
        <f t="shared" si="18"/>
        <v>21</v>
      </c>
    </row>
    <row r="111" spans="1:10" s="128" customFormat="1" x14ac:dyDescent="0.3">
      <c r="A111" s="643" t="s">
        <v>220</v>
      </c>
      <c r="B111" s="643"/>
      <c r="C111" s="643"/>
      <c r="D111" s="643"/>
      <c r="E111" s="643"/>
      <c r="F111" s="643"/>
      <c r="G111" s="643"/>
      <c r="H111" s="643"/>
      <c r="I111" s="643"/>
      <c r="J111" s="643"/>
    </row>
    <row r="112" spans="1:10" s="128" customFormat="1" x14ac:dyDescent="0.3">
      <c r="A112" s="274" t="s">
        <v>289</v>
      </c>
      <c r="B112" s="630" t="s">
        <v>221</v>
      </c>
      <c r="C112" s="631" t="s">
        <v>290</v>
      </c>
      <c r="D112" s="632" t="s">
        <v>290</v>
      </c>
      <c r="E112" s="275">
        <v>7</v>
      </c>
      <c r="F112" s="168">
        <v>3.5</v>
      </c>
      <c r="G112" s="275">
        <v>3</v>
      </c>
      <c r="H112" s="168">
        <v>0.5</v>
      </c>
      <c r="I112" s="168">
        <v>3</v>
      </c>
      <c r="J112" s="275">
        <v>7</v>
      </c>
    </row>
    <row r="113" spans="1:10" s="128" customFormat="1" x14ac:dyDescent="0.3">
      <c r="A113" s="274" t="s">
        <v>291</v>
      </c>
      <c r="B113" s="630" t="s">
        <v>222</v>
      </c>
      <c r="C113" s="631" t="s">
        <v>292</v>
      </c>
      <c r="D113" s="632" t="s">
        <v>292</v>
      </c>
      <c r="E113" s="275">
        <v>8</v>
      </c>
      <c r="F113" s="168">
        <v>3.7</v>
      </c>
      <c r="G113" s="275">
        <v>4.3</v>
      </c>
      <c r="H113" s="168">
        <v>0</v>
      </c>
      <c r="I113" s="168">
        <v>3</v>
      </c>
      <c r="J113" s="275">
        <v>8</v>
      </c>
    </row>
    <row r="114" spans="1:10" s="128" customFormat="1" x14ac:dyDescent="0.3">
      <c r="A114" s="274" t="s">
        <v>293</v>
      </c>
      <c r="B114" s="630" t="s">
        <v>223</v>
      </c>
      <c r="C114" s="631" t="s">
        <v>294</v>
      </c>
      <c r="D114" s="632" t="s">
        <v>294</v>
      </c>
      <c r="E114" s="275">
        <v>4</v>
      </c>
      <c r="F114" s="168">
        <v>3</v>
      </c>
      <c r="G114" s="275">
        <v>1</v>
      </c>
      <c r="H114" s="168">
        <v>0</v>
      </c>
      <c r="I114" s="168">
        <v>1.6</v>
      </c>
      <c r="J114" s="275">
        <v>4</v>
      </c>
    </row>
    <row r="115" spans="1:10" s="128" customFormat="1" x14ac:dyDescent="0.3">
      <c r="A115" s="274" t="s">
        <v>295</v>
      </c>
      <c r="B115" s="630" t="s">
        <v>224</v>
      </c>
      <c r="C115" s="631" t="s">
        <v>296</v>
      </c>
      <c r="D115" s="632" t="s">
        <v>296</v>
      </c>
      <c r="E115" s="275">
        <v>6</v>
      </c>
      <c r="F115" s="168">
        <v>3</v>
      </c>
      <c r="G115" s="275">
        <v>2.5</v>
      </c>
      <c r="H115" s="168">
        <v>0.5</v>
      </c>
      <c r="I115" s="168">
        <v>2</v>
      </c>
      <c r="J115" s="275">
        <v>6</v>
      </c>
    </row>
    <row r="116" spans="1:10" s="128" customFormat="1" ht="16.2" x14ac:dyDescent="0.3">
      <c r="A116" s="277" t="s">
        <v>173</v>
      </c>
      <c r="B116" s="634" t="s">
        <v>2074</v>
      </c>
      <c r="C116" s="635"/>
      <c r="D116" s="289"/>
      <c r="E116" s="280">
        <f>SUM(E112:E115)</f>
        <v>25</v>
      </c>
      <c r="F116" s="281">
        <f t="shared" ref="F116:J116" si="19">SUM(F112:F115)</f>
        <v>13.2</v>
      </c>
      <c r="G116" s="280">
        <f t="shared" si="19"/>
        <v>10.8</v>
      </c>
      <c r="H116" s="281">
        <f t="shared" si="19"/>
        <v>1</v>
      </c>
      <c r="I116" s="281">
        <f t="shared" si="19"/>
        <v>9.6</v>
      </c>
      <c r="J116" s="280">
        <f t="shared" si="19"/>
        <v>25</v>
      </c>
    </row>
    <row r="117" spans="1:10" s="128" customFormat="1" x14ac:dyDescent="0.3">
      <c r="A117" s="291"/>
      <c r="B117" s="284"/>
      <c r="C117" s="284"/>
      <c r="D117" s="284"/>
      <c r="E117" s="293"/>
      <c r="F117" s="293"/>
      <c r="G117" s="293"/>
      <c r="H117" s="293"/>
      <c r="I117" s="293"/>
      <c r="J117" s="293"/>
    </row>
    <row r="118" spans="1:10" s="128" customFormat="1" ht="15" customHeight="1" x14ac:dyDescent="0.3">
      <c r="A118" s="284"/>
      <c r="B118" s="284"/>
      <c r="C118" s="284"/>
      <c r="D118" s="284"/>
      <c r="E118" s="267"/>
      <c r="F118" s="285"/>
      <c r="G118" s="267"/>
      <c r="H118" s="267"/>
      <c r="I118" s="267"/>
      <c r="J118" s="267" t="s">
        <v>225</v>
      </c>
    </row>
    <row r="119" spans="1:10" ht="14.7" customHeight="1" x14ac:dyDescent="0.3">
      <c r="A119" s="653" t="s">
        <v>151</v>
      </c>
      <c r="B119" s="654" t="s">
        <v>152</v>
      </c>
      <c r="C119" s="653"/>
      <c r="D119" s="655"/>
      <c r="E119" s="658" t="s">
        <v>154</v>
      </c>
      <c r="F119" s="645" t="s">
        <v>156</v>
      </c>
      <c r="G119" s="646"/>
      <c r="H119" s="646"/>
      <c r="I119" s="647"/>
      <c r="J119" s="648" t="s">
        <v>269</v>
      </c>
    </row>
    <row r="120" spans="1:10" ht="14.7" customHeight="1" x14ac:dyDescent="0.3">
      <c r="A120" s="640"/>
      <c r="B120" s="656"/>
      <c r="C120" s="640"/>
      <c r="D120" s="657"/>
      <c r="E120" s="659"/>
      <c r="F120" s="645" t="s">
        <v>270</v>
      </c>
      <c r="G120" s="646"/>
      <c r="H120" s="646"/>
      <c r="I120" s="650" t="s">
        <v>271</v>
      </c>
      <c r="J120" s="649"/>
    </row>
    <row r="121" spans="1:10" ht="33.75" customHeight="1" x14ac:dyDescent="0.3">
      <c r="A121" s="640"/>
      <c r="B121" s="656"/>
      <c r="C121" s="640"/>
      <c r="D121" s="657"/>
      <c r="E121" s="659"/>
      <c r="F121" s="287" t="s">
        <v>39</v>
      </c>
      <c r="G121" s="286" t="s">
        <v>272</v>
      </c>
      <c r="H121" s="296" t="s">
        <v>273</v>
      </c>
      <c r="I121" s="651"/>
      <c r="J121" s="649"/>
    </row>
    <row r="122" spans="1:10" ht="17.7" customHeight="1" x14ac:dyDescent="0.3">
      <c r="A122" s="643" t="s">
        <v>163</v>
      </c>
      <c r="B122" s="643"/>
      <c r="C122" s="643"/>
      <c r="D122" s="643"/>
      <c r="E122" s="643"/>
      <c r="F122" s="643"/>
      <c r="G122" s="643"/>
      <c r="H122" s="643"/>
      <c r="I122" s="643"/>
      <c r="J122" s="643"/>
    </row>
    <row r="123" spans="1:10" ht="17.7" customHeight="1" x14ac:dyDescent="0.3">
      <c r="A123" s="274">
        <v>1</v>
      </c>
      <c r="B123" s="630" t="s">
        <v>226</v>
      </c>
      <c r="C123" s="631"/>
      <c r="D123" s="632"/>
      <c r="E123" s="168">
        <v>6</v>
      </c>
      <c r="F123" s="168">
        <v>4</v>
      </c>
      <c r="G123" s="168">
        <v>2</v>
      </c>
      <c r="H123" s="168">
        <v>0</v>
      </c>
      <c r="I123" s="168">
        <v>2.4</v>
      </c>
      <c r="J123" s="276">
        <v>6</v>
      </c>
    </row>
    <row r="124" spans="1:10" ht="17.7" customHeight="1" x14ac:dyDescent="0.3">
      <c r="A124" s="274">
        <v>2</v>
      </c>
      <c r="B124" s="630" t="s">
        <v>227</v>
      </c>
      <c r="C124" s="631"/>
      <c r="D124" s="632"/>
      <c r="E124" s="168">
        <v>5</v>
      </c>
      <c r="F124" s="168">
        <v>2.5</v>
      </c>
      <c r="G124" s="168">
        <v>2.5</v>
      </c>
      <c r="H124" s="168">
        <v>0</v>
      </c>
      <c r="I124" s="276">
        <v>2</v>
      </c>
      <c r="J124" s="276">
        <v>5</v>
      </c>
    </row>
    <row r="125" spans="1:10" ht="17.7" customHeight="1" x14ac:dyDescent="0.3">
      <c r="A125" s="274">
        <v>3</v>
      </c>
      <c r="B125" s="630" t="s">
        <v>228</v>
      </c>
      <c r="C125" s="631"/>
      <c r="D125" s="632"/>
      <c r="E125" s="168">
        <v>1</v>
      </c>
      <c r="F125" s="168">
        <v>0.4</v>
      </c>
      <c r="G125" s="168">
        <v>0.4</v>
      </c>
      <c r="H125" s="168">
        <v>0.2</v>
      </c>
      <c r="I125" s="168">
        <v>0.5</v>
      </c>
      <c r="J125" s="276">
        <v>1</v>
      </c>
    </row>
    <row r="126" spans="1:10" s="128" customFormat="1" x14ac:dyDescent="0.3">
      <c r="A126" s="171" t="s">
        <v>167</v>
      </c>
      <c r="B126" s="669" t="s">
        <v>181</v>
      </c>
      <c r="C126" s="670"/>
      <c r="D126" s="261"/>
      <c r="E126" s="173">
        <f>SUM(E123:E125)</f>
        <v>12</v>
      </c>
      <c r="F126" s="172">
        <f t="shared" ref="F126:J126" si="20">SUM(F123:F125)</f>
        <v>6.9</v>
      </c>
      <c r="G126" s="173">
        <f t="shared" si="20"/>
        <v>4.9000000000000004</v>
      </c>
      <c r="H126" s="172">
        <f t="shared" si="20"/>
        <v>0.2</v>
      </c>
      <c r="I126" s="172">
        <f t="shared" si="20"/>
        <v>4.9000000000000004</v>
      </c>
      <c r="J126" s="173">
        <f t="shared" si="20"/>
        <v>12</v>
      </c>
    </row>
    <row r="127" spans="1:10" x14ac:dyDescent="0.3">
      <c r="A127" s="643" t="s">
        <v>183</v>
      </c>
      <c r="B127" s="643"/>
      <c r="C127" s="643"/>
      <c r="D127" s="643"/>
      <c r="E127" s="643"/>
      <c r="F127" s="643"/>
      <c r="G127" s="643"/>
      <c r="H127" s="643"/>
      <c r="I127" s="643"/>
      <c r="J127" s="643"/>
    </row>
    <row r="128" spans="1:10" ht="6" customHeight="1" x14ac:dyDescent="0.3">
      <c r="A128" s="274"/>
      <c r="B128" s="591"/>
      <c r="C128" s="592"/>
      <c r="D128" s="593"/>
      <c r="E128" s="275"/>
      <c r="F128" s="168"/>
      <c r="G128" s="275"/>
      <c r="H128" s="168"/>
      <c r="I128" s="275"/>
      <c r="J128" s="276"/>
    </row>
    <row r="129" spans="1:11" x14ac:dyDescent="0.3">
      <c r="A129" s="274" t="s">
        <v>297</v>
      </c>
      <c r="B129" s="630" t="s">
        <v>277</v>
      </c>
      <c r="C129" s="631"/>
      <c r="D129" s="631"/>
      <c r="E129" s="168">
        <f t="shared" ref="E129:J129" si="21">E145</f>
        <v>18</v>
      </c>
      <c r="F129" s="168">
        <f t="shared" si="21"/>
        <v>10</v>
      </c>
      <c r="G129" s="168">
        <f t="shared" si="21"/>
        <v>8</v>
      </c>
      <c r="H129" s="168">
        <f t="shared" si="21"/>
        <v>0</v>
      </c>
      <c r="I129" s="168">
        <v>5.5</v>
      </c>
      <c r="J129" s="276">
        <f t="shared" si="21"/>
        <v>13</v>
      </c>
    </row>
    <row r="130" spans="1:11" x14ac:dyDescent="0.3">
      <c r="A130" s="308" t="s">
        <v>298</v>
      </c>
      <c r="B130" s="638" t="s">
        <v>279</v>
      </c>
      <c r="C130" s="639"/>
      <c r="D130" s="639"/>
      <c r="E130" s="190">
        <f t="shared" ref="E130:J130" si="22">E151</f>
        <v>18</v>
      </c>
      <c r="F130" s="190">
        <f t="shared" si="22"/>
        <v>8</v>
      </c>
      <c r="G130" s="190">
        <f t="shared" si="22"/>
        <v>10</v>
      </c>
      <c r="H130" s="190">
        <f t="shared" si="22"/>
        <v>0</v>
      </c>
      <c r="I130" s="190">
        <v>5.6</v>
      </c>
      <c r="J130" s="309">
        <f t="shared" si="22"/>
        <v>13</v>
      </c>
    </row>
    <row r="131" spans="1:11" x14ac:dyDescent="0.3">
      <c r="A131" s="274" t="s">
        <v>182</v>
      </c>
      <c r="B131" s="640"/>
      <c r="C131" s="640"/>
      <c r="D131" s="274"/>
      <c r="E131" s="269"/>
      <c r="F131" s="269"/>
      <c r="G131" s="269"/>
      <c r="H131" s="269"/>
      <c r="I131" s="269"/>
      <c r="J131" s="269"/>
    </row>
    <row r="132" spans="1:11" s="128" customFormat="1" ht="16.2" x14ac:dyDescent="0.3">
      <c r="A132" s="310" t="s">
        <v>173</v>
      </c>
      <c r="B132" s="641" t="s">
        <v>2075</v>
      </c>
      <c r="C132" s="642"/>
      <c r="D132" s="642"/>
      <c r="E132" s="311">
        <f t="shared" ref="E132:J132" si="23">E129+E128</f>
        <v>18</v>
      </c>
      <c r="F132" s="311">
        <f t="shared" si="23"/>
        <v>10</v>
      </c>
      <c r="G132" s="311">
        <f t="shared" si="23"/>
        <v>8</v>
      </c>
      <c r="H132" s="311">
        <f t="shared" si="23"/>
        <v>0</v>
      </c>
      <c r="I132" s="311">
        <f t="shared" si="23"/>
        <v>5.5</v>
      </c>
      <c r="J132" s="311">
        <f t="shared" si="23"/>
        <v>13</v>
      </c>
    </row>
    <row r="133" spans="1:11" s="128" customFormat="1" ht="17.25" customHeight="1" x14ac:dyDescent="0.3">
      <c r="A133" s="298" t="s">
        <v>173</v>
      </c>
      <c r="B133" s="660" t="s">
        <v>2076</v>
      </c>
      <c r="C133" s="661"/>
      <c r="D133" s="661"/>
      <c r="E133" s="300">
        <f t="shared" ref="E133:J133" si="24">E130+E128</f>
        <v>18</v>
      </c>
      <c r="F133" s="300">
        <f t="shared" si="24"/>
        <v>8</v>
      </c>
      <c r="G133" s="300">
        <f t="shared" si="24"/>
        <v>10</v>
      </c>
      <c r="H133" s="300">
        <f t="shared" si="24"/>
        <v>0</v>
      </c>
      <c r="I133" s="300">
        <f t="shared" si="24"/>
        <v>5.6</v>
      </c>
      <c r="J133" s="300">
        <f t="shared" si="24"/>
        <v>13</v>
      </c>
    </row>
    <row r="134" spans="1:11" s="128" customFormat="1" x14ac:dyDescent="0.3">
      <c r="A134" s="291" t="s">
        <v>185</v>
      </c>
      <c r="B134" s="667" t="s">
        <v>282</v>
      </c>
      <c r="C134" s="668"/>
      <c r="D134" s="668"/>
      <c r="E134" s="292">
        <f t="shared" ref="E134:J134" si="25">SUM(E126+E132)</f>
        <v>30</v>
      </c>
      <c r="F134" s="292">
        <f t="shared" si="25"/>
        <v>16.899999999999999</v>
      </c>
      <c r="G134" s="292">
        <f t="shared" si="25"/>
        <v>12.9</v>
      </c>
      <c r="H134" s="292">
        <f t="shared" si="25"/>
        <v>0.2</v>
      </c>
      <c r="I134" s="292">
        <f t="shared" si="25"/>
        <v>10.4</v>
      </c>
      <c r="J134" s="294">
        <f t="shared" si="25"/>
        <v>25</v>
      </c>
    </row>
    <row r="135" spans="1:11" s="128" customFormat="1" x14ac:dyDescent="0.3">
      <c r="A135" s="298" t="s">
        <v>185</v>
      </c>
      <c r="B135" s="660" t="s">
        <v>283</v>
      </c>
      <c r="C135" s="661"/>
      <c r="D135" s="661"/>
      <c r="E135" s="300">
        <f t="shared" ref="E135:J135" si="26">SUM(E126+E133)</f>
        <v>30</v>
      </c>
      <c r="F135" s="300">
        <f t="shared" si="26"/>
        <v>14.9</v>
      </c>
      <c r="G135" s="300">
        <f t="shared" si="26"/>
        <v>14.9</v>
      </c>
      <c r="H135" s="300">
        <f t="shared" si="26"/>
        <v>0.2</v>
      </c>
      <c r="I135" s="300">
        <f t="shared" si="26"/>
        <v>10.5</v>
      </c>
      <c r="J135" s="302">
        <f t="shared" si="26"/>
        <v>25</v>
      </c>
    </row>
    <row r="136" spans="1:11" s="128" customFormat="1" x14ac:dyDescent="0.3">
      <c r="A136" s="291"/>
      <c r="B136" s="284"/>
      <c r="C136" s="284"/>
      <c r="D136" s="284"/>
      <c r="E136" s="293"/>
      <c r="F136" s="293"/>
      <c r="G136" s="293"/>
      <c r="H136" s="293"/>
      <c r="I136" s="293"/>
      <c r="J136" s="293"/>
    </row>
    <row r="137" spans="1:11" s="128" customFormat="1" x14ac:dyDescent="0.3">
      <c r="A137" s="655" t="s">
        <v>151</v>
      </c>
      <c r="B137" s="662" t="s">
        <v>152</v>
      </c>
      <c r="C137" s="662"/>
      <c r="D137" s="662"/>
      <c r="E137" s="664" t="s">
        <v>154</v>
      </c>
      <c r="F137" s="666" t="s">
        <v>156</v>
      </c>
      <c r="G137" s="666"/>
      <c r="H137" s="666"/>
      <c r="I137" s="666"/>
      <c r="J137" s="648" t="s">
        <v>269</v>
      </c>
    </row>
    <row r="138" spans="1:11" s="128" customFormat="1" x14ac:dyDescent="0.3">
      <c r="A138" s="657"/>
      <c r="B138" s="663"/>
      <c r="C138" s="663"/>
      <c r="D138" s="663"/>
      <c r="E138" s="665"/>
      <c r="F138" s="666" t="s">
        <v>270</v>
      </c>
      <c r="G138" s="666"/>
      <c r="H138" s="666"/>
      <c r="I138" s="664" t="s">
        <v>271</v>
      </c>
      <c r="J138" s="649"/>
    </row>
    <row r="139" spans="1:11" s="128" customFormat="1" x14ac:dyDescent="0.3">
      <c r="A139" s="657"/>
      <c r="B139" s="663"/>
      <c r="C139" s="663"/>
      <c r="D139" s="663"/>
      <c r="E139" s="665"/>
      <c r="F139" s="286" t="s">
        <v>39</v>
      </c>
      <c r="G139" s="286" t="s">
        <v>272</v>
      </c>
      <c r="H139" s="286" t="s">
        <v>273</v>
      </c>
      <c r="I139" s="665"/>
      <c r="J139" s="649"/>
    </row>
    <row r="140" spans="1:11" s="128" customFormat="1" ht="16.5" customHeight="1" x14ac:dyDescent="0.3">
      <c r="A140" s="643" t="s">
        <v>284</v>
      </c>
      <c r="B140" s="643"/>
      <c r="C140" s="643"/>
      <c r="D140" s="643"/>
      <c r="E140" s="643"/>
      <c r="F140" s="643"/>
      <c r="G140" s="643"/>
      <c r="H140" s="643"/>
      <c r="I140" s="643"/>
      <c r="J140" s="643"/>
    </row>
    <row r="141" spans="1:11" s="128" customFormat="1" x14ac:dyDescent="0.3">
      <c r="A141" s="273" t="s">
        <v>289</v>
      </c>
      <c r="B141" s="629" t="s">
        <v>231</v>
      </c>
      <c r="C141" s="629" t="s">
        <v>299</v>
      </c>
      <c r="D141" s="629" t="s">
        <v>299</v>
      </c>
      <c r="E141" s="168">
        <v>5</v>
      </c>
      <c r="F141" s="168">
        <v>2.5</v>
      </c>
      <c r="G141" s="168">
        <v>2.5</v>
      </c>
      <c r="H141" s="168">
        <v>0</v>
      </c>
      <c r="I141" s="168">
        <v>2</v>
      </c>
      <c r="J141" s="276">
        <v>5</v>
      </c>
    </row>
    <row r="142" spans="1:11" s="128" customFormat="1" x14ac:dyDescent="0.3">
      <c r="A142" s="273" t="s">
        <v>291</v>
      </c>
      <c r="B142" s="629" t="s">
        <v>232</v>
      </c>
      <c r="C142" s="629" t="s">
        <v>300</v>
      </c>
      <c r="D142" s="629" t="s">
        <v>300</v>
      </c>
      <c r="E142" s="168">
        <v>4</v>
      </c>
      <c r="F142" s="168">
        <v>2.5</v>
      </c>
      <c r="G142" s="168">
        <v>1.5</v>
      </c>
      <c r="H142" s="168">
        <v>0</v>
      </c>
      <c r="I142" s="168">
        <v>2</v>
      </c>
      <c r="J142" s="276">
        <v>5</v>
      </c>
    </row>
    <row r="143" spans="1:11" s="128" customFormat="1" x14ac:dyDescent="0.3">
      <c r="A143" s="314" t="s">
        <v>293</v>
      </c>
      <c r="B143" s="629" t="s">
        <v>233</v>
      </c>
      <c r="C143" s="629" t="s">
        <v>301</v>
      </c>
      <c r="D143" s="629" t="s">
        <v>301</v>
      </c>
      <c r="E143" s="168">
        <v>3</v>
      </c>
      <c r="F143" s="168">
        <v>2</v>
      </c>
      <c r="G143" s="168">
        <v>1</v>
      </c>
      <c r="H143" s="168">
        <v>0</v>
      </c>
      <c r="I143" s="168">
        <v>1.5</v>
      </c>
      <c r="J143" s="276">
        <v>3</v>
      </c>
    </row>
    <row r="144" spans="1:11" s="128" customFormat="1" x14ac:dyDescent="0.3">
      <c r="A144" s="448" t="s">
        <v>295</v>
      </c>
      <c r="B144" s="594" t="s">
        <v>229</v>
      </c>
      <c r="C144" s="595" t="s">
        <v>229</v>
      </c>
      <c r="D144" s="596" t="s">
        <v>229</v>
      </c>
      <c r="E144" s="275">
        <v>6</v>
      </c>
      <c r="F144" s="168">
        <v>3</v>
      </c>
      <c r="G144" s="275">
        <v>3</v>
      </c>
      <c r="H144" s="168">
        <v>0</v>
      </c>
      <c r="I144" s="275">
        <v>5.0999999999999996</v>
      </c>
      <c r="J144" s="276">
        <v>0</v>
      </c>
      <c r="K144" s="487"/>
    </row>
    <row r="145" spans="1:19" s="128" customFormat="1" ht="16.2" x14ac:dyDescent="0.3">
      <c r="A145" s="312" t="s">
        <v>173</v>
      </c>
      <c r="B145" s="634" t="s">
        <v>2074</v>
      </c>
      <c r="C145" s="635"/>
      <c r="D145" s="636"/>
      <c r="E145" s="281">
        <f>SUM(E141:E144)</f>
        <v>18</v>
      </c>
      <c r="F145" s="281">
        <f t="shared" ref="F145:I145" si="27">SUM(F141:F144)</f>
        <v>10</v>
      </c>
      <c r="G145" s="281">
        <f t="shared" si="27"/>
        <v>8</v>
      </c>
      <c r="H145" s="281">
        <f t="shared" si="27"/>
        <v>0</v>
      </c>
      <c r="I145" s="281">
        <f t="shared" si="27"/>
        <v>10.6</v>
      </c>
      <c r="J145" s="282">
        <f t="shared" ref="J145" si="28">SUM(J141:J143)</f>
        <v>13</v>
      </c>
    </row>
    <row r="146" spans="1:19" s="128" customFormat="1" x14ac:dyDescent="0.3">
      <c r="A146" s="628" t="s">
        <v>220</v>
      </c>
      <c r="B146" s="628"/>
      <c r="C146" s="628"/>
      <c r="D146" s="628"/>
      <c r="E146" s="628"/>
      <c r="F146" s="628"/>
      <c r="G146" s="628"/>
      <c r="H146" s="628"/>
      <c r="I146" s="628"/>
      <c r="J146" s="628"/>
    </row>
    <row r="147" spans="1:19" s="128" customFormat="1" x14ac:dyDescent="0.3">
      <c r="A147" s="314" t="s">
        <v>289</v>
      </c>
      <c r="B147" s="629" t="s">
        <v>234</v>
      </c>
      <c r="C147" s="629" t="s">
        <v>302</v>
      </c>
      <c r="D147" s="629" t="s">
        <v>302</v>
      </c>
      <c r="E147" s="168">
        <v>5</v>
      </c>
      <c r="F147" s="168">
        <v>2</v>
      </c>
      <c r="G147" s="168">
        <v>3</v>
      </c>
      <c r="H147" s="168">
        <v>0</v>
      </c>
      <c r="I147" s="168">
        <v>2</v>
      </c>
      <c r="J147" s="276">
        <v>5</v>
      </c>
    </row>
    <row r="148" spans="1:19" s="128" customFormat="1" x14ac:dyDescent="0.3">
      <c r="A148" s="273" t="s">
        <v>291</v>
      </c>
      <c r="B148" s="629" t="s">
        <v>235</v>
      </c>
      <c r="C148" s="629" t="s">
        <v>303</v>
      </c>
      <c r="D148" s="629" t="s">
        <v>303</v>
      </c>
      <c r="E148" s="168">
        <v>3</v>
      </c>
      <c r="F148" s="168">
        <v>1</v>
      </c>
      <c r="G148" s="168">
        <v>2</v>
      </c>
      <c r="H148" s="168">
        <v>0</v>
      </c>
      <c r="I148" s="168">
        <v>1.6</v>
      </c>
      <c r="J148" s="276">
        <v>3</v>
      </c>
    </row>
    <row r="149" spans="1:19" s="128" customFormat="1" x14ac:dyDescent="0.3">
      <c r="A149" s="273" t="s">
        <v>293</v>
      </c>
      <c r="B149" s="629" t="s">
        <v>2136</v>
      </c>
      <c r="C149" s="629" t="s">
        <v>304</v>
      </c>
      <c r="D149" s="629" t="s">
        <v>304</v>
      </c>
      <c r="E149" s="168">
        <v>4</v>
      </c>
      <c r="F149" s="168">
        <v>2</v>
      </c>
      <c r="G149" s="168">
        <v>2</v>
      </c>
      <c r="H149" s="168">
        <v>0</v>
      </c>
      <c r="I149" s="168">
        <v>2</v>
      </c>
      <c r="J149" s="276">
        <v>5</v>
      </c>
    </row>
    <row r="150" spans="1:19" s="128" customFormat="1" x14ac:dyDescent="0.3">
      <c r="A150" s="448" t="s">
        <v>295</v>
      </c>
      <c r="B150" s="594" t="s">
        <v>229</v>
      </c>
      <c r="C150" s="595" t="s">
        <v>229</v>
      </c>
      <c r="D150" s="596" t="s">
        <v>229</v>
      </c>
      <c r="E150" s="275">
        <v>6</v>
      </c>
      <c r="F150" s="168">
        <v>3</v>
      </c>
      <c r="G150" s="275">
        <v>3</v>
      </c>
      <c r="H150" s="168">
        <v>0</v>
      </c>
      <c r="I150" s="275">
        <v>5.0999999999999996</v>
      </c>
      <c r="J150" s="276">
        <v>0</v>
      </c>
      <c r="K150" s="487"/>
    </row>
    <row r="151" spans="1:19" s="128" customFormat="1" ht="16.2" x14ac:dyDescent="0.3">
      <c r="A151" s="277" t="s">
        <v>173</v>
      </c>
      <c r="B151" s="278" t="s">
        <v>2074</v>
      </c>
      <c r="C151" s="278"/>
      <c r="D151" s="278"/>
      <c r="E151" s="281">
        <f>SUM(E147:E150)</f>
        <v>18</v>
      </c>
      <c r="F151" s="281">
        <f t="shared" ref="F151:I151" si="29">SUM(F147:F150)</f>
        <v>8</v>
      </c>
      <c r="G151" s="281">
        <f t="shared" si="29"/>
        <v>10</v>
      </c>
      <c r="H151" s="281">
        <f t="shared" si="29"/>
        <v>0</v>
      </c>
      <c r="I151" s="281">
        <f t="shared" si="29"/>
        <v>10.7</v>
      </c>
      <c r="J151" s="280">
        <f t="shared" ref="J151" si="30">SUM(J147:J149)</f>
        <v>13</v>
      </c>
    </row>
    <row r="152" spans="1:19" s="128" customFormat="1" x14ac:dyDescent="0.3">
      <c r="A152" s="291"/>
      <c r="B152" s="284"/>
      <c r="C152" s="284"/>
      <c r="D152" s="284"/>
      <c r="E152" s="293"/>
      <c r="F152" s="293"/>
      <c r="G152" s="293"/>
      <c r="H152" s="293"/>
      <c r="I152" s="293"/>
      <c r="J152" s="293"/>
    </row>
    <row r="153" spans="1:19" s="128" customFormat="1" ht="15" customHeight="1" x14ac:dyDescent="0.3">
      <c r="A153" s="284"/>
      <c r="B153" s="284"/>
      <c r="C153" s="284"/>
      <c r="D153" s="284"/>
      <c r="E153" s="267"/>
      <c r="F153" s="285"/>
      <c r="G153" s="267"/>
      <c r="H153" s="267"/>
      <c r="I153" s="267"/>
      <c r="J153" s="267" t="s">
        <v>237</v>
      </c>
    </row>
    <row r="154" spans="1:19" ht="14.7" customHeight="1" x14ac:dyDescent="0.3">
      <c r="A154" s="653" t="s">
        <v>151</v>
      </c>
      <c r="B154" s="654" t="s">
        <v>152</v>
      </c>
      <c r="C154" s="653"/>
      <c r="D154" s="655"/>
      <c r="E154" s="658" t="s">
        <v>154</v>
      </c>
      <c r="F154" s="645" t="s">
        <v>156</v>
      </c>
      <c r="G154" s="646"/>
      <c r="H154" s="646"/>
      <c r="I154" s="647"/>
      <c r="J154" s="648" t="s">
        <v>269</v>
      </c>
    </row>
    <row r="155" spans="1:19" ht="14.7" customHeight="1" x14ac:dyDescent="0.3">
      <c r="A155" s="640"/>
      <c r="B155" s="656"/>
      <c r="C155" s="640"/>
      <c r="D155" s="657"/>
      <c r="E155" s="659"/>
      <c r="F155" s="645" t="s">
        <v>270</v>
      </c>
      <c r="G155" s="646"/>
      <c r="H155" s="646"/>
      <c r="I155" s="650" t="s">
        <v>271</v>
      </c>
      <c r="J155" s="649"/>
    </row>
    <row r="156" spans="1:19" ht="33" customHeight="1" x14ac:dyDescent="0.3">
      <c r="A156" s="640"/>
      <c r="B156" s="656"/>
      <c r="C156" s="640"/>
      <c r="D156" s="657"/>
      <c r="E156" s="659"/>
      <c r="F156" s="287" t="s">
        <v>39</v>
      </c>
      <c r="G156" s="286" t="s">
        <v>272</v>
      </c>
      <c r="H156" s="296" t="s">
        <v>273</v>
      </c>
      <c r="I156" s="651"/>
      <c r="J156" s="649"/>
    </row>
    <row r="157" spans="1:19" ht="17.7" customHeight="1" x14ac:dyDescent="0.3">
      <c r="A157" s="643" t="s">
        <v>163</v>
      </c>
      <c r="B157" s="643"/>
      <c r="C157" s="643"/>
      <c r="D157" s="643"/>
      <c r="E157" s="643"/>
      <c r="F157" s="643"/>
      <c r="G157" s="643"/>
      <c r="H157" s="643"/>
      <c r="I157" s="643"/>
      <c r="J157" s="643"/>
    </row>
    <row r="158" spans="1:19" ht="17.7" customHeight="1" x14ac:dyDescent="0.3">
      <c r="A158" s="274">
        <v>1</v>
      </c>
      <c r="B158" s="594" t="s">
        <v>238</v>
      </c>
      <c r="C158" s="652" t="s">
        <v>188</v>
      </c>
      <c r="D158" s="596" t="s">
        <v>188</v>
      </c>
      <c r="E158" s="275">
        <v>2</v>
      </c>
      <c r="F158" s="168">
        <v>0</v>
      </c>
      <c r="G158" s="275">
        <v>2</v>
      </c>
      <c r="H158" s="168">
        <v>0</v>
      </c>
      <c r="I158" s="169">
        <v>1</v>
      </c>
      <c r="J158" s="275">
        <v>0</v>
      </c>
      <c r="L158" s="128"/>
      <c r="M158" s="128"/>
      <c r="N158" s="128"/>
      <c r="O158" s="128"/>
      <c r="P158" s="128"/>
      <c r="Q158" s="128"/>
      <c r="R158" s="128"/>
      <c r="S158" s="128"/>
    </row>
    <row r="159" spans="1:19" ht="17.7" customHeight="1" x14ac:dyDescent="0.3">
      <c r="A159" s="274">
        <v>2</v>
      </c>
      <c r="B159" s="630" t="s">
        <v>239</v>
      </c>
      <c r="C159" s="631"/>
      <c r="D159" s="632"/>
      <c r="E159" s="275">
        <v>2</v>
      </c>
      <c r="F159" s="168">
        <v>1</v>
      </c>
      <c r="G159" s="275">
        <v>0.8</v>
      </c>
      <c r="H159" s="168">
        <v>0.2</v>
      </c>
      <c r="I159" s="169">
        <v>0</v>
      </c>
      <c r="J159" s="275">
        <v>0</v>
      </c>
      <c r="L159" s="128"/>
      <c r="M159" s="128"/>
      <c r="N159" s="128"/>
      <c r="O159" s="128"/>
      <c r="P159" s="128"/>
      <c r="Q159" s="128"/>
      <c r="R159" s="128"/>
      <c r="S159" s="128"/>
    </row>
    <row r="160" spans="1:19" s="128" customFormat="1" x14ac:dyDescent="0.3">
      <c r="A160" s="277" t="s">
        <v>167</v>
      </c>
      <c r="B160" s="634" t="s">
        <v>181</v>
      </c>
      <c r="C160" s="635"/>
      <c r="D160" s="289"/>
      <c r="E160" s="280">
        <f t="shared" ref="E160:J160" si="31">SUM(E158:E159)</f>
        <v>4</v>
      </c>
      <c r="F160" s="281">
        <f t="shared" si="31"/>
        <v>1</v>
      </c>
      <c r="G160" s="280">
        <f t="shared" si="31"/>
        <v>2.8</v>
      </c>
      <c r="H160" s="281">
        <f t="shared" si="31"/>
        <v>0.2</v>
      </c>
      <c r="I160" s="281">
        <f t="shared" si="31"/>
        <v>1</v>
      </c>
      <c r="J160" s="280">
        <f t="shared" si="31"/>
        <v>0</v>
      </c>
    </row>
    <row r="161" spans="1:19" x14ac:dyDescent="0.3">
      <c r="A161" s="643" t="s">
        <v>183</v>
      </c>
      <c r="B161" s="643"/>
      <c r="C161" s="643"/>
      <c r="D161" s="643"/>
      <c r="E161" s="643"/>
      <c r="F161" s="643"/>
      <c r="G161" s="643"/>
      <c r="H161" s="643"/>
      <c r="I161" s="643"/>
      <c r="J161" s="643"/>
    </row>
    <row r="162" spans="1:19" ht="3" customHeight="1" x14ac:dyDescent="0.3">
      <c r="A162" s="274"/>
      <c r="B162" s="591"/>
      <c r="C162" s="592"/>
      <c r="D162" s="593"/>
      <c r="E162" s="189"/>
      <c r="F162" s="189"/>
      <c r="G162" s="189"/>
      <c r="H162" s="189"/>
      <c r="I162" s="182"/>
      <c r="J162" s="307"/>
    </row>
    <row r="163" spans="1:19" ht="1.95" customHeight="1" x14ac:dyDescent="0.3">
      <c r="A163" s="274"/>
      <c r="B163" s="630"/>
      <c r="C163" s="644"/>
      <c r="D163" s="632"/>
      <c r="E163" s="168"/>
      <c r="F163" s="168"/>
      <c r="G163" s="168"/>
      <c r="H163" s="168"/>
      <c r="I163" s="169"/>
      <c r="J163" s="276"/>
    </row>
    <row r="164" spans="1:19" x14ac:dyDescent="0.3">
      <c r="A164" s="274" t="s">
        <v>305</v>
      </c>
      <c r="B164" s="630" t="s">
        <v>277</v>
      </c>
      <c r="C164" s="631"/>
      <c r="D164" s="631"/>
      <c r="E164" s="168">
        <f>E182</f>
        <v>26</v>
      </c>
      <c r="F164" s="168">
        <f t="shared" ref="F164:J164" si="32">F182</f>
        <v>13.8</v>
      </c>
      <c r="G164" s="275">
        <f t="shared" si="32"/>
        <v>11.4</v>
      </c>
      <c r="H164" s="168">
        <f t="shared" si="32"/>
        <v>0.8</v>
      </c>
      <c r="I164" s="169">
        <f t="shared" si="32"/>
        <v>11.5</v>
      </c>
      <c r="J164" s="275">
        <f t="shared" si="32"/>
        <v>23</v>
      </c>
    </row>
    <row r="165" spans="1:19" x14ac:dyDescent="0.3">
      <c r="A165" s="308" t="s">
        <v>306</v>
      </c>
      <c r="B165" s="638" t="s">
        <v>279</v>
      </c>
      <c r="C165" s="639"/>
      <c r="D165" s="639"/>
      <c r="E165" s="190">
        <f>E190</f>
        <v>26</v>
      </c>
      <c r="F165" s="190">
        <f t="shared" ref="F165:J165" si="33">F190</f>
        <v>10.3</v>
      </c>
      <c r="G165" s="313">
        <f t="shared" si="33"/>
        <v>14.9</v>
      </c>
      <c r="H165" s="190">
        <f t="shared" si="33"/>
        <v>0.8</v>
      </c>
      <c r="I165" s="184">
        <f t="shared" si="33"/>
        <v>11.4</v>
      </c>
      <c r="J165" s="313">
        <f t="shared" si="33"/>
        <v>19</v>
      </c>
    </row>
    <row r="166" spans="1:19" s="128" customFormat="1" x14ac:dyDescent="0.3">
      <c r="A166" s="274" t="s">
        <v>182</v>
      </c>
      <c r="B166" s="640"/>
      <c r="C166" s="640"/>
      <c r="D166" s="274"/>
      <c r="E166" s="269"/>
      <c r="F166" s="269"/>
      <c r="G166" s="269"/>
      <c r="H166" s="269"/>
      <c r="I166" s="269"/>
      <c r="J166" s="269"/>
      <c r="L166" s="127"/>
      <c r="M166" s="127"/>
      <c r="N166" s="127"/>
      <c r="O166" s="127"/>
      <c r="P166" s="127"/>
      <c r="Q166" s="127"/>
      <c r="R166" s="127"/>
      <c r="S166" s="127"/>
    </row>
    <row r="167" spans="1:19" s="128" customFormat="1" ht="16.2" x14ac:dyDescent="0.3">
      <c r="A167" s="310" t="s">
        <v>173</v>
      </c>
      <c r="B167" s="641" t="s">
        <v>2075</v>
      </c>
      <c r="C167" s="642"/>
      <c r="D167" s="642"/>
      <c r="E167" s="311">
        <f>E182</f>
        <v>26</v>
      </c>
      <c r="F167" s="311">
        <f t="shared" ref="F167:J167" si="34">F182</f>
        <v>13.8</v>
      </c>
      <c r="G167" s="311">
        <f t="shared" si="34"/>
        <v>11.4</v>
      </c>
      <c r="H167" s="311">
        <f t="shared" si="34"/>
        <v>0.8</v>
      </c>
      <c r="I167" s="311">
        <f t="shared" si="34"/>
        <v>11.5</v>
      </c>
      <c r="J167" s="311">
        <f t="shared" si="34"/>
        <v>23</v>
      </c>
      <c r="L167" s="127"/>
      <c r="M167" s="127"/>
      <c r="N167" s="127"/>
      <c r="O167" s="127"/>
      <c r="P167" s="127"/>
      <c r="Q167" s="127"/>
      <c r="R167" s="127"/>
      <c r="S167" s="127"/>
    </row>
    <row r="168" spans="1:19" s="128" customFormat="1" ht="16.2" x14ac:dyDescent="0.3">
      <c r="A168" s="174" t="s">
        <v>173</v>
      </c>
      <c r="B168" s="612" t="s">
        <v>281</v>
      </c>
      <c r="C168" s="613"/>
      <c r="D168" s="613"/>
      <c r="E168" s="175">
        <f>E190</f>
        <v>26</v>
      </c>
      <c r="F168" s="175">
        <f t="shared" ref="F168:J168" si="35">F190</f>
        <v>10.3</v>
      </c>
      <c r="G168" s="175">
        <f t="shared" si="35"/>
        <v>14.9</v>
      </c>
      <c r="H168" s="175">
        <f t="shared" si="35"/>
        <v>0.8</v>
      </c>
      <c r="I168" s="175">
        <f t="shared" si="35"/>
        <v>11.4</v>
      </c>
      <c r="J168" s="175">
        <f t="shared" si="35"/>
        <v>19</v>
      </c>
      <c r="L168" s="127"/>
      <c r="M168" s="127"/>
      <c r="N168" s="127"/>
      <c r="O168" s="127"/>
      <c r="P168" s="127"/>
      <c r="Q168" s="127"/>
      <c r="R168" s="127"/>
      <c r="S168" s="127"/>
    </row>
    <row r="169" spans="1:19" s="128" customFormat="1" x14ac:dyDescent="0.3">
      <c r="A169" s="303" t="s">
        <v>185</v>
      </c>
      <c r="B169" s="610" t="s">
        <v>282</v>
      </c>
      <c r="C169" s="611"/>
      <c r="D169" s="611"/>
      <c r="E169" s="180">
        <f t="shared" ref="E169:J169" si="36">SUM(E160+E167)</f>
        <v>30</v>
      </c>
      <c r="F169" s="180">
        <f t="shared" si="36"/>
        <v>14.8</v>
      </c>
      <c r="G169" s="304">
        <f t="shared" si="36"/>
        <v>14.2</v>
      </c>
      <c r="H169" s="180">
        <f t="shared" si="36"/>
        <v>1</v>
      </c>
      <c r="I169" s="180">
        <f t="shared" si="36"/>
        <v>12.5</v>
      </c>
      <c r="J169" s="304">
        <f t="shared" si="36"/>
        <v>23</v>
      </c>
      <c r="L169" s="127"/>
      <c r="M169" s="127"/>
      <c r="N169" s="127"/>
      <c r="O169" s="127"/>
      <c r="P169" s="127"/>
      <c r="Q169" s="127"/>
      <c r="R169" s="127"/>
      <c r="S169" s="127"/>
    </row>
    <row r="170" spans="1:19" s="128" customFormat="1" x14ac:dyDescent="0.3">
      <c r="A170" s="174" t="s">
        <v>185</v>
      </c>
      <c r="B170" s="612" t="s">
        <v>283</v>
      </c>
      <c r="C170" s="613"/>
      <c r="D170" s="613"/>
      <c r="E170" s="175">
        <f t="shared" ref="E170:J170" si="37">SUM(E160+E168)</f>
        <v>30</v>
      </c>
      <c r="F170" s="175">
        <f t="shared" si="37"/>
        <v>11.3</v>
      </c>
      <c r="G170" s="181">
        <f t="shared" si="37"/>
        <v>17.7</v>
      </c>
      <c r="H170" s="175">
        <f t="shared" si="37"/>
        <v>1</v>
      </c>
      <c r="I170" s="175">
        <f t="shared" si="37"/>
        <v>12.4</v>
      </c>
      <c r="J170" s="181">
        <f t="shared" si="37"/>
        <v>19</v>
      </c>
      <c r="L170" s="127"/>
      <c r="M170" s="127"/>
      <c r="N170" s="127"/>
      <c r="O170" s="127"/>
      <c r="P170" s="127"/>
      <c r="Q170" s="127"/>
      <c r="R170" s="127"/>
      <c r="S170" s="127"/>
    </row>
    <row r="171" spans="1:19" x14ac:dyDescent="0.3">
      <c r="L171" s="128"/>
      <c r="M171" s="128"/>
      <c r="N171" s="128"/>
      <c r="O171" s="128"/>
      <c r="P171" s="128"/>
      <c r="Q171" s="128"/>
      <c r="R171" s="128"/>
      <c r="S171" s="128"/>
    </row>
    <row r="172" spans="1:19" ht="14.7" customHeight="1" x14ac:dyDescent="0.3">
      <c r="A172" s="616" t="s">
        <v>151</v>
      </c>
      <c r="B172" s="618" t="s">
        <v>152</v>
      </c>
      <c r="C172" s="618"/>
      <c r="D172" s="618"/>
      <c r="E172" s="620" t="s">
        <v>154</v>
      </c>
      <c r="F172" s="622" t="s">
        <v>156</v>
      </c>
      <c r="G172" s="622"/>
      <c r="H172" s="622"/>
      <c r="I172" s="622"/>
      <c r="J172" s="626" t="s">
        <v>269</v>
      </c>
    </row>
    <row r="173" spans="1:19" ht="14.7" customHeight="1" x14ac:dyDescent="0.3">
      <c r="A173" s="617"/>
      <c r="B173" s="619"/>
      <c r="C173" s="619"/>
      <c r="D173" s="619"/>
      <c r="E173" s="621"/>
      <c r="F173" s="622" t="s">
        <v>270</v>
      </c>
      <c r="G173" s="622"/>
      <c r="H173" s="622"/>
      <c r="I173" s="620" t="s">
        <v>271</v>
      </c>
      <c r="J173" s="627"/>
    </row>
    <row r="174" spans="1:19" ht="35.25" customHeight="1" x14ac:dyDescent="0.3">
      <c r="A174" s="617"/>
      <c r="B174" s="619"/>
      <c r="C174" s="619"/>
      <c r="D174" s="619"/>
      <c r="E174" s="621"/>
      <c r="F174" s="251" t="s">
        <v>39</v>
      </c>
      <c r="G174" s="251" t="s">
        <v>272</v>
      </c>
      <c r="H174" s="251" t="s">
        <v>273</v>
      </c>
      <c r="I174" s="621"/>
      <c r="J174" s="627"/>
    </row>
    <row r="175" spans="1:19" ht="16.5" customHeight="1" x14ac:dyDescent="0.3">
      <c r="A175" s="637" t="s">
        <v>284</v>
      </c>
      <c r="B175" s="637"/>
      <c r="C175" s="637"/>
      <c r="D175" s="637"/>
      <c r="E175" s="637"/>
      <c r="F175" s="637"/>
      <c r="G175" s="637"/>
      <c r="H175" s="637"/>
      <c r="I175" s="637"/>
      <c r="J175" s="637"/>
    </row>
    <row r="176" spans="1:19" x14ac:dyDescent="0.3">
      <c r="A176" s="447">
        <v>1</v>
      </c>
      <c r="B176" s="597" t="s">
        <v>240</v>
      </c>
      <c r="C176" s="597" t="s">
        <v>188</v>
      </c>
      <c r="D176" s="597" t="s">
        <v>188</v>
      </c>
      <c r="E176" s="189">
        <v>3</v>
      </c>
      <c r="F176" s="189">
        <v>1.3</v>
      </c>
      <c r="G176" s="189">
        <v>1.4</v>
      </c>
      <c r="H176" s="189">
        <v>0.3</v>
      </c>
      <c r="I176" s="189">
        <v>1.6</v>
      </c>
      <c r="J176" s="307">
        <v>3</v>
      </c>
      <c r="K176" s="488"/>
    </row>
    <row r="177" spans="1:19" x14ac:dyDescent="0.3">
      <c r="A177" s="447">
        <v>2</v>
      </c>
      <c r="B177" s="598" t="s">
        <v>241</v>
      </c>
      <c r="C177" s="598"/>
      <c r="D177" s="598"/>
      <c r="E177" s="168">
        <v>5</v>
      </c>
      <c r="F177" s="168">
        <v>2</v>
      </c>
      <c r="G177" s="168">
        <v>2.5</v>
      </c>
      <c r="H177" s="168">
        <v>0.5</v>
      </c>
      <c r="I177" s="168">
        <v>2.6</v>
      </c>
      <c r="J177" s="276">
        <v>2</v>
      </c>
      <c r="K177" s="488"/>
    </row>
    <row r="178" spans="1:19" x14ac:dyDescent="0.3">
      <c r="A178" s="273">
        <v>1</v>
      </c>
      <c r="B178" s="629" t="s">
        <v>233</v>
      </c>
      <c r="C178" s="629" t="s">
        <v>307</v>
      </c>
      <c r="D178" s="629" t="s">
        <v>307</v>
      </c>
      <c r="E178" s="168">
        <v>3</v>
      </c>
      <c r="F178" s="168">
        <v>2</v>
      </c>
      <c r="G178" s="168">
        <v>1</v>
      </c>
      <c r="H178" s="168">
        <v>0</v>
      </c>
      <c r="I178" s="168">
        <v>1.5</v>
      </c>
      <c r="J178" s="276">
        <v>3</v>
      </c>
    </row>
    <row r="179" spans="1:19" x14ac:dyDescent="0.3">
      <c r="A179" s="273">
        <v>2</v>
      </c>
      <c r="B179" s="630" t="s">
        <v>243</v>
      </c>
      <c r="C179" s="631"/>
      <c r="D179" s="632"/>
      <c r="E179" s="168">
        <v>5</v>
      </c>
      <c r="F179" s="168">
        <v>3</v>
      </c>
      <c r="G179" s="168">
        <v>2</v>
      </c>
      <c r="H179" s="168">
        <v>0</v>
      </c>
      <c r="I179" s="168">
        <v>2</v>
      </c>
      <c r="J179" s="276">
        <v>5</v>
      </c>
    </row>
    <row r="180" spans="1:19" x14ac:dyDescent="0.3">
      <c r="A180" s="273">
        <v>3</v>
      </c>
      <c r="B180" s="629" t="s">
        <v>244</v>
      </c>
      <c r="C180" s="629" t="s">
        <v>308</v>
      </c>
      <c r="D180" s="629" t="s">
        <v>308</v>
      </c>
      <c r="E180" s="168">
        <v>5</v>
      </c>
      <c r="F180" s="168">
        <v>3</v>
      </c>
      <c r="G180" s="168">
        <v>2</v>
      </c>
      <c r="H180" s="168">
        <v>0</v>
      </c>
      <c r="I180" s="168">
        <v>1.8</v>
      </c>
      <c r="J180" s="276">
        <v>5</v>
      </c>
    </row>
    <row r="181" spans="1:19" x14ac:dyDescent="0.3">
      <c r="A181" s="288">
        <v>4</v>
      </c>
      <c r="B181" s="629" t="s">
        <v>245</v>
      </c>
      <c r="C181" s="629" t="s">
        <v>309</v>
      </c>
      <c r="D181" s="629" t="s">
        <v>309</v>
      </c>
      <c r="E181" s="168">
        <v>5</v>
      </c>
      <c r="F181" s="168">
        <v>2.5</v>
      </c>
      <c r="G181" s="168">
        <v>2.5</v>
      </c>
      <c r="H181" s="168">
        <v>0</v>
      </c>
      <c r="I181" s="168">
        <v>2</v>
      </c>
      <c r="J181" s="276">
        <v>5</v>
      </c>
      <c r="L181" s="128"/>
      <c r="M181" s="128"/>
      <c r="N181" s="128"/>
      <c r="O181" s="128"/>
      <c r="P181" s="128"/>
      <c r="Q181" s="128"/>
      <c r="R181" s="128"/>
      <c r="S181" s="128"/>
    </row>
    <row r="182" spans="1:19" s="128" customFormat="1" ht="16.2" x14ac:dyDescent="0.3">
      <c r="A182" s="312" t="s">
        <v>173</v>
      </c>
      <c r="B182" s="634" t="s">
        <v>2074</v>
      </c>
      <c r="C182" s="635"/>
      <c r="D182" s="636"/>
      <c r="E182" s="281">
        <f>SUM(E176:E181)</f>
        <v>26</v>
      </c>
      <c r="F182" s="281">
        <f t="shared" ref="F182:J182" si="38">SUM(F176:F181)</f>
        <v>13.8</v>
      </c>
      <c r="G182" s="281">
        <f t="shared" si="38"/>
        <v>11.4</v>
      </c>
      <c r="H182" s="281">
        <f t="shared" si="38"/>
        <v>0.8</v>
      </c>
      <c r="I182" s="281">
        <f t="shared" si="38"/>
        <v>11.5</v>
      </c>
      <c r="J182" s="281">
        <f t="shared" si="38"/>
        <v>23</v>
      </c>
      <c r="L182" s="127"/>
      <c r="M182" s="127"/>
      <c r="N182" s="127"/>
      <c r="O182" s="127"/>
      <c r="P182" s="127"/>
      <c r="Q182" s="127"/>
      <c r="R182" s="127"/>
      <c r="S182" s="127"/>
    </row>
    <row r="183" spans="1:19" x14ac:dyDescent="0.3">
      <c r="A183" s="628" t="s">
        <v>220</v>
      </c>
      <c r="B183" s="628"/>
      <c r="C183" s="628"/>
      <c r="D183" s="628"/>
      <c r="E183" s="628"/>
      <c r="F183" s="628"/>
      <c r="G183" s="628"/>
      <c r="H183" s="628"/>
      <c r="I183" s="628"/>
      <c r="J183" s="628"/>
    </row>
    <row r="184" spans="1:19" x14ac:dyDescent="0.3">
      <c r="A184" s="447">
        <v>1</v>
      </c>
      <c r="B184" s="597" t="s">
        <v>240</v>
      </c>
      <c r="C184" s="597" t="s">
        <v>188</v>
      </c>
      <c r="D184" s="597" t="s">
        <v>188</v>
      </c>
      <c r="E184" s="189">
        <v>3</v>
      </c>
      <c r="F184" s="189">
        <v>1.3</v>
      </c>
      <c r="G184" s="189">
        <v>1.4</v>
      </c>
      <c r="H184" s="189">
        <v>0.3</v>
      </c>
      <c r="I184" s="189">
        <v>1.6</v>
      </c>
      <c r="J184" s="307">
        <v>3</v>
      </c>
      <c r="K184" s="488"/>
    </row>
    <row r="185" spans="1:19" x14ac:dyDescent="0.3">
      <c r="A185" s="447">
        <v>2</v>
      </c>
      <c r="B185" s="598" t="s">
        <v>241</v>
      </c>
      <c r="C185" s="598"/>
      <c r="D185" s="598"/>
      <c r="E185" s="168">
        <v>5</v>
      </c>
      <c r="F185" s="168">
        <v>2</v>
      </c>
      <c r="G185" s="168">
        <v>2.5</v>
      </c>
      <c r="H185" s="168">
        <v>0.5</v>
      </c>
      <c r="I185" s="168">
        <v>2.6</v>
      </c>
      <c r="J185" s="276">
        <v>2</v>
      </c>
      <c r="K185" s="488"/>
    </row>
    <row r="186" spans="1:19" x14ac:dyDescent="0.3">
      <c r="A186" s="447">
        <v>3</v>
      </c>
      <c r="B186" s="629" t="s">
        <v>246</v>
      </c>
      <c r="C186" s="629" t="s">
        <v>310</v>
      </c>
      <c r="D186" s="629" t="s">
        <v>310</v>
      </c>
      <c r="E186" s="168">
        <v>4</v>
      </c>
      <c r="F186" s="168">
        <v>1.5</v>
      </c>
      <c r="G186" s="168">
        <v>2.5</v>
      </c>
      <c r="H186" s="168">
        <v>0</v>
      </c>
      <c r="I186" s="168">
        <v>1.6</v>
      </c>
      <c r="J186" s="276">
        <v>4</v>
      </c>
    </row>
    <row r="187" spans="1:19" x14ac:dyDescent="0.3">
      <c r="A187" s="447">
        <v>4</v>
      </c>
      <c r="B187" s="630" t="s">
        <v>247</v>
      </c>
      <c r="C187" s="631"/>
      <c r="D187" s="632"/>
      <c r="E187" s="168">
        <v>4</v>
      </c>
      <c r="F187" s="168">
        <v>2</v>
      </c>
      <c r="G187" s="168">
        <v>2</v>
      </c>
      <c r="H187" s="168">
        <v>0</v>
      </c>
      <c r="I187" s="168">
        <v>1.6</v>
      </c>
      <c r="J187" s="276">
        <v>4</v>
      </c>
    </row>
    <row r="188" spans="1:19" x14ac:dyDescent="0.3">
      <c r="A188" s="447">
        <v>5</v>
      </c>
      <c r="B188" s="629" t="s">
        <v>248</v>
      </c>
      <c r="C188" s="629" t="s">
        <v>311</v>
      </c>
      <c r="D188" s="629" t="s">
        <v>311</v>
      </c>
      <c r="E188" s="168">
        <v>4</v>
      </c>
      <c r="F188" s="168">
        <v>1.5</v>
      </c>
      <c r="G188" s="168">
        <v>2.5</v>
      </c>
      <c r="H188" s="168">
        <v>0</v>
      </c>
      <c r="I188" s="168">
        <v>1.6</v>
      </c>
      <c r="J188" s="276">
        <v>0</v>
      </c>
    </row>
    <row r="189" spans="1:19" ht="24" customHeight="1" x14ac:dyDescent="0.3">
      <c r="A189" s="447">
        <v>6</v>
      </c>
      <c r="B189" s="633" t="s">
        <v>249</v>
      </c>
      <c r="C189" s="633" t="s">
        <v>312</v>
      </c>
      <c r="D189" s="633" t="s">
        <v>312</v>
      </c>
      <c r="E189" s="168">
        <v>6</v>
      </c>
      <c r="F189" s="168">
        <v>2</v>
      </c>
      <c r="G189" s="168">
        <v>4</v>
      </c>
      <c r="H189" s="168">
        <v>0</v>
      </c>
      <c r="I189" s="168">
        <v>2.4</v>
      </c>
      <c r="J189" s="276">
        <v>6</v>
      </c>
      <c r="L189" s="128"/>
      <c r="M189" s="128"/>
      <c r="N189" s="128"/>
      <c r="O189" s="128"/>
      <c r="P189" s="128"/>
      <c r="Q189" s="128"/>
      <c r="R189" s="128"/>
      <c r="S189" s="128"/>
    </row>
    <row r="190" spans="1:19" s="128" customFormat="1" ht="16.2" x14ac:dyDescent="0.3">
      <c r="A190" s="312" t="s">
        <v>173</v>
      </c>
      <c r="B190" s="634" t="s">
        <v>2074</v>
      </c>
      <c r="C190" s="635"/>
      <c r="D190" s="636"/>
      <c r="E190" s="281">
        <f>SUM(E184:E189)</f>
        <v>26</v>
      </c>
      <c r="F190" s="281">
        <f t="shared" ref="F190:J190" si="39">SUM(F184:F189)</f>
        <v>10.3</v>
      </c>
      <c r="G190" s="281">
        <f t="shared" si="39"/>
        <v>14.9</v>
      </c>
      <c r="H190" s="281">
        <f t="shared" si="39"/>
        <v>0.8</v>
      </c>
      <c r="I190" s="281">
        <f t="shared" si="39"/>
        <v>11.4</v>
      </c>
      <c r="J190" s="281">
        <f t="shared" si="39"/>
        <v>19</v>
      </c>
      <c r="L190" s="127"/>
      <c r="M190" s="127"/>
      <c r="N190" s="127"/>
      <c r="O190" s="127"/>
      <c r="P190" s="127"/>
      <c r="Q190" s="127"/>
      <c r="R190" s="127"/>
      <c r="S190" s="127"/>
    </row>
    <row r="191" spans="1:19" x14ac:dyDescent="0.3">
      <c r="A191" s="269"/>
      <c r="B191" s="269"/>
      <c r="C191" s="269"/>
      <c r="D191" s="269"/>
      <c r="E191" s="269"/>
      <c r="F191" s="269"/>
      <c r="G191" s="269"/>
      <c r="H191" s="269"/>
      <c r="I191" s="269"/>
      <c r="J191" s="269"/>
      <c r="L191" s="128"/>
      <c r="M191" s="128"/>
      <c r="N191" s="128"/>
      <c r="O191" s="128"/>
      <c r="P191" s="128"/>
      <c r="Q191" s="128"/>
      <c r="R191" s="128"/>
      <c r="S191" s="128"/>
    </row>
    <row r="192" spans="1:19" ht="15" customHeight="1" x14ac:dyDescent="0.3">
      <c r="A192" s="269"/>
      <c r="B192" s="269"/>
      <c r="C192" s="269"/>
      <c r="D192" s="269"/>
      <c r="E192" s="269"/>
      <c r="F192" s="269"/>
      <c r="G192" s="269"/>
      <c r="H192" s="269"/>
      <c r="I192" s="269"/>
      <c r="J192" s="269"/>
    </row>
    <row r="193" spans="1:19" s="128" customFormat="1" ht="15" customHeight="1" x14ac:dyDescent="0.3">
      <c r="A193" s="270"/>
      <c r="B193" s="270"/>
      <c r="C193" s="270"/>
      <c r="D193" s="270"/>
      <c r="F193" s="271"/>
      <c r="G193" s="611" t="s">
        <v>250</v>
      </c>
      <c r="H193" s="611"/>
      <c r="I193" s="611"/>
      <c r="J193" s="611"/>
      <c r="L193" s="127"/>
      <c r="M193" s="127"/>
      <c r="N193" s="127"/>
      <c r="O193" s="127"/>
      <c r="P193" s="127"/>
      <c r="Q193" s="127"/>
      <c r="R193" s="127"/>
      <c r="S193" s="127"/>
    </row>
    <row r="194" spans="1:19" ht="14.7" customHeight="1" x14ac:dyDescent="0.3">
      <c r="A194" s="616" t="s">
        <v>151</v>
      </c>
      <c r="B194" s="618" t="s">
        <v>152</v>
      </c>
      <c r="C194" s="618"/>
      <c r="D194" s="618"/>
      <c r="E194" s="620" t="s">
        <v>154</v>
      </c>
      <c r="F194" s="622" t="s">
        <v>156</v>
      </c>
      <c r="G194" s="622"/>
      <c r="H194" s="622"/>
      <c r="I194" s="623"/>
      <c r="J194" s="624" t="s">
        <v>269</v>
      </c>
    </row>
    <row r="195" spans="1:19" ht="14.7" customHeight="1" x14ac:dyDescent="0.3">
      <c r="A195" s="617"/>
      <c r="B195" s="619"/>
      <c r="C195" s="619"/>
      <c r="D195" s="619"/>
      <c r="E195" s="621"/>
      <c r="F195" s="622" t="s">
        <v>270</v>
      </c>
      <c r="G195" s="622"/>
      <c r="H195" s="622"/>
      <c r="I195" s="626" t="s">
        <v>271</v>
      </c>
      <c r="J195" s="625"/>
    </row>
    <row r="196" spans="1:19" ht="49.5" customHeight="1" x14ac:dyDescent="0.3">
      <c r="A196" s="617"/>
      <c r="B196" s="619"/>
      <c r="C196" s="619"/>
      <c r="D196" s="619"/>
      <c r="E196" s="621"/>
      <c r="F196" s="251" t="s">
        <v>39</v>
      </c>
      <c r="G196" s="251" t="s">
        <v>272</v>
      </c>
      <c r="H196" s="251" t="s">
        <v>273</v>
      </c>
      <c r="I196" s="627"/>
      <c r="J196" s="625"/>
    </row>
    <row r="197" spans="1:19" s="128" customFormat="1" ht="17.7" customHeight="1" x14ac:dyDescent="0.3">
      <c r="A197" s="191" t="s">
        <v>167</v>
      </c>
      <c r="B197" s="614" t="s">
        <v>313</v>
      </c>
      <c r="C197" s="614"/>
      <c r="D197" s="614"/>
      <c r="E197" s="192">
        <f>SUM(E27+E46+E65+E83+(E99+E100)/2+(E134+E135)/2+(E169+E170)/2)</f>
        <v>210</v>
      </c>
      <c r="F197" s="182">
        <f>(F198+F199)/2</f>
        <v>110.94999999999999</v>
      </c>
      <c r="G197" s="182">
        <f t="shared" ref="G197:J197" si="40">(G198+G199)/2</f>
        <v>91.300000000000011</v>
      </c>
      <c r="H197" s="182">
        <f t="shared" si="40"/>
        <v>7.75</v>
      </c>
      <c r="I197" s="193">
        <f t="shared" si="40"/>
        <v>86.100000000000009</v>
      </c>
      <c r="J197" s="193">
        <f t="shared" si="40"/>
        <v>151</v>
      </c>
    </row>
    <row r="198" spans="1:19" s="128" customFormat="1" ht="17.7" customHeight="1" x14ac:dyDescent="0.3">
      <c r="A198" s="195"/>
      <c r="B198" s="609" t="s">
        <v>314</v>
      </c>
      <c r="C198" s="609"/>
      <c r="D198" s="609"/>
      <c r="E198" s="196">
        <f t="shared" ref="E198:J198" si="41">SUM(E27+E46+E65+E83+E99+E134+E169)</f>
        <v>210</v>
      </c>
      <c r="F198" s="169">
        <f t="shared" si="41"/>
        <v>113.09999999999998</v>
      </c>
      <c r="G198" s="169">
        <f t="shared" si="41"/>
        <v>89.4</v>
      </c>
      <c r="H198" s="169">
        <f t="shared" si="41"/>
        <v>7.5000000000000009</v>
      </c>
      <c r="I198" s="170">
        <f t="shared" si="41"/>
        <v>85.600000000000009</v>
      </c>
      <c r="J198" s="170">
        <f t="shared" si="41"/>
        <v>151</v>
      </c>
      <c r="L198" s="127"/>
      <c r="M198" s="127"/>
      <c r="N198" s="127"/>
      <c r="O198" s="127"/>
      <c r="P198" s="127"/>
      <c r="Q198" s="127"/>
      <c r="R198" s="127"/>
      <c r="S198" s="127"/>
    </row>
    <row r="199" spans="1:19" s="128" customFormat="1" ht="17.7" customHeight="1" x14ac:dyDescent="0.3">
      <c r="A199" s="197"/>
      <c r="B199" s="615" t="s">
        <v>315</v>
      </c>
      <c r="C199" s="615"/>
      <c r="D199" s="615"/>
      <c r="E199" s="198">
        <f t="shared" ref="E199:J199" si="42">SUM(E27+E46+E65+E83+E100+E135+E170)</f>
        <v>210</v>
      </c>
      <c r="F199" s="184">
        <f t="shared" si="42"/>
        <v>108.8</v>
      </c>
      <c r="G199" s="184">
        <f t="shared" si="42"/>
        <v>93.2</v>
      </c>
      <c r="H199" s="184">
        <f t="shared" si="42"/>
        <v>8</v>
      </c>
      <c r="I199" s="185">
        <f t="shared" si="42"/>
        <v>86.600000000000009</v>
      </c>
      <c r="J199" s="185">
        <f t="shared" si="42"/>
        <v>151</v>
      </c>
      <c r="L199" s="127"/>
      <c r="M199" s="127"/>
      <c r="N199" s="127"/>
      <c r="O199" s="127"/>
      <c r="P199" s="127"/>
      <c r="Q199" s="127"/>
      <c r="R199" s="127"/>
      <c r="S199" s="127"/>
    </row>
    <row r="200" spans="1:19" s="128" customFormat="1" ht="17.7" customHeight="1" x14ac:dyDescent="0.3">
      <c r="A200" s="195" t="s">
        <v>173</v>
      </c>
      <c r="B200" s="609" t="s">
        <v>316</v>
      </c>
      <c r="C200" s="609"/>
      <c r="D200" s="609"/>
      <c r="E200" s="609"/>
      <c r="F200" s="609"/>
      <c r="G200" s="609"/>
      <c r="H200" s="609"/>
      <c r="I200" s="610"/>
      <c r="J200" s="193">
        <f>(J201+J202)/2</f>
        <v>71.904761904761898</v>
      </c>
      <c r="L200" s="127"/>
      <c r="M200" s="127"/>
      <c r="N200" s="127"/>
      <c r="O200" s="127"/>
      <c r="P200" s="127"/>
      <c r="Q200" s="127"/>
      <c r="R200" s="127"/>
      <c r="S200" s="127"/>
    </row>
    <row r="201" spans="1:19" s="128" customFormat="1" ht="17.7" customHeight="1" x14ac:dyDescent="0.3">
      <c r="A201" s="195"/>
      <c r="B201" s="610" t="s">
        <v>314</v>
      </c>
      <c r="C201" s="611"/>
      <c r="D201" s="611"/>
      <c r="E201" s="611"/>
      <c r="F201" s="611"/>
      <c r="G201" s="611"/>
      <c r="H201" s="611"/>
      <c r="I201" s="611"/>
      <c r="J201" s="170">
        <f>J198*100/E198</f>
        <v>71.904761904761898</v>
      </c>
      <c r="L201" s="127"/>
      <c r="M201" s="127"/>
      <c r="N201" s="127"/>
      <c r="O201" s="127"/>
      <c r="P201" s="127"/>
      <c r="Q201" s="127"/>
      <c r="R201" s="127"/>
      <c r="S201" s="127"/>
    </row>
    <row r="202" spans="1:19" s="128" customFormat="1" ht="17.7" customHeight="1" x14ac:dyDescent="0.3">
      <c r="A202" s="195"/>
      <c r="B202" s="612" t="s">
        <v>315</v>
      </c>
      <c r="C202" s="613"/>
      <c r="D202" s="613"/>
      <c r="E202" s="613"/>
      <c r="F202" s="613"/>
      <c r="G202" s="613"/>
      <c r="H202" s="613"/>
      <c r="I202" s="613"/>
      <c r="J202" s="185">
        <f>J199*100/E199</f>
        <v>71.904761904761898</v>
      </c>
      <c r="L202" s="127"/>
      <c r="M202" s="127"/>
      <c r="N202" s="127"/>
      <c r="O202" s="127"/>
      <c r="P202" s="127"/>
      <c r="Q202" s="127"/>
      <c r="R202" s="127"/>
      <c r="S202" s="127"/>
    </row>
    <row r="203" spans="1:19" s="128" customFormat="1" ht="17.7" customHeight="1" x14ac:dyDescent="0.3">
      <c r="A203" s="191" t="s">
        <v>185</v>
      </c>
      <c r="B203" s="609" t="s">
        <v>317</v>
      </c>
      <c r="C203" s="609"/>
      <c r="D203" s="609"/>
      <c r="E203" s="609"/>
      <c r="F203" s="609"/>
      <c r="G203" s="609"/>
      <c r="H203" s="610"/>
      <c r="I203" s="193">
        <f>(I204+I205)/2</f>
        <v>41</v>
      </c>
    </row>
    <row r="204" spans="1:19" s="128" customFormat="1" ht="17.7" customHeight="1" x14ac:dyDescent="0.3">
      <c r="A204" s="195"/>
      <c r="B204" s="610" t="s">
        <v>314</v>
      </c>
      <c r="C204" s="611"/>
      <c r="D204" s="611"/>
      <c r="E204" s="611"/>
      <c r="F204" s="611"/>
      <c r="G204" s="611"/>
      <c r="H204" s="611"/>
      <c r="I204" s="170">
        <f>I198*100/E198</f>
        <v>40.761904761904759</v>
      </c>
      <c r="L204" s="127"/>
      <c r="M204" s="127"/>
      <c r="N204" s="127"/>
      <c r="O204" s="127"/>
      <c r="P204" s="127"/>
      <c r="Q204" s="127"/>
      <c r="R204" s="127"/>
      <c r="S204" s="127"/>
    </row>
    <row r="205" spans="1:19" s="128" customFormat="1" ht="17.7" customHeight="1" x14ac:dyDescent="0.3">
      <c r="A205" s="197"/>
      <c r="B205" s="612" t="s">
        <v>315</v>
      </c>
      <c r="C205" s="613"/>
      <c r="D205" s="613"/>
      <c r="E205" s="613"/>
      <c r="F205" s="613"/>
      <c r="G205" s="613"/>
      <c r="H205" s="613"/>
      <c r="I205" s="185">
        <f>I199*100/E199</f>
        <v>41.238095238095241</v>
      </c>
      <c r="L205" s="127"/>
      <c r="M205" s="127"/>
      <c r="N205" s="127"/>
      <c r="O205" s="127"/>
      <c r="P205" s="127"/>
      <c r="Q205" s="127"/>
      <c r="R205" s="127"/>
      <c r="S205" s="127"/>
    </row>
    <row r="206" spans="1:19" s="128" customFormat="1" ht="17.7" customHeight="1" x14ac:dyDescent="0.3">
      <c r="A206" s="191" t="s">
        <v>318</v>
      </c>
      <c r="B206" s="614" t="s">
        <v>319</v>
      </c>
      <c r="C206" s="614"/>
      <c r="D206" s="614"/>
      <c r="E206" s="187">
        <f>SUM(F206:H206)</f>
        <v>99.999999999999986</v>
      </c>
      <c r="F206" s="182">
        <f>(F207+F208)/2</f>
        <v>52.833333333333329</v>
      </c>
      <c r="G206" s="182">
        <f t="shared" ref="G206:H206" si="43">(G207+G208)/2</f>
        <v>43.476190476190474</v>
      </c>
      <c r="H206" s="183">
        <f t="shared" si="43"/>
        <v>3.6904761904761907</v>
      </c>
      <c r="K206" s="194"/>
      <c r="L206" s="127"/>
      <c r="M206" s="127"/>
      <c r="N206" s="127"/>
      <c r="O206" s="127"/>
      <c r="P206" s="127"/>
      <c r="Q206" s="127"/>
      <c r="R206" s="127"/>
      <c r="S206" s="127"/>
    </row>
    <row r="207" spans="1:19" s="128" customFormat="1" ht="17.7" customHeight="1" x14ac:dyDescent="0.3">
      <c r="A207" s="195"/>
      <c r="B207" s="609" t="s">
        <v>314</v>
      </c>
      <c r="C207" s="609"/>
      <c r="D207" s="609"/>
      <c r="E207" s="180" t="s">
        <v>320</v>
      </c>
      <c r="F207" s="169">
        <f>F198*100/E198</f>
        <v>53.857142857142847</v>
      </c>
      <c r="G207" s="169">
        <f>G198*100/E198</f>
        <v>42.571428571428569</v>
      </c>
      <c r="H207" s="170">
        <f>H198*100/E198</f>
        <v>3.5714285714285721</v>
      </c>
    </row>
    <row r="208" spans="1:19" s="128" customFormat="1" ht="17.7" customHeight="1" x14ac:dyDescent="0.3">
      <c r="A208" s="197"/>
      <c r="B208" s="615" t="s">
        <v>315</v>
      </c>
      <c r="C208" s="615"/>
      <c r="D208" s="615"/>
      <c r="E208" s="175" t="s">
        <v>320</v>
      </c>
      <c r="F208" s="184">
        <f>F199*100/E199</f>
        <v>51.80952380952381</v>
      </c>
      <c r="G208" s="184">
        <f>G199*100/E199</f>
        <v>44.38095238095238</v>
      </c>
      <c r="H208" s="185">
        <f>H199*100/E199</f>
        <v>3.8095238095238093</v>
      </c>
    </row>
    <row r="209" spans="1:19" s="201" customFormat="1" ht="17.7" customHeight="1" x14ac:dyDescent="0.3">
      <c r="A209" s="199" t="s">
        <v>169</v>
      </c>
      <c r="B209" s="600" t="s">
        <v>321</v>
      </c>
      <c r="C209" s="601"/>
      <c r="D209" s="602"/>
      <c r="E209" s="200">
        <f>SUM(E210:E212)</f>
        <v>6</v>
      </c>
      <c r="L209" s="128"/>
      <c r="M209" s="128"/>
      <c r="N209" s="128"/>
      <c r="O209" s="128"/>
      <c r="P209" s="128"/>
      <c r="Q209" s="128"/>
      <c r="R209" s="128"/>
      <c r="S209" s="128"/>
    </row>
    <row r="210" spans="1:19" ht="17.7" customHeight="1" x14ac:dyDescent="0.3">
      <c r="A210" s="306" t="s">
        <v>289</v>
      </c>
      <c r="B210" s="603" t="s">
        <v>175</v>
      </c>
      <c r="C210" s="604"/>
      <c r="D210" s="605"/>
      <c r="E210" s="170">
        <v>3</v>
      </c>
      <c r="L210" s="128"/>
      <c r="M210" s="128"/>
      <c r="N210" s="128"/>
      <c r="O210" s="128"/>
      <c r="P210" s="128"/>
      <c r="Q210" s="128"/>
      <c r="R210" s="128"/>
      <c r="S210" s="128"/>
    </row>
    <row r="211" spans="1:19" ht="17.7" customHeight="1" x14ac:dyDescent="0.3">
      <c r="A211" s="306" t="s">
        <v>291</v>
      </c>
      <c r="B211" s="603" t="s">
        <v>200</v>
      </c>
      <c r="C211" s="604"/>
      <c r="D211" s="605"/>
      <c r="E211" s="170">
        <v>1</v>
      </c>
      <c r="L211" s="128"/>
      <c r="M211" s="128"/>
      <c r="N211" s="128"/>
      <c r="O211" s="128"/>
      <c r="P211" s="128"/>
      <c r="Q211" s="128"/>
      <c r="R211" s="128"/>
      <c r="S211" s="128"/>
    </row>
    <row r="212" spans="1:19" ht="17.7" customHeight="1" x14ac:dyDescent="0.3">
      <c r="A212" s="250" t="s">
        <v>293</v>
      </c>
      <c r="B212" s="606" t="s">
        <v>198</v>
      </c>
      <c r="C212" s="607"/>
      <c r="D212" s="608"/>
      <c r="E212" s="185">
        <v>2</v>
      </c>
      <c r="L212" s="128"/>
      <c r="M212" s="128"/>
      <c r="N212" s="128"/>
      <c r="O212" s="128"/>
      <c r="P212" s="128"/>
      <c r="Q212" s="128"/>
      <c r="R212" s="128"/>
      <c r="S212" s="128"/>
    </row>
    <row r="213" spans="1:19" ht="9.6" customHeight="1" x14ac:dyDescent="0.3">
      <c r="L213" s="128"/>
      <c r="M213" s="128"/>
      <c r="N213" s="128"/>
      <c r="O213" s="128"/>
      <c r="P213" s="128"/>
      <c r="Q213" s="128"/>
      <c r="R213" s="128"/>
      <c r="S213" s="128"/>
    </row>
    <row r="214" spans="1:19" ht="27" customHeight="1" x14ac:dyDescent="0.3">
      <c r="A214" s="202" t="s">
        <v>322</v>
      </c>
      <c r="B214" s="599" t="s">
        <v>323</v>
      </c>
      <c r="C214" s="599"/>
      <c r="D214" s="599"/>
      <c r="E214" s="599"/>
      <c r="F214" s="599"/>
      <c r="G214" s="599"/>
      <c r="H214" s="599"/>
      <c r="I214" s="599"/>
      <c r="J214" s="599"/>
      <c r="L214" s="128"/>
      <c r="M214" s="128"/>
      <c r="N214" s="128"/>
      <c r="O214" s="128"/>
      <c r="P214" s="128"/>
      <c r="Q214" s="128"/>
      <c r="R214" s="128"/>
      <c r="S214" s="128"/>
    </row>
    <row r="215" spans="1:19" ht="15.45" customHeight="1" x14ac:dyDescent="0.3">
      <c r="A215" s="202" t="s">
        <v>324</v>
      </c>
      <c r="B215" s="604" t="s">
        <v>325</v>
      </c>
      <c r="C215" s="604"/>
      <c r="D215" s="604"/>
      <c r="E215" s="604"/>
      <c r="F215" s="604"/>
      <c r="G215" s="604"/>
      <c r="H215" s="604"/>
      <c r="I215" s="604"/>
      <c r="J215" s="604"/>
      <c r="L215" s="128"/>
      <c r="M215" s="128"/>
      <c r="N215" s="128"/>
      <c r="O215" s="128"/>
      <c r="P215" s="128"/>
      <c r="Q215" s="128"/>
      <c r="R215" s="128"/>
      <c r="S215" s="128"/>
    </row>
    <row r="216" spans="1:19" ht="27" customHeight="1" x14ac:dyDescent="0.3">
      <c r="A216" s="202" t="s">
        <v>326</v>
      </c>
      <c r="B216" s="599" t="s">
        <v>327</v>
      </c>
      <c r="C216" s="599"/>
      <c r="D216" s="599"/>
      <c r="E216" s="599"/>
      <c r="F216" s="599"/>
      <c r="G216" s="599"/>
      <c r="H216" s="599"/>
      <c r="I216" s="599"/>
      <c r="J216" s="599"/>
      <c r="L216" s="128"/>
      <c r="M216" s="128"/>
      <c r="N216" s="128"/>
      <c r="O216" s="128"/>
      <c r="P216" s="128"/>
      <c r="Q216" s="128"/>
      <c r="R216" s="128"/>
      <c r="S216" s="128"/>
    </row>
    <row r="217" spans="1:19" x14ac:dyDescent="0.3">
      <c r="L217" s="128"/>
      <c r="M217" s="128"/>
      <c r="N217" s="128"/>
      <c r="O217" s="128"/>
      <c r="P217" s="128"/>
      <c r="Q217" s="128"/>
      <c r="R217" s="128"/>
      <c r="S217" s="128"/>
    </row>
    <row r="218" spans="1:19" x14ac:dyDescent="0.3">
      <c r="L218" s="128"/>
      <c r="M218" s="128"/>
      <c r="N218" s="128"/>
      <c r="O218" s="128"/>
      <c r="P218" s="128"/>
      <c r="Q218" s="128"/>
      <c r="R218" s="128"/>
      <c r="S218" s="128"/>
    </row>
    <row r="219" spans="1:19" x14ac:dyDescent="0.3">
      <c r="L219" s="201"/>
      <c r="M219" s="201"/>
      <c r="N219" s="201"/>
      <c r="O219" s="201"/>
      <c r="P219" s="201"/>
      <c r="Q219" s="201"/>
      <c r="R219" s="201"/>
      <c r="S219" s="201"/>
    </row>
  </sheetData>
  <mergeCells count="234">
    <mergeCell ref="A2:J2"/>
    <mergeCell ref="A9:A11"/>
    <mergeCell ref="B9:D11"/>
    <mergeCell ref="E9:E11"/>
    <mergeCell ref="F9:I9"/>
    <mergeCell ref="J9:J11"/>
    <mergeCell ref="F10:H10"/>
    <mergeCell ref="I10:I11"/>
    <mergeCell ref="B17:D17"/>
    <mergeCell ref="B18:D18"/>
    <mergeCell ref="B19:D19"/>
    <mergeCell ref="B20:D20"/>
    <mergeCell ref="B21:D21"/>
    <mergeCell ref="B22:D22"/>
    <mergeCell ref="A12:J12"/>
    <mergeCell ref="B13:D13"/>
    <mergeCell ref="B14:D14"/>
    <mergeCell ref="B15:D15"/>
    <mergeCell ref="B16:D16"/>
    <mergeCell ref="B23:C23"/>
    <mergeCell ref="A24:J24"/>
    <mergeCell ref="B25:C25"/>
    <mergeCell ref="B26:C26"/>
    <mergeCell ref="B27:C27"/>
    <mergeCell ref="A30:A32"/>
    <mergeCell ref="B30:D32"/>
    <mergeCell ref="E30:E32"/>
    <mergeCell ref="F30:I30"/>
    <mergeCell ref="J30:J32"/>
    <mergeCell ref="B36:D36"/>
    <mergeCell ref="B37:D37"/>
    <mergeCell ref="B38:D38"/>
    <mergeCell ref="B39:D39"/>
    <mergeCell ref="B40:D40"/>
    <mergeCell ref="B41:D41"/>
    <mergeCell ref="F31:H31"/>
    <mergeCell ref="I31:I32"/>
    <mergeCell ref="A33:J33"/>
    <mergeCell ref="B34:D34"/>
    <mergeCell ref="B35:D35"/>
    <mergeCell ref="B42:C42"/>
    <mergeCell ref="A43:J43"/>
    <mergeCell ref="B44:C44"/>
    <mergeCell ref="B45:C45"/>
    <mergeCell ref="B46:C46"/>
    <mergeCell ref="A49:A51"/>
    <mergeCell ref="B49:D51"/>
    <mergeCell ref="E49:E51"/>
    <mergeCell ref="F49:I49"/>
    <mergeCell ref="J49:J51"/>
    <mergeCell ref="B56:D56"/>
    <mergeCell ref="B57:D57"/>
    <mergeCell ref="B58:D58"/>
    <mergeCell ref="B59:D59"/>
    <mergeCell ref="B60:D60"/>
    <mergeCell ref="B61:C61"/>
    <mergeCell ref="F50:H50"/>
    <mergeCell ref="I50:I51"/>
    <mergeCell ref="A52:J52"/>
    <mergeCell ref="B53:D53"/>
    <mergeCell ref="B54:D54"/>
    <mergeCell ref="B55:D55"/>
    <mergeCell ref="I69:I70"/>
    <mergeCell ref="A71:J71"/>
    <mergeCell ref="B72:D72"/>
    <mergeCell ref="B73:D73"/>
    <mergeCell ref="B74:D74"/>
    <mergeCell ref="B75:D75"/>
    <mergeCell ref="A62:J62"/>
    <mergeCell ref="B63:D63"/>
    <mergeCell ref="B64:C64"/>
    <mergeCell ref="B65:C65"/>
    <mergeCell ref="A68:A70"/>
    <mergeCell ref="B68:D70"/>
    <mergeCell ref="E68:E70"/>
    <mergeCell ref="F68:I68"/>
    <mergeCell ref="J68:J70"/>
    <mergeCell ref="F69:H69"/>
    <mergeCell ref="B82:C82"/>
    <mergeCell ref="B83:C83"/>
    <mergeCell ref="A86:A88"/>
    <mergeCell ref="B86:D88"/>
    <mergeCell ref="E86:E88"/>
    <mergeCell ref="F86:I86"/>
    <mergeCell ref="B76:D76"/>
    <mergeCell ref="B77:D77"/>
    <mergeCell ref="B78:D78"/>
    <mergeCell ref="B79:C79"/>
    <mergeCell ref="A80:J80"/>
    <mergeCell ref="B81:C81"/>
    <mergeCell ref="B92:C92"/>
    <mergeCell ref="A93:J93"/>
    <mergeCell ref="B94:D94"/>
    <mergeCell ref="B95:D95"/>
    <mergeCell ref="B96:C96"/>
    <mergeCell ref="B97:D97"/>
    <mergeCell ref="J86:J88"/>
    <mergeCell ref="F87:H87"/>
    <mergeCell ref="I87:I88"/>
    <mergeCell ref="A89:J89"/>
    <mergeCell ref="B90:D90"/>
    <mergeCell ref="B91:D91"/>
    <mergeCell ref="F102:I102"/>
    <mergeCell ref="J102:J104"/>
    <mergeCell ref="F103:H103"/>
    <mergeCell ref="I103:I104"/>
    <mergeCell ref="A105:J105"/>
    <mergeCell ref="B106:D106"/>
    <mergeCell ref="B98:D98"/>
    <mergeCell ref="B99:D99"/>
    <mergeCell ref="B100:D100"/>
    <mergeCell ref="A102:A104"/>
    <mergeCell ref="B102:D104"/>
    <mergeCell ref="E102:E104"/>
    <mergeCell ref="B113:D113"/>
    <mergeCell ref="B114:D114"/>
    <mergeCell ref="B115:D115"/>
    <mergeCell ref="B116:C116"/>
    <mergeCell ref="A119:A121"/>
    <mergeCell ref="B119:D121"/>
    <mergeCell ref="B107:D107"/>
    <mergeCell ref="B108:D108"/>
    <mergeCell ref="B109:D109"/>
    <mergeCell ref="B110:C110"/>
    <mergeCell ref="A111:J111"/>
    <mergeCell ref="B112:D112"/>
    <mergeCell ref="B123:D123"/>
    <mergeCell ref="B124:D124"/>
    <mergeCell ref="B125:D125"/>
    <mergeCell ref="B126:C126"/>
    <mergeCell ref="A127:J127"/>
    <mergeCell ref="E119:E121"/>
    <mergeCell ref="F119:I119"/>
    <mergeCell ref="J119:J121"/>
    <mergeCell ref="F120:H120"/>
    <mergeCell ref="I120:I121"/>
    <mergeCell ref="A122:J122"/>
    <mergeCell ref="B135:D135"/>
    <mergeCell ref="A137:A139"/>
    <mergeCell ref="B137:D139"/>
    <mergeCell ref="E137:E139"/>
    <mergeCell ref="F137:I137"/>
    <mergeCell ref="J137:J139"/>
    <mergeCell ref="F138:H138"/>
    <mergeCell ref="I138:I139"/>
    <mergeCell ref="B129:D129"/>
    <mergeCell ref="B130:D130"/>
    <mergeCell ref="B131:C131"/>
    <mergeCell ref="B132:D132"/>
    <mergeCell ref="B133:D133"/>
    <mergeCell ref="B134:D134"/>
    <mergeCell ref="B147:D147"/>
    <mergeCell ref="B148:D148"/>
    <mergeCell ref="B149:D149"/>
    <mergeCell ref="A154:A156"/>
    <mergeCell ref="B154:D156"/>
    <mergeCell ref="E154:E156"/>
    <mergeCell ref="A140:J140"/>
    <mergeCell ref="B141:D141"/>
    <mergeCell ref="B142:D142"/>
    <mergeCell ref="B143:D143"/>
    <mergeCell ref="B145:D145"/>
    <mergeCell ref="A146:J146"/>
    <mergeCell ref="B159:D159"/>
    <mergeCell ref="B160:C160"/>
    <mergeCell ref="A161:J161"/>
    <mergeCell ref="B162:D162"/>
    <mergeCell ref="B163:D163"/>
    <mergeCell ref="B164:D164"/>
    <mergeCell ref="F154:I154"/>
    <mergeCell ref="J154:J156"/>
    <mergeCell ref="F155:H155"/>
    <mergeCell ref="I155:I156"/>
    <mergeCell ref="A157:J157"/>
    <mergeCell ref="B158:D158"/>
    <mergeCell ref="A172:A174"/>
    <mergeCell ref="B172:D174"/>
    <mergeCell ref="E172:E174"/>
    <mergeCell ref="F172:I172"/>
    <mergeCell ref="J172:J174"/>
    <mergeCell ref="F173:H173"/>
    <mergeCell ref="I173:I174"/>
    <mergeCell ref="B165:D165"/>
    <mergeCell ref="B166:C166"/>
    <mergeCell ref="B167:D167"/>
    <mergeCell ref="B168:D168"/>
    <mergeCell ref="B169:D169"/>
    <mergeCell ref="B170:D170"/>
    <mergeCell ref="A183:J183"/>
    <mergeCell ref="B186:D186"/>
    <mergeCell ref="B187:D187"/>
    <mergeCell ref="B188:D188"/>
    <mergeCell ref="B189:D189"/>
    <mergeCell ref="B190:D190"/>
    <mergeCell ref="A175:J175"/>
    <mergeCell ref="B178:D178"/>
    <mergeCell ref="B179:D179"/>
    <mergeCell ref="B180:D180"/>
    <mergeCell ref="B181:D181"/>
    <mergeCell ref="B182:D182"/>
    <mergeCell ref="B201:I201"/>
    <mergeCell ref="B202:I202"/>
    <mergeCell ref="G193:J193"/>
    <mergeCell ref="A194:A196"/>
    <mergeCell ref="B194:D196"/>
    <mergeCell ref="E194:E196"/>
    <mergeCell ref="F194:I194"/>
    <mergeCell ref="J194:J196"/>
    <mergeCell ref="F195:H195"/>
    <mergeCell ref="I195:I196"/>
    <mergeCell ref="B128:D128"/>
    <mergeCell ref="B144:D144"/>
    <mergeCell ref="B150:D150"/>
    <mergeCell ref="B176:D176"/>
    <mergeCell ref="B177:D177"/>
    <mergeCell ref="B184:D184"/>
    <mergeCell ref="B185:D185"/>
    <mergeCell ref="B216:J216"/>
    <mergeCell ref="B209:D209"/>
    <mergeCell ref="B210:D210"/>
    <mergeCell ref="B211:D211"/>
    <mergeCell ref="B212:D212"/>
    <mergeCell ref="B214:J214"/>
    <mergeCell ref="B215:J215"/>
    <mergeCell ref="B203:H203"/>
    <mergeCell ref="B204:H204"/>
    <mergeCell ref="B205:H205"/>
    <mergeCell ref="B206:D206"/>
    <mergeCell ref="B207:D207"/>
    <mergeCell ref="B208:D208"/>
    <mergeCell ref="B197:D197"/>
    <mergeCell ref="B198:D198"/>
    <mergeCell ref="B199:D199"/>
    <mergeCell ref="B200:I200"/>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zoomScaleNormal="100" workbookViewId="0"/>
  </sheetViews>
  <sheetFormatPr defaultColWidth="8.77734375" defaultRowHeight="13.8" x14ac:dyDescent="0.3"/>
  <cols>
    <col min="1" max="1" width="10.77734375" style="25" customWidth="1"/>
    <col min="2" max="2" width="9.77734375" style="25" customWidth="1"/>
    <col min="3" max="3" width="8.77734375" style="25" customWidth="1"/>
    <col min="4" max="5" width="9.77734375" style="25" customWidth="1"/>
    <col min="6" max="6" width="9.21875" style="25" customWidth="1"/>
    <col min="7" max="7" width="8.77734375" style="25" customWidth="1"/>
    <col min="8" max="8" width="11.5546875" style="25" customWidth="1"/>
    <col min="9" max="9" width="8.77734375" style="25" customWidth="1"/>
    <col min="10" max="10" width="2.77734375" style="25" customWidth="1"/>
    <col min="11" max="16384" width="8.77734375" style="25"/>
  </cols>
  <sheetData>
    <row r="1" spans="1:9" x14ac:dyDescent="0.3">
      <c r="A1" s="1" t="s">
        <v>328</v>
      </c>
    </row>
    <row r="2" spans="1:9" x14ac:dyDescent="0.3">
      <c r="A2" s="747" t="s">
        <v>232</v>
      </c>
      <c r="B2" s="747"/>
      <c r="C2" s="747"/>
      <c r="D2" s="747"/>
      <c r="E2" s="747"/>
      <c r="F2" s="747"/>
      <c r="G2" s="747"/>
      <c r="H2" s="747"/>
      <c r="I2" s="747"/>
    </row>
    <row r="3" spans="1:9" x14ac:dyDescent="0.3">
      <c r="A3" s="742" t="s">
        <v>154</v>
      </c>
      <c r="B3" s="743"/>
      <c r="C3" s="743"/>
      <c r="D3" s="743">
        <v>4</v>
      </c>
      <c r="E3" s="743"/>
      <c r="F3" s="743"/>
      <c r="G3" s="743"/>
      <c r="H3" s="743"/>
      <c r="I3" s="744"/>
    </row>
    <row r="4" spans="1:9" x14ac:dyDescent="0.3">
      <c r="A4" s="742" t="s">
        <v>153</v>
      </c>
      <c r="B4" s="743"/>
      <c r="C4" s="743"/>
      <c r="D4" s="743" t="s">
        <v>465</v>
      </c>
      <c r="E4" s="743"/>
      <c r="F4" s="743"/>
      <c r="G4" s="743"/>
      <c r="H4" s="743"/>
      <c r="I4" s="744"/>
    </row>
    <row r="5" spans="1:9" x14ac:dyDescent="0.3">
      <c r="A5" s="742" t="s">
        <v>157</v>
      </c>
      <c r="B5" s="743"/>
      <c r="C5" s="743"/>
      <c r="D5" s="743" t="s">
        <v>330</v>
      </c>
      <c r="E5" s="743"/>
      <c r="F5" s="743"/>
      <c r="G5" s="743"/>
      <c r="H5" s="743"/>
      <c r="I5" s="744"/>
    </row>
    <row r="6" spans="1:9" x14ac:dyDescent="0.3">
      <c r="A6" s="742" t="s">
        <v>331</v>
      </c>
      <c r="B6" s="743"/>
      <c r="C6" s="743"/>
      <c r="D6" s="748" t="s">
        <v>1667</v>
      </c>
      <c r="E6" s="748"/>
      <c r="F6" s="748"/>
      <c r="G6" s="748"/>
      <c r="H6" s="748"/>
      <c r="I6" s="729"/>
    </row>
    <row r="8" spans="1:9" x14ac:dyDescent="0.3">
      <c r="A8" s="745" t="s">
        <v>333</v>
      </c>
      <c r="B8" s="745"/>
      <c r="C8" s="745"/>
      <c r="D8" s="745"/>
      <c r="E8" s="745"/>
      <c r="F8" s="745"/>
      <c r="G8" s="745"/>
      <c r="H8" s="745"/>
      <c r="I8" s="745"/>
    </row>
    <row r="9" spans="1:9" x14ac:dyDescent="0.3">
      <c r="A9" s="208" t="s">
        <v>2317</v>
      </c>
      <c r="B9" s="208"/>
      <c r="C9" s="208"/>
      <c r="D9" s="208"/>
      <c r="E9" s="208"/>
      <c r="F9" s="208"/>
      <c r="G9" s="208"/>
      <c r="H9" s="208"/>
      <c r="I9" s="208"/>
    </row>
    <row r="10" spans="1:9" x14ac:dyDescent="0.3">
      <c r="A10" s="742" t="s">
        <v>10</v>
      </c>
      <c r="B10" s="743"/>
      <c r="C10" s="743"/>
      <c r="D10" s="743"/>
      <c r="E10" s="743"/>
      <c r="F10" s="743" t="s">
        <v>11</v>
      </c>
      <c r="G10" s="743"/>
      <c r="H10" s="743"/>
      <c r="I10" s="744"/>
    </row>
    <row r="11" spans="1:9" x14ac:dyDescent="0.3">
      <c r="A11" s="742" t="s">
        <v>334</v>
      </c>
      <c r="B11" s="743"/>
      <c r="C11" s="743"/>
      <c r="D11" s="743"/>
      <c r="E11" s="743"/>
      <c r="F11" s="743" t="s">
        <v>2085</v>
      </c>
      <c r="G11" s="743"/>
      <c r="H11" s="743"/>
      <c r="I11" s="744"/>
    </row>
    <row r="12" spans="1:9" x14ac:dyDescent="0.3">
      <c r="A12" s="742" t="s">
        <v>335</v>
      </c>
      <c r="B12" s="743"/>
      <c r="C12" s="743"/>
      <c r="D12" s="743"/>
      <c r="E12" s="743"/>
      <c r="F12" s="743">
        <v>6</v>
      </c>
      <c r="G12" s="743"/>
      <c r="H12" s="743"/>
      <c r="I12" s="744"/>
    </row>
    <row r="13" spans="1:9" x14ac:dyDescent="0.3">
      <c r="A13" s="742" t="s">
        <v>15</v>
      </c>
      <c r="B13" s="743"/>
      <c r="C13" s="743"/>
      <c r="D13" s="743"/>
      <c r="E13" s="743"/>
      <c r="F13" s="743" t="s">
        <v>16</v>
      </c>
      <c r="G13" s="743"/>
      <c r="H13" s="743"/>
      <c r="I13" s="744"/>
    </row>
    <row r="14" spans="1:9" x14ac:dyDescent="0.3">
      <c r="F14" s="224"/>
      <c r="G14" s="224"/>
      <c r="H14" s="224"/>
      <c r="I14" s="224"/>
    </row>
    <row r="15" spans="1:9" x14ac:dyDescent="0.3">
      <c r="A15" s="746" t="s">
        <v>336</v>
      </c>
      <c r="B15" s="746"/>
      <c r="C15" s="746"/>
      <c r="D15" s="746"/>
      <c r="E15" s="746"/>
      <c r="F15" s="746"/>
      <c r="G15" s="746"/>
      <c r="H15" s="746"/>
      <c r="I15" s="746"/>
    </row>
    <row r="16" spans="1:9" ht="37.5" customHeight="1" x14ac:dyDescent="0.3">
      <c r="A16" s="700" t="s">
        <v>337</v>
      </c>
      <c r="B16" s="700"/>
      <c r="C16" s="729" t="s">
        <v>338</v>
      </c>
      <c r="D16" s="700"/>
      <c r="E16" s="700"/>
      <c r="F16" s="700"/>
      <c r="G16" s="700"/>
      <c r="H16" s="700"/>
      <c r="I16" s="700"/>
    </row>
    <row r="18" spans="1:14" x14ac:dyDescent="0.3">
      <c r="A18" s="1056" t="s">
        <v>339</v>
      </c>
      <c r="B18" s="1056"/>
      <c r="C18" s="1056"/>
      <c r="D18" s="1056"/>
    </row>
    <row r="19" spans="1:14" x14ac:dyDescent="0.3">
      <c r="A19" s="1057" t="s">
        <v>30</v>
      </c>
      <c r="B19" s="1058" t="s">
        <v>31</v>
      </c>
      <c r="C19" s="1058"/>
      <c r="D19" s="1058"/>
      <c r="E19" s="1058"/>
      <c r="F19" s="1058"/>
      <c r="G19" s="1058"/>
      <c r="H19" s="1058" t="s">
        <v>340</v>
      </c>
      <c r="I19" s="1059"/>
    </row>
    <row r="20" spans="1:14" ht="27.6" x14ac:dyDescent="0.3">
      <c r="A20" s="1057"/>
      <c r="B20" s="1058"/>
      <c r="C20" s="1058"/>
      <c r="D20" s="1058"/>
      <c r="E20" s="1058"/>
      <c r="F20" s="1058"/>
      <c r="G20" s="1058"/>
      <c r="H20" s="242" t="s">
        <v>341</v>
      </c>
      <c r="I20" s="243" t="s">
        <v>34</v>
      </c>
    </row>
    <row r="21" spans="1:14" s="8" customFormat="1" ht="17.7" customHeight="1" x14ac:dyDescent="0.3">
      <c r="A21" s="554" t="s">
        <v>35</v>
      </c>
      <c r="B21" s="555"/>
      <c r="C21" s="555"/>
      <c r="D21" s="555"/>
      <c r="E21" s="555"/>
      <c r="F21" s="555"/>
      <c r="G21" s="555"/>
      <c r="H21" s="555"/>
      <c r="I21" s="556"/>
      <c r="L21" s="240"/>
      <c r="M21" s="240"/>
      <c r="N21" s="240"/>
    </row>
    <row r="22" spans="1:14" ht="33.75" customHeight="1" x14ac:dyDescent="0.3">
      <c r="A22" s="241" t="s">
        <v>1668</v>
      </c>
      <c r="B22" s="1055" t="s">
        <v>2087</v>
      </c>
      <c r="C22" s="1055" t="s">
        <v>1085</v>
      </c>
      <c r="D22" s="1055" t="s">
        <v>1085</v>
      </c>
      <c r="E22" s="1055" t="s">
        <v>1085</v>
      </c>
      <c r="F22" s="1055" t="s">
        <v>1085</v>
      </c>
      <c r="G22" s="1055" t="s">
        <v>1085</v>
      </c>
      <c r="H22" s="242" t="s">
        <v>52</v>
      </c>
      <c r="I22" s="5" t="s">
        <v>39</v>
      </c>
      <c r="L22" s="56"/>
      <c r="M22" s="234"/>
      <c r="N22" s="56"/>
    </row>
    <row r="23" spans="1:14" ht="36.75" customHeight="1" x14ac:dyDescent="0.3">
      <c r="A23" s="241" t="s">
        <v>1669</v>
      </c>
      <c r="B23" s="1055" t="s">
        <v>1670</v>
      </c>
      <c r="C23" s="1055" t="s">
        <v>1670</v>
      </c>
      <c r="D23" s="1055" t="s">
        <v>1670</v>
      </c>
      <c r="E23" s="1055" t="s">
        <v>1670</v>
      </c>
      <c r="F23" s="1055" t="s">
        <v>1670</v>
      </c>
      <c r="G23" s="1055" t="s">
        <v>1670</v>
      </c>
      <c r="H23" s="242" t="s">
        <v>1671</v>
      </c>
      <c r="I23" s="5" t="s">
        <v>56</v>
      </c>
      <c r="L23" s="56"/>
      <c r="M23" s="234"/>
      <c r="N23" s="56"/>
    </row>
    <row r="24" spans="1:14" s="8" customFormat="1" ht="17.7" customHeight="1" x14ac:dyDescent="0.3">
      <c r="A24" s="1060" t="s">
        <v>136</v>
      </c>
      <c r="B24" s="1061"/>
      <c r="C24" s="1061"/>
      <c r="D24" s="1061"/>
      <c r="E24" s="1061"/>
      <c r="F24" s="1061"/>
      <c r="G24" s="1061"/>
      <c r="H24" s="1061"/>
      <c r="I24" s="1062"/>
      <c r="L24" s="240"/>
      <c r="M24" s="240"/>
      <c r="N24" s="240"/>
    </row>
    <row r="25" spans="1:14" ht="36" customHeight="1" x14ac:dyDescent="0.3">
      <c r="A25" s="241" t="s">
        <v>1672</v>
      </c>
      <c r="B25" s="1034" t="s">
        <v>91</v>
      </c>
      <c r="C25" s="1034" t="s">
        <v>91</v>
      </c>
      <c r="D25" s="1034" t="s">
        <v>91</v>
      </c>
      <c r="E25" s="1034" t="s">
        <v>91</v>
      </c>
      <c r="F25" s="1034" t="s">
        <v>91</v>
      </c>
      <c r="G25" s="1034" t="s">
        <v>91</v>
      </c>
      <c r="H25" s="242" t="s">
        <v>90</v>
      </c>
      <c r="I25" s="5" t="s">
        <v>56</v>
      </c>
      <c r="L25" s="56"/>
      <c r="M25" s="234"/>
      <c r="N25" s="56"/>
    </row>
    <row r="26" spans="1:14" ht="34.5" customHeight="1" x14ac:dyDescent="0.3">
      <c r="A26" s="241" t="s">
        <v>1673</v>
      </c>
      <c r="B26" s="1034" t="s">
        <v>113</v>
      </c>
      <c r="C26" s="1034" t="s">
        <v>113</v>
      </c>
      <c r="D26" s="1034" t="s">
        <v>113</v>
      </c>
      <c r="E26" s="1034" t="s">
        <v>113</v>
      </c>
      <c r="F26" s="1034" t="s">
        <v>113</v>
      </c>
      <c r="G26" s="1034" t="s">
        <v>113</v>
      </c>
      <c r="H26" s="242" t="s">
        <v>112</v>
      </c>
      <c r="I26" s="5" t="s">
        <v>56</v>
      </c>
      <c r="L26" s="56"/>
      <c r="M26" s="234"/>
      <c r="N26" s="56"/>
    </row>
    <row r="27" spans="1:14" s="8" customFormat="1" ht="17.7" customHeight="1" x14ac:dyDescent="0.3">
      <c r="A27" s="1060" t="s">
        <v>352</v>
      </c>
      <c r="B27" s="1061"/>
      <c r="C27" s="1061"/>
      <c r="D27" s="1061"/>
      <c r="E27" s="1061"/>
      <c r="F27" s="1061"/>
      <c r="G27" s="1061"/>
      <c r="H27" s="1061"/>
      <c r="I27" s="1062"/>
      <c r="L27" s="240"/>
      <c r="M27" s="240"/>
      <c r="N27" s="240"/>
    </row>
    <row r="28" spans="1:14" s="8" customFormat="1" ht="17.7" customHeight="1" x14ac:dyDescent="0.3">
      <c r="A28" s="241" t="s">
        <v>1674</v>
      </c>
      <c r="B28" s="1055" t="s">
        <v>441</v>
      </c>
      <c r="C28" s="1055"/>
      <c r="D28" s="1055"/>
      <c r="E28" s="1055"/>
      <c r="F28" s="1055"/>
      <c r="G28" s="1055"/>
      <c r="H28" s="242" t="s">
        <v>115</v>
      </c>
      <c r="I28" s="5" t="s">
        <v>56</v>
      </c>
      <c r="L28" s="240"/>
      <c r="M28" s="240"/>
      <c r="N28" s="240"/>
    </row>
    <row r="29" spans="1:14" ht="39" customHeight="1" x14ac:dyDescent="0.3">
      <c r="A29" s="241" t="s">
        <v>1675</v>
      </c>
      <c r="B29" s="1055" t="s">
        <v>128</v>
      </c>
      <c r="C29" s="1055"/>
      <c r="D29" s="1055"/>
      <c r="E29" s="1055"/>
      <c r="F29" s="1055"/>
      <c r="G29" s="1055"/>
      <c r="H29" s="242" t="s">
        <v>127</v>
      </c>
      <c r="I29" s="5" t="s">
        <v>56</v>
      </c>
    </row>
    <row r="30" spans="1:14" ht="15.45" customHeight="1" x14ac:dyDescent="0.3"/>
    <row r="31" spans="1:14" ht="15.75" customHeight="1" x14ac:dyDescent="0.3">
      <c r="A31" s="1" t="s">
        <v>355</v>
      </c>
    </row>
    <row r="32" spans="1:14" s="8" customFormat="1" ht="17.7" customHeight="1" x14ac:dyDescent="0.3">
      <c r="A32" s="715" t="s">
        <v>356</v>
      </c>
      <c r="B32" s="715"/>
      <c r="C32" s="715"/>
      <c r="D32" s="715"/>
      <c r="E32" s="715"/>
      <c r="F32" s="715"/>
      <c r="G32" s="715"/>
      <c r="H32" s="204">
        <v>20</v>
      </c>
      <c r="I32" s="239" t="s">
        <v>357</v>
      </c>
    </row>
    <row r="33" spans="1:9" ht="27.75" customHeight="1" x14ac:dyDescent="0.3">
      <c r="A33" s="879" t="s">
        <v>358</v>
      </c>
      <c r="B33" s="704" t="s">
        <v>2088</v>
      </c>
      <c r="C33" s="705"/>
      <c r="D33" s="705"/>
      <c r="E33" s="705"/>
      <c r="F33" s="705"/>
      <c r="G33" s="705"/>
      <c r="H33" s="705"/>
      <c r="I33" s="705"/>
    </row>
    <row r="34" spans="1:9" ht="14.25" customHeight="1" x14ac:dyDescent="0.3">
      <c r="A34" s="880"/>
      <c r="B34" s="706"/>
      <c r="C34" s="707"/>
      <c r="D34" s="707"/>
      <c r="E34" s="707"/>
      <c r="F34" s="707"/>
      <c r="G34" s="707"/>
      <c r="H34" s="707"/>
      <c r="I34" s="707"/>
    </row>
    <row r="35" spans="1:9" ht="14.25" customHeight="1" x14ac:dyDescent="0.3">
      <c r="A35" s="880"/>
      <c r="B35" s="706"/>
      <c r="C35" s="707"/>
      <c r="D35" s="707"/>
      <c r="E35" s="707"/>
      <c r="F35" s="707"/>
      <c r="G35" s="707"/>
      <c r="H35" s="707"/>
      <c r="I35" s="707"/>
    </row>
    <row r="36" spans="1:9" ht="14.25" customHeight="1" x14ac:dyDescent="0.3">
      <c r="A36" s="880"/>
      <c r="B36" s="706"/>
      <c r="C36" s="707"/>
      <c r="D36" s="707"/>
      <c r="E36" s="707"/>
      <c r="F36" s="707"/>
      <c r="G36" s="707"/>
      <c r="H36" s="707"/>
      <c r="I36" s="707"/>
    </row>
    <row r="37" spans="1:9" ht="14.25" customHeight="1" x14ac:dyDescent="0.3">
      <c r="A37" s="880"/>
      <c r="B37" s="706"/>
      <c r="C37" s="707"/>
      <c r="D37" s="707"/>
      <c r="E37" s="707"/>
      <c r="F37" s="707"/>
      <c r="G37" s="707"/>
      <c r="H37" s="707"/>
      <c r="I37" s="707"/>
    </row>
    <row r="38" spans="1:9" ht="14.25" customHeight="1" x14ac:dyDescent="0.3">
      <c r="A38" s="880"/>
      <c r="B38" s="706"/>
      <c r="C38" s="707"/>
      <c r="D38" s="707"/>
      <c r="E38" s="707"/>
      <c r="F38" s="707"/>
      <c r="G38" s="707"/>
      <c r="H38" s="707"/>
      <c r="I38" s="707"/>
    </row>
    <row r="39" spans="1:9" ht="101.25" customHeight="1" x14ac:dyDescent="0.3">
      <c r="A39" s="1046"/>
      <c r="B39" s="750"/>
      <c r="C39" s="751"/>
      <c r="D39" s="751"/>
      <c r="E39" s="751"/>
      <c r="F39" s="751"/>
      <c r="G39" s="751"/>
      <c r="H39" s="751"/>
      <c r="I39" s="751"/>
    </row>
    <row r="40" spans="1:9" x14ac:dyDescent="0.3">
      <c r="A40" s="724" t="s">
        <v>374</v>
      </c>
      <c r="B40" s="725"/>
      <c r="C40" s="725"/>
      <c r="D40" s="725" t="s">
        <v>1676</v>
      </c>
      <c r="E40" s="725"/>
      <c r="F40" s="725"/>
      <c r="G40" s="725"/>
      <c r="H40" s="725"/>
      <c r="I40" s="726"/>
    </row>
    <row r="41" spans="1:9" ht="40.950000000000003" customHeight="1" x14ac:dyDescent="0.3">
      <c r="A41" s="713" t="s">
        <v>376</v>
      </c>
      <c r="B41" s="714"/>
      <c r="C41" s="714"/>
      <c r="D41" s="711" t="s">
        <v>1677</v>
      </c>
      <c r="E41" s="711"/>
      <c r="F41" s="711"/>
      <c r="G41" s="711"/>
      <c r="H41" s="711"/>
      <c r="I41" s="712"/>
    </row>
    <row r="42" spans="1:9" s="8" customFormat="1" ht="17.7" customHeight="1" x14ac:dyDescent="0.3">
      <c r="A42" s="715" t="s">
        <v>485</v>
      </c>
      <c r="B42" s="715"/>
      <c r="C42" s="715"/>
      <c r="D42" s="715"/>
      <c r="E42" s="715"/>
      <c r="F42" s="715"/>
      <c r="G42" s="715"/>
      <c r="H42" s="204">
        <v>10</v>
      </c>
      <c r="I42" s="239" t="s">
        <v>357</v>
      </c>
    </row>
    <row r="43" spans="1:9" ht="14.25" customHeight="1" x14ac:dyDescent="0.3">
      <c r="A43" s="701" t="s">
        <v>358</v>
      </c>
      <c r="B43" s="559" t="s">
        <v>2089</v>
      </c>
      <c r="C43" s="1052"/>
      <c r="D43" s="1052"/>
      <c r="E43" s="1052"/>
      <c r="F43" s="1052"/>
      <c r="G43" s="1052"/>
      <c r="H43" s="1052"/>
      <c r="I43" s="1052"/>
    </row>
    <row r="44" spans="1:9" ht="14.25" customHeight="1" x14ac:dyDescent="0.3">
      <c r="A44" s="702"/>
      <c r="B44" s="560"/>
      <c r="C44" s="795"/>
      <c r="D44" s="795"/>
      <c r="E44" s="795"/>
      <c r="F44" s="795"/>
      <c r="G44" s="795"/>
      <c r="H44" s="795"/>
      <c r="I44" s="795"/>
    </row>
    <row r="45" spans="1:9" ht="14.25" customHeight="1" x14ac:dyDescent="0.3">
      <c r="A45" s="702"/>
      <c r="B45" s="560"/>
      <c r="C45" s="795"/>
      <c r="D45" s="795"/>
      <c r="E45" s="795"/>
      <c r="F45" s="795"/>
      <c r="G45" s="795"/>
      <c r="H45" s="795"/>
      <c r="I45" s="795"/>
    </row>
    <row r="46" spans="1:9" ht="14.25" customHeight="1" x14ac:dyDescent="0.3">
      <c r="A46" s="702"/>
      <c r="B46" s="560"/>
      <c r="C46" s="795"/>
      <c r="D46" s="795"/>
      <c r="E46" s="795"/>
      <c r="F46" s="795"/>
      <c r="G46" s="795"/>
      <c r="H46" s="795"/>
      <c r="I46" s="795"/>
    </row>
    <row r="47" spans="1:9" ht="174.75" customHeight="1" x14ac:dyDescent="0.3">
      <c r="A47" s="717"/>
      <c r="B47" s="1053"/>
      <c r="C47" s="1054"/>
      <c r="D47" s="1054"/>
      <c r="E47" s="1054"/>
      <c r="F47" s="1054"/>
      <c r="G47" s="1054"/>
      <c r="H47" s="1054"/>
      <c r="I47" s="1054"/>
    </row>
    <row r="48" spans="1:9" x14ac:dyDescent="0.3">
      <c r="A48" s="724" t="s">
        <v>374</v>
      </c>
      <c r="B48" s="711"/>
      <c r="C48" s="711"/>
      <c r="D48" s="711" t="s">
        <v>1678</v>
      </c>
      <c r="E48" s="711"/>
      <c r="F48" s="711"/>
      <c r="G48" s="711"/>
      <c r="H48" s="711"/>
      <c r="I48" s="712"/>
    </row>
    <row r="49" spans="1:9" ht="35.549999999999997" customHeight="1" x14ac:dyDescent="0.3">
      <c r="A49" s="713" t="s">
        <v>376</v>
      </c>
      <c r="B49" s="714"/>
      <c r="C49" s="714"/>
      <c r="D49" s="711" t="s">
        <v>1679</v>
      </c>
      <c r="E49" s="711"/>
      <c r="F49" s="711"/>
      <c r="G49" s="711"/>
      <c r="H49" s="711"/>
      <c r="I49" s="712"/>
    </row>
    <row r="50" spans="1:9" s="8" customFormat="1" ht="17.7" customHeight="1" x14ac:dyDescent="0.3">
      <c r="A50" s="715" t="s">
        <v>378</v>
      </c>
      <c r="B50" s="715"/>
      <c r="C50" s="715"/>
      <c r="D50" s="715"/>
      <c r="E50" s="715"/>
      <c r="F50" s="715"/>
      <c r="G50" s="715"/>
      <c r="H50" s="204">
        <v>10</v>
      </c>
      <c r="I50" s="239" t="s">
        <v>357</v>
      </c>
    </row>
    <row r="51" spans="1:9" ht="14.25" customHeight="1" x14ac:dyDescent="0.3">
      <c r="A51" s="701" t="s">
        <v>358</v>
      </c>
      <c r="B51" s="704" t="s">
        <v>1680</v>
      </c>
      <c r="C51" s="705"/>
      <c r="D51" s="705"/>
      <c r="E51" s="705"/>
      <c r="F51" s="705"/>
      <c r="G51" s="705"/>
      <c r="H51" s="705"/>
      <c r="I51" s="705"/>
    </row>
    <row r="52" spans="1:9" ht="14.25" customHeight="1" x14ac:dyDescent="0.3">
      <c r="A52" s="702"/>
      <c r="B52" s="706"/>
      <c r="C52" s="707"/>
      <c r="D52" s="707"/>
      <c r="E52" s="707"/>
      <c r="F52" s="707"/>
      <c r="G52" s="707"/>
      <c r="H52" s="707"/>
      <c r="I52" s="707"/>
    </row>
    <row r="53" spans="1:9" ht="14.25" customHeight="1" x14ac:dyDescent="0.3">
      <c r="A53" s="702"/>
      <c r="B53" s="706"/>
      <c r="C53" s="707"/>
      <c r="D53" s="707"/>
      <c r="E53" s="707"/>
      <c r="F53" s="707"/>
      <c r="G53" s="707"/>
      <c r="H53" s="707"/>
      <c r="I53" s="707"/>
    </row>
    <row r="54" spans="1:9" ht="14.25" customHeight="1" x14ac:dyDescent="0.3">
      <c r="A54" s="702"/>
      <c r="B54" s="706"/>
      <c r="C54" s="707"/>
      <c r="D54" s="707"/>
      <c r="E54" s="707"/>
      <c r="F54" s="707"/>
      <c r="G54" s="707"/>
      <c r="H54" s="707"/>
      <c r="I54" s="707"/>
    </row>
    <row r="55" spans="1:9" ht="47.7" customHeight="1" x14ac:dyDescent="0.3">
      <c r="A55" s="717"/>
      <c r="B55" s="750"/>
      <c r="C55" s="751"/>
      <c r="D55" s="751"/>
      <c r="E55" s="751"/>
      <c r="F55" s="751"/>
      <c r="G55" s="751"/>
      <c r="H55" s="751"/>
      <c r="I55" s="751"/>
    </row>
    <row r="56" spans="1:9" ht="14.4" thickBot="1" x14ac:dyDescent="0.35">
      <c r="A56" s="1049" t="s">
        <v>374</v>
      </c>
      <c r="B56" s="1050"/>
      <c r="C56" s="1050"/>
      <c r="D56" s="1050" t="s">
        <v>1678</v>
      </c>
      <c r="E56" s="1050"/>
      <c r="F56" s="1050"/>
      <c r="G56" s="1050"/>
      <c r="H56" s="1050"/>
      <c r="I56" s="1051"/>
    </row>
    <row r="57" spans="1:9" ht="30" customHeight="1" x14ac:dyDescent="0.3">
      <c r="A57" s="717" t="s">
        <v>376</v>
      </c>
      <c r="B57" s="1047"/>
      <c r="C57" s="1047"/>
      <c r="D57" s="1047" t="s">
        <v>1681</v>
      </c>
      <c r="E57" s="1047"/>
      <c r="F57" s="1047"/>
      <c r="G57" s="1047"/>
      <c r="H57" s="1047"/>
      <c r="I57" s="1048"/>
    </row>
    <row r="59" spans="1:9" x14ac:dyDescent="0.3">
      <c r="A59" s="1" t="s">
        <v>395</v>
      </c>
    </row>
    <row r="60" spans="1:9" ht="117" customHeight="1" x14ac:dyDescent="0.3">
      <c r="A60" s="710" t="s">
        <v>396</v>
      </c>
      <c r="B60" s="711"/>
      <c r="C60" s="748" t="s">
        <v>1682</v>
      </c>
      <c r="D60" s="748"/>
      <c r="E60" s="748"/>
      <c r="F60" s="748"/>
      <c r="G60" s="748"/>
      <c r="H60" s="748"/>
      <c r="I60" s="729"/>
    </row>
    <row r="61" spans="1:9" ht="129" customHeight="1" x14ac:dyDescent="0.3">
      <c r="A61" s="710" t="s">
        <v>398</v>
      </c>
      <c r="B61" s="711"/>
      <c r="C61" s="748" t="s">
        <v>1683</v>
      </c>
      <c r="D61" s="748"/>
      <c r="E61" s="748"/>
      <c r="F61" s="748"/>
      <c r="G61" s="748"/>
      <c r="H61" s="748"/>
      <c r="I61" s="729"/>
    </row>
    <row r="63" spans="1:9" x14ac:dyDescent="0.3">
      <c r="A63" s="8" t="s">
        <v>400</v>
      </c>
      <c r="B63" s="240"/>
      <c r="C63" s="240"/>
      <c r="D63" s="240"/>
      <c r="E63" s="240"/>
      <c r="F63" s="240"/>
      <c r="G63" s="240"/>
    </row>
    <row r="64" spans="1:9" ht="15.6" x14ac:dyDescent="0.3">
      <c r="A64" s="730" t="s">
        <v>401</v>
      </c>
      <c r="B64" s="730"/>
      <c r="C64" s="730"/>
      <c r="D64" s="730"/>
      <c r="E64" s="730"/>
      <c r="F64" s="730"/>
      <c r="G64" s="730"/>
      <c r="H64" s="9">
        <v>2.5</v>
      </c>
      <c r="I64" s="10" t="s">
        <v>402</v>
      </c>
    </row>
    <row r="65" spans="1:9" ht="27.75" customHeight="1" x14ac:dyDescent="0.3">
      <c r="A65" s="731" t="s">
        <v>463</v>
      </c>
      <c r="B65" s="731"/>
      <c r="C65" s="731"/>
      <c r="D65" s="731"/>
      <c r="E65" s="731"/>
      <c r="F65" s="731"/>
      <c r="G65" s="731"/>
      <c r="H65" s="9">
        <v>1.5</v>
      </c>
      <c r="I65" s="10" t="s">
        <v>402</v>
      </c>
    </row>
    <row r="66" spans="1:9" ht="15.6" x14ac:dyDescent="0.3">
      <c r="A66" s="730" t="s">
        <v>405</v>
      </c>
      <c r="B66" s="730"/>
      <c r="C66" s="730"/>
      <c r="D66" s="730"/>
      <c r="E66" s="730"/>
      <c r="F66" s="730"/>
      <c r="G66" s="730"/>
      <c r="H66" s="11" t="s">
        <v>182</v>
      </c>
      <c r="I66" s="10" t="s">
        <v>402</v>
      </c>
    </row>
    <row r="67" spans="1:9" x14ac:dyDescent="0.3">
      <c r="A67" s="222"/>
      <c r="B67" s="222"/>
      <c r="C67" s="222"/>
      <c r="D67" s="222"/>
      <c r="E67" s="222"/>
      <c r="F67" s="222"/>
      <c r="G67" s="222"/>
      <c r="H67" s="27"/>
      <c r="I67" s="12"/>
    </row>
    <row r="68" spans="1:9" x14ac:dyDescent="0.3">
      <c r="A68" s="732" t="s">
        <v>406</v>
      </c>
      <c r="B68" s="732"/>
      <c r="C68" s="732"/>
      <c r="D68" s="732"/>
      <c r="E68" s="732"/>
      <c r="F68" s="732"/>
      <c r="G68" s="732"/>
      <c r="H68" s="220"/>
      <c r="I68" s="28"/>
    </row>
    <row r="69" spans="1:9" ht="17.7" customHeight="1" x14ac:dyDescent="0.3">
      <c r="A69" s="700" t="s">
        <v>407</v>
      </c>
      <c r="B69" s="700"/>
      <c r="C69" s="700"/>
      <c r="D69" s="700"/>
      <c r="E69" s="700"/>
      <c r="F69" s="15">
        <f>SUM(F70:F76)</f>
        <v>50</v>
      </c>
      <c r="G69" s="15" t="s">
        <v>357</v>
      </c>
      <c r="H69" s="16">
        <f>F69/25</f>
        <v>2</v>
      </c>
      <c r="I69" s="10" t="s">
        <v>402</v>
      </c>
    </row>
    <row r="70" spans="1:9" ht="17.7" customHeight="1" x14ac:dyDescent="0.3">
      <c r="A70" s="17" t="s">
        <v>156</v>
      </c>
      <c r="B70" s="727" t="s">
        <v>158</v>
      </c>
      <c r="C70" s="727"/>
      <c r="D70" s="727"/>
      <c r="E70" s="727"/>
      <c r="F70" s="15">
        <v>20</v>
      </c>
      <c r="G70" s="15" t="s">
        <v>357</v>
      </c>
      <c r="H70" s="18"/>
      <c r="I70" s="19"/>
    </row>
    <row r="71" spans="1:9" ht="17.7" customHeight="1" x14ac:dyDescent="0.3">
      <c r="B71" s="727" t="s">
        <v>408</v>
      </c>
      <c r="C71" s="727"/>
      <c r="D71" s="727"/>
      <c r="E71" s="727"/>
      <c r="F71" s="15">
        <v>20</v>
      </c>
      <c r="G71" s="15" t="s">
        <v>357</v>
      </c>
      <c r="H71" s="26"/>
      <c r="I71" s="29"/>
    </row>
    <row r="72" spans="1:9" ht="17.7" customHeight="1" x14ac:dyDescent="0.3">
      <c r="B72" s="727" t="s">
        <v>409</v>
      </c>
      <c r="C72" s="727"/>
      <c r="D72" s="727"/>
      <c r="E72" s="727"/>
      <c r="F72" s="15">
        <v>5</v>
      </c>
      <c r="G72" s="15" t="s">
        <v>357</v>
      </c>
      <c r="H72" s="26"/>
      <c r="I72" s="29"/>
    </row>
    <row r="73" spans="1:9" ht="17.7" customHeight="1" x14ac:dyDescent="0.3">
      <c r="B73" s="727" t="s">
        <v>410</v>
      </c>
      <c r="C73" s="727"/>
      <c r="D73" s="727"/>
      <c r="E73" s="727"/>
      <c r="F73" s="15" t="s">
        <v>404</v>
      </c>
      <c r="G73" s="15" t="s">
        <v>357</v>
      </c>
      <c r="H73" s="26"/>
      <c r="I73" s="29"/>
    </row>
    <row r="74" spans="1:9" ht="17.7" customHeight="1" x14ac:dyDescent="0.3">
      <c r="B74" s="727" t="s">
        <v>411</v>
      </c>
      <c r="C74" s="727"/>
      <c r="D74" s="727"/>
      <c r="E74" s="727"/>
      <c r="F74" s="15" t="s">
        <v>404</v>
      </c>
      <c r="G74" s="15" t="s">
        <v>357</v>
      </c>
      <c r="H74" s="26"/>
      <c r="I74" s="29"/>
    </row>
    <row r="75" spans="1:9" ht="17.7" customHeight="1" x14ac:dyDescent="0.3">
      <c r="B75" s="727" t="s">
        <v>412</v>
      </c>
      <c r="C75" s="727"/>
      <c r="D75" s="727"/>
      <c r="E75" s="727"/>
      <c r="F75" s="15">
        <v>5</v>
      </c>
      <c r="G75" s="15" t="s">
        <v>357</v>
      </c>
      <c r="H75" s="334"/>
      <c r="I75" s="339"/>
    </row>
    <row r="76" spans="1:9" ht="31.2" customHeight="1" x14ac:dyDescent="0.3">
      <c r="A76" s="700" t="s">
        <v>413</v>
      </c>
      <c r="B76" s="700"/>
      <c r="C76" s="700"/>
      <c r="D76" s="700"/>
      <c r="E76" s="700"/>
      <c r="F76" s="15" t="s">
        <v>404</v>
      </c>
      <c r="G76" s="15" t="s">
        <v>357</v>
      </c>
      <c r="H76" s="15" t="s">
        <v>182</v>
      </c>
      <c r="I76" s="10" t="s">
        <v>402</v>
      </c>
    </row>
    <row r="77" spans="1:9" ht="17.7" customHeight="1" x14ac:dyDescent="0.3">
      <c r="A77" s="727" t="s">
        <v>414</v>
      </c>
      <c r="B77" s="727"/>
      <c r="C77" s="727"/>
      <c r="D77" s="727"/>
      <c r="E77" s="727"/>
      <c r="F77" s="15">
        <f>H77*25</f>
        <v>50</v>
      </c>
      <c r="G77" s="15" t="s">
        <v>357</v>
      </c>
      <c r="H77" s="16">
        <v>2</v>
      </c>
      <c r="I77" s="10" t="s">
        <v>402</v>
      </c>
    </row>
  </sheetData>
  <mergeCells count="72">
    <mergeCell ref="A5:C5"/>
    <mergeCell ref="D5:I5"/>
    <mergeCell ref="A2:I2"/>
    <mergeCell ref="A3:C3"/>
    <mergeCell ref="D3:I3"/>
    <mergeCell ref="A4:C4"/>
    <mergeCell ref="D4:I4"/>
    <mergeCell ref="A16:B16"/>
    <mergeCell ref="C16:I16"/>
    <mergeCell ref="A6:C6"/>
    <mergeCell ref="D6:I6"/>
    <mergeCell ref="A8:I8"/>
    <mergeCell ref="A10:E10"/>
    <mergeCell ref="F10:I10"/>
    <mergeCell ref="A11:E11"/>
    <mergeCell ref="F11:I11"/>
    <mergeCell ref="A12:E12"/>
    <mergeCell ref="F12:I12"/>
    <mergeCell ref="A13:E13"/>
    <mergeCell ref="F13:I13"/>
    <mergeCell ref="A15:I15"/>
    <mergeCell ref="B28:G28"/>
    <mergeCell ref="A18:D18"/>
    <mergeCell ref="A19:A20"/>
    <mergeCell ref="B19:G20"/>
    <mergeCell ref="H19:I19"/>
    <mergeCell ref="A21:I21"/>
    <mergeCell ref="B22:G22"/>
    <mergeCell ref="B23:G23"/>
    <mergeCell ref="A24:I24"/>
    <mergeCell ref="B25:G25"/>
    <mergeCell ref="B26:G26"/>
    <mergeCell ref="A27:I27"/>
    <mergeCell ref="B29:G29"/>
    <mergeCell ref="A32:G32"/>
    <mergeCell ref="A33:A39"/>
    <mergeCell ref="B33:I39"/>
    <mergeCell ref="A40:C40"/>
    <mergeCell ref="D40:I40"/>
    <mergeCell ref="A56:C56"/>
    <mergeCell ref="D56:I56"/>
    <mergeCell ref="A41:C41"/>
    <mergeCell ref="D41:I41"/>
    <mergeCell ref="A42:G42"/>
    <mergeCell ref="A43:A47"/>
    <mergeCell ref="B43:I47"/>
    <mergeCell ref="A48:C48"/>
    <mergeCell ref="D48:I48"/>
    <mergeCell ref="A49:C49"/>
    <mergeCell ref="D49:I49"/>
    <mergeCell ref="A50:G50"/>
    <mergeCell ref="A51:A55"/>
    <mergeCell ref="B51:I55"/>
    <mergeCell ref="B70:E70"/>
    <mergeCell ref="A57:C57"/>
    <mergeCell ref="D57:I57"/>
    <mergeCell ref="A60:B60"/>
    <mergeCell ref="C60:I60"/>
    <mergeCell ref="A61:B61"/>
    <mergeCell ref="C61:I61"/>
    <mergeCell ref="A64:G64"/>
    <mergeCell ref="A65:G65"/>
    <mergeCell ref="A66:G66"/>
    <mergeCell ref="A68:G68"/>
    <mergeCell ref="A69:E69"/>
    <mergeCell ref="A77:E77"/>
    <mergeCell ref="B71:E71"/>
    <mergeCell ref="B72:E72"/>
    <mergeCell ref="B73:E73"/>
    <mergeCell ref="B74:E74"/>
    <mergeCell ref="B75:E75"/>
    <mergeCell ref="A76:E76"/>
  </mergeCell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1"/>
  <sheetViews>
    <sheetView zoomScaleNormal="100" workbookViewId="0"/>
  </sheetViews>
  <sheetFormatPr defaultColWidth="8.88671875" defaultRowHeight="13.8" x14ac:dyDescent="0.3"/>
  <cols>
    <col min="1" max="1" width="10.88671875" style="443" customWidth="1"/>
    <col min="2" max="2" width="9.6640625" style="443" customWidth="1"/>
    <col min="3" max="3" width="9" style="443" customWidth="1"/>
    <col min="4" max="5" width="9.6640625" style="443" customWidth="1"/>
    <col min="6" max="6" width="9.33203125" style="443" customWidth="1"/>
    <col min="7" max="7" width="8.6640625" style="443" customWidth="1"/>
    <col min="8" max="8" width="11.5546875" style="443" customWidth="1"/>
    <col min="9" max="9" width="8.6640625" style="443" customWidth="1"/>
    <col min="10" max="10" width="2.6640625" style="443" customWidth="1"/>
    <col min="11" max="16384" width="8.88671875" style="443"/>
  </cols>
  <sheetData>
    <row r="1" spans="1:9" x14ac:dyDescent="0.3">
      <c r="A1" s="1" t="s">
        <v>328</v>
      </c>
    </row>
    <row r="2" spans="1:9" x14ac:dyDescent="0.3">
      <c r="A2" s="747" t="s">
        <v>1836</v>
      </c>
      <c r="B2" s="747"/>
      <c r="C2" s="747"/>
      <c r="D2" s="747"/>
      <c r="E2" s="747"/>
      <c r="F2" s="747"/>
      <c r="G2" s="747"/>
      <c r="H2" s="747"/>
      <c r="I2" s="747"/>
    </row>
    <row r="3" spans="1:9" x14ac:dyDescent="0.3">
      <c r="A3" s="742" t="s">
        <v>154</v>
      </c>
      <c r="B3" s="743"/>
      <c r="C3" s="743"/>
      <c r="D3" s="743">
        <v>3</v>
      </c>
      <c r="E3" s="743"/>
      <c r="F3" s="743"/>
      <c r="G3" s="743"/>
      <c r="H3" s="743"/>
      <c r="I3" s="744"/>
    </row>
    <row r="4" spans="1:9" x14ac:dyDescent="0.3">
      <c r="A4" s="742" t="s">
        <v>153</v>
      </c>
      <c r="B4" s="743"/>
      <c r="C4" s="743"/>
      <c r="D4" s="743" t="s">
        <v>465</v>
      </c>
      <c r="E4" s="743"/>
      <c r="F4" s="743"/>
      <c r="G4" s="743"/>
      <c r="H4" s="743"/>
      <c r="I4" s="744"/>
    </row>
    <row r="5" spans="1:9" x14ac:dyDescent="0.3">
      <c r="A5" s="742" t="s">
        <v>157</v>
      </c>
      <c r="B5" s="743"/>
      <c r="C5" s="743"/>
      <c r="D5" s="743" t="s">
        <v>466</v>
      </c>
      <c r="E5" s="743"/>
      <c r="F5" s="743"/>
      <c r="G5" s="743"/>
      <c r="H5" s="743"/>
      <c r="I5" s="744"/>
    </row>
    <row r="6" spans="1:9" ht="31.5" customHeight="1" x14ac:dyDescent="0.3">
      <c r="A6" s="742" t="s">
        <v>331</v>
      </c>
      <c r="B6" s="743"/>
      <c r="C6" s="743"/>
      <c r="D6" s="748" t="s">
        <v>1837</v>
      </c>
      <c r="E6" s="748"/>
      <c r="F6" s="748"/>
      <c r="G6" s="748"/>
      <c r="H6" s="748"/>
      <c r="I6" s="729"/>
    </row>
    <row r="8" spans="1:9" x14ac:dyDescent="0.3">
      <c r="A8" s="745" t="s">
        <v>333</v>
      </c>
      <c r="B8" s="745"/>
      <c r="C8" s="745"/>
      <c r="D8" s="745"/>
      <c r="E8" s="745"/>
      <c r="F8" s="745"/>
      <c r="G8" s="745"/>
      <c r="H8" s="745"/>
      <c r="I8" s="745"/>
    </row>
    <row r="9" spans="1:9" x14ac:dyDescent="0.3">
      <c r="A9" s="506" t="s">
        <v>2317</v>
      </c>
      <c r="B9" s="506"/>
      <c r="C9" s="506"/>
      <c r="D9" s="506"/>
      <c r="E9" s="506"/>
      <c r="F9" s="506"/>
      <c r="G9" s="506"/>
      <c r="H9" s="506"/>
      <c r="I9" s="506"/>
    </row>
    <row r="10" spans="1:9" x14ac:dyDescent="0.3">
      <c r="A10" s="742" t="s">
        <v>10</v>
      </c>
      <c r="B10" s="743"/>
      <c r="C10" s="743"/>
      <c r="D10" s="743"/>
      <c r="E10" s="743"/>
      <c r="F10" s="743" t="s">
        <v>11</v>
      </c>
      <c r="G10" s="743"/>
      <c r="H10" s="743"/>
      <c r="I10" s="744"/>
    </row>
    <row r="11" spans="1:9" x14ac:dyDescent="0.3">
      <c r="A11" s="742" t="s">
        <v>334</v>
      </c>
      <c r="B11" s="743"/>
      <c r="C11" s="743"/>
      <c r="D11" s="743"/>
      <c r="E11" s="743"/>
      <c r="F11" s="743" t="s">
        <v>2085</v>
      </c>
      <c r="G11" s="743"/>
      <c r="H11" s="743"/>
      <c r="I11" s="744"/>
    </row>
    <row r="12" spans="1:9" x14ac:dyDescent="0.3">
      <c r="A12" s="742" t="s">
        <v>335</v>
      </c>
      <c r="B12" s="743"/>
      <c r="C12" s="743"/>
      <c r="D12" s="743"/>
      <c r="E12" s="743"/>
      <c r="F12" s="1066">
        <v>6</v>
      </c>
      <c r="G12" s="1066"/>
      <c r="H12" s="1066"/>
      <c r="I12" s="1067"/>
    </row>
    <row r="13" spans="1:9" x14ac:dyDescent="0.3">
      <c r="A13" s="742" t="s">
        <v>15</v>
      </c>
      <c r="B13" s="743"/>
      <c r="C13" s="743"/>
      <c r="D13" s="743"/>
      <c r="E13" s="743"/>
      <c r="F13" s="743" t="s">
        <v>16</v>
      </c>
      <c r="G13" s="743"/>
      <c r="H13" s="743"/>
      <c r="I13" s="744"/>
    </row>
    <row r="15" spans="1:9" x14ac:dyDescent="0.3">
      <c r="A15" s="746" t="s">
        <v>336</v>
      </c>
      <c r="B15" s="746"/>
      <c r="C15" s="746"/>
      <c r="D15" s="746"/>
      <c r="E15" s="746"/>
      <c r="F15" s="746"/>
      <c r="G15" s="746"/>
      <c r="H15" s="746"/>
      <c r="I15" s="746"/>
    </row>
    <row r="16" spans="1:9" ht="37.5" customHeight="1" x14ac:dyDescent="0.3">
      <c r="A16" s="700" t="s">
        <v>337</v>
      </c>
      <c r="B16" s="700"/>
      <c r="C16" s="729" t="s">
        <v>338</v>
      </c>
      <c r="D16" s="700"/>
      <c r="E16" s="700"/>
      <c r="F16" s="700"/>
      <c r="G16" s="700"/>
      <c r="H16" s="700"/>
      <c r="I16" s="700"/>
    </row>
    <row r="18" spans="1:13" x14ac:dyDescent="0.3">
      <c r="A18" s="735" t="s">
        <v>339</v>
      </c>
      <c r="B18" s="735"/>
      <c r="C18" s="735"/>
      <c r="D18" s="735"/>
    </row>
    <row r="19" spans="1:13" x14ac:dyDescent="0.3">
      <c r="A19" s="736" t="s">
        <v>30</v>
      </c>
      <c r="B19" s="737" t="s">
        <v>31</v>
      </c>
      <c r="C19" s="737"/>
      <c r="D19" s="737"/>
      <c r="E19" s="737"/>
      <c r="F19" s="737"/>
      <c r="G19" s="737"/>
      <c r="H19" s="737" t="s">
        <v>340</v>
      </c>
      <c r="I19" s="738"/>
    </row>
    <row r="20" spans="1:13" ht="27.6" x14ac:dyDescent="0.3">
      <c r="A20" s="736"/>
      <c r="B20" s="737"/>
      <c r="C20" s="737"/>
      <c r="D20" s="737"/>
      <c r="E20" s="737"/>
      <c r="F20" s="737"/>
      <c r="G20" s="737"/>
      <c r="H20" s="508" t="s">
        <v>341</v>
      </c>
      <c r="I20" s="509" t="s">
        <v>34</v>
      </c>
    </row>
    <row r="21" spans="1:13" s="8" customFormat="1" ht="17.7" customHeight="1" x14ac:dyDescent="0.3">
      <c r="A21" s="753" t="s">
        <v>35</v>
      </c>
      <c r="B21" s="754"/>
      <c r="C21" s="754"/>
      <c r="D21" s="754"/>
      <c r="E21" s="754"/>
      <c r="F21" s="754"/>
      <c r="G21" s="754"/>
      <c r="H21" s="754"/>
      <c r="I21" s="755"/>
      <c r="K21" s="513"/>
      <c r="L21" s="513"/>
      <c r="M21" s="513"/>
    </row>
    <row r="22" spans="1:13" ht="39.9" customHeight="1" x14ac:dyDescent="0.3">
      <c r="A22" s="507" t="s">
        <v>1838</v>
      </c>
      <c r="B22" s="748" t="s">
        <v>653</v>
      </c>
      <c r="C22" s="748" t="s">
        <v>653</v>
      </c>
      <c r="D22" s="748" t="s">
        <v>653</v>
      </c>
      <c r="E22" s="748" t="s">
        <v>653</v>
      </c>
      <c r="F22" s="748" t="s">
        <v>653</v>
      </c>
      <c r="G22" s="748" t="s">
        <v>653</v>
      </c>
      <c r="H22" s="508" t="s">
        <v>45</v>
      </c>
      <c r="I22" s="5" t="s">
        <v>39</v>
      </c>
      <c r="K22" s="56"/>
      <c r="L22" s="510"/>
      <c r="M22" s="56"/>
    </row>
    <row r="23" spans="1:13" ht="39.9" customHeight="1" x14ac:dyDescent="0.3">
      <c r="A23" s="507" t="s">
        <v>1839</v>
      </c>
      <c r="B23" s="748" t="s">
        <v>58</v>
      </c>
      <c r="C23" s="748" t="s">
        <v>58</v>
      </c>
      <c r="D23" s="748" t="s">
        <v>58</v>
      </c>
      <c r="E23" s="748" t="s">
        <v>58</v>
      </c>
      <c r="F23" s="748" t="s">
        <v>58</v>
      </c>
      <c r="G23" s="748" t="s">
        <v>58</v>
      </c>
      <c r="H23" s="508" t="s">
        <v>57</v>
      </c>
      <c r="I23" s="5" t="s">
        <v>56</v>
      </c>
      <c r="K23" s="56"/>
      <c r="L23" s="510"/>
      <c r="M23" s="56"/>
    </row>
    <row r="24" spans="1:13" ht="39.9" customHeight="1" x14ac:dyDescent="0.3">
      <c r="A24" s="507" t="s">
        <v>1840</v>
      </c>
      <c r="B24" s="748" t="s">
        <v>62</v>
      </c>
      <c r="C24" s="748" t="s">
        <v>62</v>
      </c>
      <c r="D24" s="748" t="s">
        <v>62</v>
      </c>
      <c r="E24" s="748" t="s">
        <v>62</v>
      </c>
      <c r="F24" s="748" t="s">
        <v>62</v>
      </c>
      <c r="G24" s="748" t="s">
        <v>62</v>
      </c>
      <c r="H24" s="508" t="s">
        <v>61</v>
      </c>
      <c r="I24" s="5" t="s">
        <v>39</v>
      </c>
      <c r="K24" s="56"/>
      <c r="L24" s="510"/>
      <c r="M24" s="56"/>
    </row>
    <row r="25" spans="1:13" s="8" customFormat="1" ht="17.7" customHeight="1" x14ac:dyDescent="0.3">
      <c r="A25" s="1022" t="s">
        <v>136</v>
      </c>
      <c r="B25" s="1023"/>
      <c r="C25" s="1023"/>
      <c r="D25" s="1023"/>
      <c r="E25" s="1023"/>
      <c r="F25" s="1023"/>
      <c r="G25" s="1023"/>
      <c r="H25" s="1023"/>
      <c r="I25" s="1013"/>
      <c r="K25" s="513"/>
      <c r="L25" s="513"/>
      <c r="M25" s="513"/>
    </row>
    <row r="26" spans="1:13" ht="39.9" customHeight="1" x14ac:dyDescent="0.3">
      <c r="A26" s="507" t="s">
        <v>1841</v>
      </c>
      <c r="B26" s="748" t="s">
        <v>78</v>
      </c>
      <c r="C26" s="748" t="s">
        <v>78</v>
      </c>
      <c r="D26" s="748" t="s">
        <v>78</v>
      </c>
      <c r="E26" s="748" t="s">
        <v>78</v>
      </c>
      <c r="F26" s="748" t="s">
        <v>78</v>
      </c>
      <c r="G26" s="748" t="s">
        <v>78</v>
      </c>
      <c r="H26" s="508" t="s">
        <v>77</v>
      </c>
      <c r="I26" s="5" t="s">
        <v>56</v>
      </c>
      <c r="K26" s="56"/>
      <c r="L26" s="510"/>
      <c r="M26" s="56"/>
    </row>
    <row r="27" spans="1:13" ht="39.9" customHeight="1" x14ac:dyDescent="0.3">
      <c r="A27" s="507" t="s">
        <v>1842</v>
      </c>
      <c r="B27" s="748" t="s">
        <v>106</v>
      </c>
      <c r="C27" s="748" t="s">
        <v>106</v>
      </c>
      <c r="D27" s="748" t="s">
        <v>106</v>
      </c>
      <c r="E27" s="748" t="s">
        <v>106</v>
      </c>
      <c r="F27" s="748" t="s">
        <v>106</v>
      </c>
      <c r="G27" s="748" t="s">
        <v>106</v>
      </c>
      <c r="H27" s="508" t="s">
        <v>1843</v>
      </c>
      <c r="I27" s="5" t="s">
        <v>56</v>
      </c>
      <c r="K27" s="56"/>
      <c r="L27" s="510"/>
      <c r="M27" s="56"/>
    </row>
    <row r="28" spans="1:13" ht="39.9" customHeight="1" x14ac:dyDescent="0.3">
      <c r="A28" s="507" t="s">
        <v>1844</v>
      </c>
      <c r="B28" s="748" t="s">
        <v>1845</v>
      </c>
      <c r="C28" s="748" t="s">
        <v>1845</v>
      </c>
      <c r="D28" s="748" t="s">
        <v>1845</v>
      </c>
      <c r="E28" s="748" t="s">
        <v>1845</v>
      </c>
      <c r="F28" s="748" t="s">
        <v>1845</v>
      </c>
      <c r="G28" s="748" t="s">
        <v>1845</v>
      </c>
      <c r="H28" s="508" t="s">
        <v>110</v>
      </c>
      <c r="I28" s="5" t="s">
        <v>56</v>
      </c>
      <c r="K28" s="56"/>
      <c r="L28" s="510"/>
      <c r="M28" s="56"/>
    </row>
    <row r="29" spans="1:13" s="8" customFormat="1" ht="17.7" customHeight="1" x14ac:dyDescent="0.3">
      <c r="A29" s="1022" t="s">
        <v>352</v>
      </c>
      <c r="B29" s="1023"/>
      <c r="C29" s="1023"/>
      <c r="D29" s="1023"/>
      <c r="E29" s="1023"/>
      <c r="F29" s="1023"/>
      <c r="G29" s="1023"/>
      <c r="H29" s="1023"/>
      <c r="I29" s="1013"/>
      <c r="K29" s="513"/>
      <c r="L29" s="513"/>
      <c r="M29" s="513"/>
    </row>
    <row r="30" spans="1:13" ht="39.9" customHeight="1" x14ac:dyDescent="0.3">
      <c r="A30" s="507" t="s">
        <v>1846</v>
      </c>
      <c r="B30" s="748" t="s">
        <v>1847</v>
      </c>
      <c r="C30" s="748" t="s">
        <v>1847</v>
      </c>
      <c r="D30" s="748" t="s">
        <v>1847</v>
      </c>
      <c r="E30" s="748" t="s">
        <v>1847</v>
      </c>
      <c r="F30" s="748" t="s">
        <v>1847</v>
      </c>
      <c r="G30" s="748" t="s">
        <v>1847</v>
      </c>
      <c r="H30" s="508" t="s">
        <v>118</v>
      </c>
      <c r="I30" s="5" t="s">
        <v>56</v>
      </c>
      <c r="K30" s="56"/>
      <c r="L30" s="510"/>
      <c r="M30" s="56"/>
    </row>
    <row r="31" spans="1:13" ht="39.9" customHeight="1" x14ac:dyDescent="0.3">
      <c r="A31" s="507" t="s">
        <v>1848</v>
      </c>
      <c r="B31" s="748" t="s">
        <v>1849</v>
      </c>
      <c r="C31" s="748" t="s">
        <v>126</v>
      </c>
      <c r="D31" s="748" t="s">
        <v>126</v>
      </c>
      <c r="E31" s="748" t="s">
        <v>126</v>
      </c>
      <c r="F31" s="748" t="s">
        <v>126</v>
      </c>
      <c r="G31" s="748" t="s">
        <v>126</v>
      </c>
      <c r="H31" s="508" t="s">
        <v>1850</v>
      </c>
      <c r="I31" s="5" t="s">
        <v>56</v>
      </c>
      <c r="K31" s="56"/>
      <c r="L31" s="510"/>
      <c r="M31" s="56"/>
    </row>
    <row r="32" spans="1:13" x14ac:dyDescent="0.3">
      <c r="K32" s="56"/>
      <c r="L32" s="56"/>
      <c r="M32" s="56"/>
    </row>
    <row r="33" spans="1:19" x14ac:dyDescent="0.3">
      <c r="A33" s="1" t="s">
        <v>355</v>
      </c>
    </row>
    <row r="34" spans="1:19" s="8" customFormat="1" ht="17.7" customHeight="1" x14ac:dyDescent="0.3">
      <c r="A34" s="715" t="s">
        <v>356</v>
      </c>
      <c r="B34" s="715"/>
      <c r="C34" s="715"/>
      <c r="D34" s="715"/>
      <c r="E34" s="715"/>
      <c r="F34" s="715"/>
      <c r="G34" s="715"/>
      <c r="H34" s="504">
        <v>12</v>
      </c>
      <c r="I34" s="514" t="s">
        <v>357</v>
      </c>
      <c r="K34" s="513"/>
      <c r="L34" s="513"/>
      <c r="M34" s="513"/>
      <c r="N34" s="513"/>
      <c r="O34" s="513"/>
      <c r="P34" s="513"/>
      <c r="Q34" s="513"/>
    </row>
    <row r="35" spans="1:19" ht="27.75" customHeight="1" x14ac:dyDescent="0.3">
      <c r="A35" s="701" t="s">
        <v>358</v>
      </c>
      <c r="B35" s="1063" t="s">
        <v>1851</v>
      </c>
      <c r="C35" s="1063" t="s">
        <v>1852</v>
      </c>
      <c r="D35" s="1063" t="s">
        <v>1852</v>
      </c>
      <c r="E35" s="1063" t="s">
        <v>1852</v>
      </c>
      <c r="F35" s="1063" t="s">
        <v>1852</v>
      </c>
      <c r="G35" s="1063" t="s">
        <v>1852</v>
      </c>
      <c r="H35" s="1063" t="s">
        <v>1852</v>
      </c>
      <c r="I35" s="1064" t="s">
        <v>1852</v>
      </c>
      <c r="K35" s="134"/>
      <c r="L35" s="56"/>
      <c r="M35" s="56"/>
      <c r="N35" s="56"/>
      <c r="O35" s="56"/>
      <c r="P35" s="56"/>
      <c r="Q35" s="56"/>
    </row>
    <row r="36" spans="1:19" x14ac:dyDescent="0.3">
      <c r="A36" s="702"/>
      <c r="B36" s="904" t="s">
        <v>1853</v>
      </c>
      <c r="C36" s="789" t="s">
        <v>1854</v>
      </c>
      <c r="D36" s="789" t="s">
        <v>1854</v>
      </c>
      <c r="E36" s="789" t="s">
        <v>1854</v>
      </c>
      <c r="F36" s="789" t="s">
        <v>1854</v>
      </c>
      <c r="G36" s="789" t="s">
        <v>1854</v>
      </c>
      <c r="H36" s="789" t="s">
        <v>1854</v>
      </c>
      <c r="I36" s="789" t="s">
        <v>1854</v>
      </c>
      <c r="K36" s="134"/>
      <c r="L36" s="56"/>
      <c r="M36" s="56"/>
      <c r="N36" s="56"/>
      <c r="O36" s="56"/>
      <c r="P36" s="56"/>
      <c r="Q36" s="56"/>
    </row>
    <row r="37" spans="1:19" x14ac:dyDescent="0.3">
      <c r="A37" s="702"/>
      <c r="B37" s="904" t="s">
        <v>1855</v>
      </c>
      <c r="C37" s="789" t="s">
        <v>1856</v>
      </c>
      <c r="D37" s="789" t="s">
        <v>1856</v>
      </c>
      <c r="E37" s="789" t="s">
        <v>1856</v>
      </c>
      <c r="F37" s="789" t="s">
        <v>1856</v>
      </c>
      <c r="G37" s="789" t="s">
        <v>1856</v>
      </c>
      <c r="H37" s="789" t="s">
        <v>1856</v>
      </c>
      <c r="I37" s="789" t="s">
        <v>1856</v>
      </c>
      <c r="K37" s="134"/>
      <c r="L37" s="56"/>
      <c r="M37" s="56"/>
      <c r="N37" s="56"/>
      <c r="O37" s="56"/>
      <c r="P37" s="56"/>
      <c r="Q37" s="56"/>
    </row>
    <row r="38" spans="1:19" x14ac:dyDescent="0.3">
      <c r="A38" s="702"/>
      <c r="B38" s="904" t="s">
        <v>1857</v>
      </c>
      <c r="C38" s="789" t="s">
        <v>1858</v>
      </c>
      <c r="D38" s="789" t="s">
        <v>1858</v>
      </c>
      <c r="E38" s="789" t="s">
        <v>1858</v>
      </c>
      <c r="F38" s="789" t="s">
        <v>1858</v>
      </c>
      <c r="G38" s="789" t="s">
        <v>1858</v>
      </c>
      <c r="H38" s="789" t="s">
        <v>1858</v>
      </c>
      <c r="I38" s="789" t="s">
        <v>1858</v>
      </c>
      <c r="K38" s="134"/>
      <c r="L38" s="56"/>
      <c r="M38" s="56"/>
      <c r="N38" s="56"/>
      <c r="O38" s="56"/>
      <c r="P38" s="56"/>
      <c r="Q38" s="56"/>
    </row>
    <row r="39" spans="1:19" ht="21" customHeight="1" x14ac:dyDescent="0.3">
      <c r="A39" s="702"/>
      <c r="B39" s="904" t="s">
        <v>1859</v>
      </c>
      <c r="C39" s="789" t="s">
        <v>1860</v>
      </c>
      <c r="D39" s="789" t="s">
        <v>1860</v>
      </c>
      <c r="E39" s="789" t="s">
        <v>1860</v>
      </c>
      <c r="F39" s="789" t="s">
        <v>1860</v>
      </c>
      <c r="G39" s="789" t="s">
        <v>1860</v>
      </c>
      <c r="H39" s="789" t="s">
        <v>1860</v>
      </c>
      <c r="I39" s="789" t="s">
        <v>1860</v>
      </c>
      <c r="K39" s="134"/>
      <c r="L39" s="56"/>
      <c r="M39" s="56"/>
      <c r="N39" s="56"/>
      <c r="O39" s="56"/>
      <c r="P39" s="56"/>
      <c r="Q39" s="56"/>
    </row>
    <row r="40" spans="1:19" ht="24" customHeight="1" x14ac:dyDescent="0.3">
      <c r="A40" s="717"/>
      <c r="B40" s="1047" t="s">
        <v>1861</v>
      </c>
      <c r="C40" s="1047" t="s">
        <v>1862</v>
      </c>
      <c r="D40" s="1047" t="s">
        <v>1862</v>
      </c>
      <c r="E40" s="1047" t="s">
        <v>1862</v>
      </c>
      <c r="F40" s="1047" t="s">
        <v>1862</v>
      </c>
      <c r="G40" s="1047" t="s">
        <v>1862</v>
      </c>
      <c r="H40" s="1047" t="s">
        <v>1862</v>
      </c>
      <c r="I40" s="1048" t="s">
        <v>1862</v>
      </c>
      <c r="K40" s="134"/>
      <c r="L40" s="56"/>
      <c r="M40" s="56"/>
      <c r="N40" s="56"/>
      <c r="O40" s="56"/>
      <c r="P40" s="56"/>
      <c r="Q40" s="56"/>
    </row>
    <row r="41" spans="1:19" x14ac:dyDescent="0.3">
      <c r="A41" s="724" t="s">
        <v>374</v>
      </c>
      <c r="B41" s="725"/>
      <c r="C41" s="725"/>
      <c r="D41" s="725" t="s">
        <v>1863</v>
      </c>
      <c r="E41" s="725"/>
      <c r="F41" s="725"/>
      <c r="G41" s="725"/>
      <c r="H41" s="725"/>
      <c r="I41" s="726"/>
    </row>
    <row r="42" spans="1:19" ht="40.950000000000003" customHeight="1" x14ac:dyDescent="0.3">
      <c r="A42" s="713" t="s">
        <v>376</v>
      </c>
      <c r="B42" s="714"/>
      <c r="C42" s="714"/>
      <c r="D42" s="711" t="s">
        <v>1791</v>
      </c>
      <c r="E42" s="711"/>
      <c r="F42" s="711"/>
      <c r="G42" s="711"/>
      <c r="H42" s="711"/>
      <c r="I42" s="712"/>
    </row>
    <row r="43" spans="1:19" s="8" customFormat="1" ht="17.7" customHeight="1" x14ac:dyDescent="0.3">
      <c r="A43" s="715" t="s">
        <v>485</v>
      </c>
      <c r="B43" s="715"/>
      <c r="C43" s="715"/>
      <c r="D43" s="715"/>
      <c r="E43" s="715"/>
      <c r="F43" s="715"/>
      <c r="G43" s="715"/>
      <c r="H43" s="504">
        <v>8</v>
      </c>
      <c r="I43" s="514" t="s">
        <v>357</v>
      </c>
      <c r="K43" s="513"/>
      <c r="L43" s="513"/>
      <c r="M43" s="513"/>
      <c r="N43" s="513"/>
      <c r="O43" s="513"/>
      <c r="P43" s="513"/>
      <c r="Q43" s="513"/>
      <c r="R43" s="513"/>
      <c r="S43" s="513"/>
    </row>
    <row r="44" spans="1:19" ht="24" customHeight="1" x14ac:dyDescent="0.3">
      <c r="A44" s="701" t="s">
        <v>358</v>
      </c>
      <c r="B44" s="1063" t="s">
        <v>1864</v>
      </c>
      <c r="C44" s="1063" t="s">
        <v>1865</v>
      </c>
      <c r="D44" s="1063" t="s">
        <v>1865</v>
      </c>
      <c r="E44" s="1063" t="s">
        <v>1865</v>
      </c>
      <c r="F44" s="1063" t="s">
        <v>1865</v>
      </c>
      <c r="G44" s="1063" t="s">
        <v>1865</v>
      </c>
      <c r="H44" s="1063" t="s">
        <v>1865</v>
      </c>
      <c r="I44" s="1064" t="s">
        <v>1865</v>
      </c>
      <c r="K44" s="134"/>
      <c r="L44" s="56"/>
      <c r="M44" s="56"/>
      <c r="N44" s="56"/>
      <c r="O44" s="56"/>
      <c r="P44" s="56"/>
      <c r="Q44" s="56"/>
      <c r="R44" s="56"/>
      <c r="S44" s="56"/>
    </row>
    <row r="45" spans="1:19" x14ac:dyDescent="0.3">
      <c r="A45" s="702"/>
      <c r="B45" s="904" t="s">
        <v>1866</v>
      </c>
      <c r="C45" s="789" t="s">
        <v>1867</v>
      </c>
      <c r="D45" s="789" t="s">
        <v>1867</v>
      </c>
      <c r="E45" s="789" t="s">
        <v>1867</v>
      </c>
      <c r="F45" s="789" t="s">
        <v>1867</v>
      </c>
      <c r="G45" s="789" t="s">
        <v>1867</v>
      </c>
      <c r="H45" s="789" t="s">
        <v>1867</v>
      </c>
      <c r="I45" s="789" t="s">
        <v>1867</v>
      </c>
      <c r="K45" s="134"/>
      <c r="L45" s="56"/>
      <c r="M45" s="56"/>
      <c r="N45" s="56"/>
      <c r="O45" s="56"/>
      <c r="P45" s="56"/>
      <c r="Q45" s="56"/>
      <c r="R45" s="56"/>
      <c r="S45" s="56"/>
    </row>
    <row r="46" spans="1:19" x14ac:dyDescent="0.3">
      <c r="A46" s="702"/>
      <c r="B46" s="904" t="s">
        <v>1868</v>
      </c>
      <c r="C46" s="789" t="s">
        <v>1869</v>
      </c>
      <c r="D46" s="789" t="s">
        <v>1869</v>
      </c>
      <c r="E46" s="789" t="s">
        <v>1869</v>
      </c>
      <c r="F46" s="789" t="s">
        <v>1869</v>
      </c>
      <c r="G46" s="789" t="s">
        <v>1869</v>
      </c>
      <c r="H46" s="789" t="s">
        <v>1869</v>
      </c>
      <c r="I46" s="789" t="s">
        <v>1869</v>
      </c>
      <c r="K46" s="134"/>
      <c r="L46" s="56"/>
      <c r="M46" s="56"/>
      <c r="N46" s="56"/>
      <c r="O46" s="56"/>
      <c r="P46" s="56"/>
      <c r="Q46" s="56"/>
      <c r="R46" s="56"/>
      <c r="S46" s="56"/>
    </row>
    <row r="47" spans="1:19" x14ac:dyDescent="0.3">
      <c r="A47" s="702"/>
      <c r="B47" s="904" t="s">
        <v>1870</v>
      </c>
      <c r="C47" s="789" t="s">
        <v>1871</v>
      </c>
      <c r="D47" s="789" t="s">
        <v>1871</v>
      </c>
      <c r="E47" s="789" t="s">
        <v>1871</v>
      </c>
      <c r="F47" s="789" t="s">
        <v>1871</v>
      </c>
      <c r="G47" s="789" t="s">
        <v>1871</v>
      </c>
      <c r="H47" s="789" t="s">
        <v>1871</v>
      </c>
      <c r="I47" s="789" t="s">
        <v>1871</v>
      </c>
      <c r="K47" s="134"/>
      <c r="L47" s="56"/>
      <c r="M47" s="56"/>
      <c r="N47" s="56"/>
      <c r="O47" s="56"/>
      <c r="P47" s="56"/>
      <c r="Q47" s="56"/>
      <c r="R47" s="56"/>
      <c r="S47" s="56"/>
    </row>
    <row r="48" spans="1:19" x14ac:dyDescent="0.3">
      <c r="A48" s="702"/>
      <c r="B48" s="904" t="s">
        <v>1872</v>
      </c>
      <c r="C48" s="789" t="s">
        <v>1873</v>
      </c>
      <c r="D48" s="789" t="s">
        <v>1873</v>
      </c>
      <c r="E48" s="789" t="s">
        <v>1873</v>
      </c>
      <c r="F48" s="789" t="s">
        <v>1873</v>
      </c>
      <c r="G48" s="789" t="s">
        <v>1873</v>
      </c>
      <c r="H48" s="789" t="s">
        <v>1873</v>
      </c>
      <c r="I48" s="789" t="s">
        <v>1873</v>
      </c>
      <c r="K48" s="134"/>
      <c r="L48" s="56"/>
      <c r="M48" s="56"/>
      <c r="N48" s="56"/>
      <c r="O48" s="56"/>
      <c r="P48" s="56"/>
      <c r="Q48" s="56"/>
      <c r="R48" s="56"/>
      <c r="S48" s="56"/>
    </row>
    <row r="49" spans="1:19" x14ac:dyDescent="0.3">
      <c r="A49" s="717"/>
      <c r="B49" s="1048" t="s">
        <v>1874</v>
      </c>
      <c r="C49" s="1065" t="s">
        <v>1875</v>
      </c>
      <c r="D49" s="1065" t="s">
        <v>1875</v>
      </c>
      <c r="E49" s="1065" t="s">
        <v>1875</v>
      </c>
      <c r="F49" s="1065" t="s">
        <v>1875</v>
      </c>
      <c r="G49" s="1065" t="s">
        <v>1875</v>
      </c>
      <c r="H49" s="1065" t="s">
        <v>1875</v>
      </c>
      <c r="I49" s="1065" t="s">
        <v>1875</v>
      </c>
      <c r="K49" s="134"/>
      <c r="L49" s="56"/>
      <c r="M49" s="56"/>
      <c r="N49" s="56"/>
      <c r="O49" s="56"/>
      <c r="P49" s="56"/>
      <c r="Q49" s="56"/>
      <c r="R49" s="56"/>
      <c r="S49" s="56"/>
    </row>
    <row r="50" spans="1:19" x14ac:dyDescent="0.3">
      <c r="A50" s="724" t="s">
        <v>374</v>
      </c>
      <c r="B50" s="725"/>
      <c r="C50" s="725"/>
      <c r="D50" s="725" t="s">
        <v>1876</v>
      </c>
      <c r="E50" s="725"/>
      <c r="F50" s="725"/>
      <c r="G50" s="725"/>
      <c r="H50" s="725"/>
      <c r="I50" s="726"/>
      <c r="K50" s="56"/>
      <c r="L50" s="56"/>
      <c r="M50" s="56"/>
      <c r="N50" s="56"/>
      <c r="O50" s="56"/>
      <c r="P50" s="56"/>
      <c r="Q50" s="56"/>
      <c r="R50" s="56"/>
      <c r="S50" s="56"/>
    </row>
    <row r="51" spans="1:19" ht="35.4" customHeight="1" x14ac:dyDescent="0.3">
      <c r="A51" s="713" t="s">
        <v>376</v>
      </c>
      <c r="B51" s="714"/>
      <c r="C51" s="714"/>
      <c r="D51" s="711" t="s">
        <v>1877</v>
      </c>
      <c r="E51" s="711"/>
      <c r="F51" s="711"/>
      <c r="G51" s="711"/>
      <c r="H51" s="711"/>
      <c r="I51" s="712"/>
      <c r="K51" s="56"/>
      <c r="L51" s="56"/>
      <c r="M51" s="56"/>
      <c r="N51" s="56"/>
      <c r="O51" s="56"/>
      <c r="P51" s="56"/>
      <c r="Q51" s="56"/>
      <c r="R51" s="56"/>
      <c r="S51" s="56"/>
    </row>
    <row r="52" spans="1:19" s="8" customFormat="1" ht="17.7" customHeight="1" x14ac:dyDescent="0.3">
      <c r="A52" s="715" t="s">
        <v>481</v>
      </c>
      <c r="B52" s="715"/>
      <c r="C52" s="715"/>
      <c r="D52" s="715"/>
      <c r="E52" s="715"/>
      <c r="F52" s="715"/>
      <c r="G52" s="715"/>
      <c r="H52" s="504">
        <v>5</v>
      </c>
      <c r="I52" s="514" t="s">
        <v>357</v>
      </c>
      <c r="K52" s="513"/>
      <c r="L52" s="513"/>
      <c r="M52" s="513"/>
      <c r="N52" s="513"/>
      <c r="O52" s="513"/>
      <c r="P52" s="513"/>
      <c r="Q52" s="513"/>
      <c r="R52" s="513"/>
      <c r="S52" s="513"/>
    </row>
    <row r="53" spans="1:19" ht="27.6" x14ac:dyDescent="0.3">
      <c r="A53" s="505" t="s">
        <v>358</v>
      </c>
      <c r="B53" s="1020" t="s">
        <v>1878</v>
      </c>
      <c r="C53" s="1020" t="s">
        <v>1879</v>
      </c>
      <c r="D53" s="1020" t="s">
        <v>1879</v>
      </c>
      <c r="E53" s="1020" t="s">
        <v>1879</v>
      </c>
      <c r="F53" s="1020" t="s">
        <v>1879</v>
      </c>
      <c r="G53" s="1020" t="s">
        <v>1879</v>
      </c>
      <c r="H53" s="1020" t="s">
        <v>1879</v>
      </c>
      <c r="I53" s="1021" t="s">
        <v>1879</v>
      </c>
      <c r="K53" s="134"/>
      <c r="L53" s="56"/>
      <c r="M53" s="56"/>
      <c r="N53" s="56"/>
      <c r="O53" s="56"/>
      <c r="P53" s="56"/>
      <c r="Q53" s="56"/>
      <c r="R53" s="56"/>
      <c r="S53" s="56"/>
    </row>
    <row r="54" spans="1:19" ht="15" customHeight="1" x14ac:dyDescent="0.3">
      <c r="A54" s="710" t="s">
        <v>374</v>
      </c>
      <c r="B54" s="725"/>
      <c r="C54" s="725"/>
      <c r="D54" s="725" t="s">
        <v>1876</v>
      </c>
      <c r="E54" s="725"/>
      <c r="F54" s="725"/>
      <c r="G54" s="725"/>
      <c r="H54" s="725"/>
      <c r="I54" s="726"/>
      <c r="K54" s="56"/>
      <c r="L54" s="56"/>
      <c r="M54" s="56"/>
      <c r="N54" s="56"/>
      <c r="O54" s="56"/>
      <c r="P54" s="56"/>
      <c r="Q54" s="56"/>
      <c r="R54" s="56"/>
      <c r="S54" s="56"/>
    </row>
    <row r="55" spans="1:19" ht="31.5" customHeight="1" x14ac:dyDescent="0.3">
      <c r="A55" s="713" t="s">
        <v>376</v>
      </c>
      <c r="B55" s="714"/>
      <c r="C55" s="714"/>
      <c r="D55" s="714" t="s">
        <v>1880</v>
      </c>
      <c r="E55" s="714"/>
      <c r="F55" s="714"/>
      <c r="G55" s="714"/>
      <c r="H55" s="714"/>
      <c r="I55" s="759"/>
      <c r="K55" s="56"/>
      <c r="L55" s="56"/>
      <c r="M55" s="56"/>
      <c r="N55" s="56"/>
      <c r="O55" s="56"/>
      <c r="P55" s="56"/>
      <c r="Q55" s="56"/>
      <c r="R55" s="56"/>
      <c r="S55" s="56"/>
    </row>
    <row r="56" spans="1:19" ht="27.6" customHeight="1" x14ac:dyDescent="0.3">
      <c r="A56" s="715" t="s">
        <v>378</v>
      </c>
      <c r="B56" s="715"/>
      <c r="C56" s="715"/>
      <c r="D56" s="715"/>
      <c r="E56" s="715"/>
      <c r="F56" s="715"/>
      <c r="G56" s="715"/>
      <c r="H56" s="504">
        <v>5</v>
      </c>
      <c r="I56" s="514" t="s">
        <v>357</v>
      </c>
      <c r="K56" s="56"/>
      <c r="L56" s="56"/>
      <c r="M56" s="56"/>
      <c r="N56" s="56"/>
      <c r="O56" s="56"/>
      <c r="P56" s="56"/>
      <c r="Q56" s="56"/>
      <c r="R56" s="56"/>
      <c r="S56" s="56"/>
    </row>
    <row r="57" spans="1:19" ht="19.5" customHeight="1" x14ac:dyDescent="0.3">
      <c r="A57" s="701" t="s">
        <v>358</v>
      </c>
      <c r="B57" s="1063" t="s">
        <v>1881</v>
      </c>
      <c r="C57" s="1063" t="s">
        <v>1882</v>
      </c>
      <c r="D57" s="1063" t="s">
        <v>1882</v>
      </c>
      <c r="E57" s="1063" t="s">
        <v>1882</v>
      </c>
      <c r="F57" s="1063" t="s">
        <v>1882</v>
      </c>
      <c r="G57" s="1063" t="s">
        <v>1882</v>
      </c>
      <c r="H57" s="1063" t="s">
        <v>1882</v>
      </c>
      <c r="I57" s="1064" t="s">
        <v>1882</v>
      </c>
      <c r="K57" s="134"/>
      <c r="L57" s="56"/>
      <c r="M57" s="56"/>
      <c r="N57" s="56"/>
      <c r="O57" s="56"/>
      <c r="P57" s="56"/>
      <c r="Q57" s="56"/>
      <c r="R57" s="56"/>
      <c r="S57" s="56"/>
    </row>
    <row r="58" spans="1:19" ht="15.75" customHeight="1" x14ac:dyDescent="0.3">
      <c r="A58" s="702"/>
      <c r="B58" s="904" t="s">
        <v>1883</v>
      </c>
      <c r="C58" s="789" t="s">
        <v>1884</v>
      </c>
      <c r="D58" s="789" t="s">
        <v>1884</v>
      </c>
      <c r="E58" s="789" t="s">
        <v>1884</v>
      </c>
      <c r="F58" s="789" t="s">
        <v>1884</v>
      </c>
      <c r="G58" s="789" t="s">
        <v>1884</v>
      </c>
      <c r="H58" s="789" t="s">
        <v>1884</v>
      </c>
      <c r="I58" s="789" t="s">
        <v>1884</v>
      </c>
      <c r="K58" s="134"/>
      <c r="L58" s="56"/>
      <c r="M58" s="56"/>
      <c r="N58" s="56"/>
      <c r="O58" s="56"/>
      <c r="P58" s="56"/>
      <c r="Q58" s="56"/>
      <c r="R58" s="56"/>
      <c r="S58" s="56"/>
    </row>
    <row r="59" spans="1:19" ht="16.5" customHeight="1" x14ac:dyDescent="0.3">
      <c r="A59" s="717"/>
      <c r="B59" s="1048" t="s">
        <v>1885</v>
      </c>
      <c r="C59" s="1065" t="s">
        <v>1886</v>
      </c>
      <c r="D59" s="1065" t="s">
        <v>1886</v>
      </c>
      <c r="E59" s="1065" t="s">
        <v>1886</v>
      </c>
      <c r="F59" s="1065" t="s">
        <v>1886</v>
      </c>
      <c r="G59" s="1065" t="s">
        <v>1886</v>
      </c>
      <c r="H59" s="1065" t="s">
        <v>1886</v>
      </c>
      <c r="I59" s="1065" t="s">
        <v>1886</v>
      </c>
      <c r="K59" s="134"/>
      <c r="L59" s="56"/>
      <c r="M59" s="56"/>
      <c r="N59" s="56"/>
      <c r="O59" s="56"/>
      <c r="P59" s="56"/>
      <c r="Q59" s="56"/>
      <c r="R59" s="56"/>
      <c r="S59" s="56"/>
    </row>
    <row r="60" spans="1:19" ht="27.6" customHeight="1" x14ac:dyDescent="0.3">
      <c r="A60" s="724" t="s">
        <v>374</v>
      </c>
      <c r="B60" s="725"/>
      <c r="C60" s="725"/>
      <c r="D60" s="725" t="s">
        <v>1876</v>
      </c>
      <c r="E60" s="725"/>
      <c r="F60" s="725"/>
      <c r="G60" s="725"/>
      <c r="H60" s="725"/>
      <c r="I60" s="726"/>
      <c r="K60" s="56"/>
      <c r="L60" s="56"/>
      <c r="M60" s="56"/>
      <c r="N60" s="56"/>
      <c r="O60" s="56"/>
      <c r="P60" s="56"/>
      <c r="Q60" s="56"/>
      <c r="R60" s="56"/>
      <c r="S60" s="56"/>
    </row>
    <row r="61" spans="1:19" ht="27.6" customHeight="1" x14ac:dyDescent="0.3">
      <c r="A61" s="713" t="s">
        <v>376</v>
      </c>
      <c r="B61" s="714"/>
      <c r="C61" s="714"/>
      <c r="D61" s="714" t="s">
        <v>1887</v>
      </c>
      <c r="E61" s="714"/>
      <c r="F61" s="714"/>
      <c r="G61" s="714"/>
      <c r="H61" s="714"/>
      <c r="I61" s="759"/>
    </row>
    <row r="63" spans="1:19" x14ac:dyDescent="0.3">
      <c r="A63" s="1" t="s">
        <v>395</v>
      </c>
    </row>
    <row r="64" spans="1:19" ht="46.5" customHeight="1" x14ac:dyDescent="0.3">
      <c r="A64" s="710" t="s">
        <v>396</v>
      </c>
      <c r="B64" s="711"/>
      <c r="C64" s="748" t="s">
        <v>1888</v>
      </c>
      <c r="D64" s="748"/>
      <c r="E64" s="748"/>
      <c r="F64" s="748"/>
      <c r="G64" s="748"/>
      <c r="H64" s="748"/>
      <c r="I64" s="729"/>
    </row>
    <row r="65" spans="1:9" ht="91.2" customHeight="1" x14ac:dyDescent="0.3">
      <c r="A65" s="710" t="s">
        <v>398</v>
      </c>
      <c r="B65" s="711"/>
      <c r="C65" s="748" t="s">
        <v>1889</v>
      </c>
      <c r="D65" s="748"/>
      <c r="E65" s="748"/>
      <c r="F65" s="748"/>
      <c r="G65" s="748"/>
      <c r="H65" s="748"/>
      <c r="I65" s="729"/>
    </row>
    <row r="67" spans="1:9" x14ac:dyDescent="0.3">
      <c r="A67" s="8" t="s">
        <v>400</v>
      </c>
      <c r="B67" s="513"/>
      <c r="C67" s="513"/>
      <c r="D67" s="513"/>
      <c r="E67" s="513"/>
      <c r="F67" s="513"/>
      <c r="G67" s="513"/>
    </row>
    <row r="68" spans="1:9" ht="15.6" x14ac:dyDescent="0.3">
      <c r="A68" s="730" t="s">
        <v>401</v>
      </c>
      <c r="B68" s="730"/>
      <c r="C68" s="730"/>
      <c r="D68" s="730"/>
      <c r="E68" s="730"/>
      <c r="F68" s="730"/>
      <c r="G68" s="730"/>
      <c r="H68" s="9">
        <v>2</v>
      </c>
      <c r="I68" s="10" t="s">
        <v>402</v>
      </c>
    </row>
    <row r="69" spans="1:9" ht="27.75" customHeight="1" x14ac:dyDescent="0.3">
      <c r="A69" s="731" t="s">
        <v>463</v>
      </c>
      <c r="B69" s="731"/>
      <c r="C69" s="731"/>
      <c r="D69" s="731"/>
      <c r="E69" s="731"/>
      <c r="F69" s="731"/>
      <c r="G69" s="731"/>
      <c r="H69" s="9">
        <v>1</v>
      </c>
      <c r="I69" s="10" t="s">
        <v>402</v>
      </c>
    </row>
    <row r="70" spans="1:9" ht="15.6" x14ac:dyDescent="0.3">
      <c r="A70" s="730" t="s">
        <v>405</v>
      </c>
      <c r="B70" s="730"/>
      <c r="C70" s="730"/>
      <c r="D70" s="730"/>
      <c r="E70" s="730"/>
      <c r="F70" s="730"/>
      <c r="G70" s="730"/>
      <c r="H70" s="11" t="s">
        <v>182</v>
      </c>
      <c r="I70" s="10" t="s">
        <v>402</v>
      </c>
    </row>
    <row r="71" spans="1:9" x14ac:dyDescent="0.3">
      <c r="A71" s="515"/>
      <c r="B71" s="515"/>
      <c r="C71" s="515"/>
      <c r="D71" s="515"/>
      <c r="E71" s="515"/>
      <c r="F71" s="515"/>
      <c r="G71" s="515"/>
      <c r="H71" s="27"/>
      <c r="I71" s="12"/>
    </row>
    <row r="72" spans="1:9" x14ac:dyDescent="0.3">
      <c r="A72" s="732" t="s">
        <v>406</v>
      </c>
      <c r="B72" s="732"/>
      <c r="C72" s="732"/>
      <c r="D72" s="732"/>
      <c r="E72" s="732"/>
      <c r="F72" s="732"/>
      <c r="G72" s="732"/>
      <c r="H72" s="511"/>
      <c r="I72" s="28"/>
    </row>
    <row r="73" spans="1:9" ht="17.7" customHeight="1" x14ac:dyDescent="0.3">
      <c r="A73" s="700" t="s">
        <v>407</v>
      </c>
      <c r="B73" s="700"/>
      <c r="C73" s="700"/>
      <c r="D73" s="700"/>
      <c r="E73" s="700"/>
      <c r="F73" s="15">
        <f>SUM(F74:F79)</f>
        <v>37</v>
      </c>
      <c r="G73" s="15" t="s">
        <v>357</v>
      </c>
      <c r="H73" s="16">
        <f>F73/25</f>
        <v>1.48</v>
      </c>
      <c r="I73" s="10" t="s">
        <v>402</v>
      </c>
    </row>
    <row r="74" spans="1:9" ht="17.7" customHeight="1" x14ac:dyDescent="0.3">
      <c r="A74" s="17" t="s">
        <v>156</v>
      </c>
      <c r="B74" s="727" t="s">
        <v>158</v>
      </c>
      <c r="C74" s="727"/>
      <c r="D74" s="727"/>
      <c r="E74" s="727"/>
      <c r="F74" s="15">
        <v>12</v>
      </c>
      <c r="G74" s="15" t="s">
        <v>357</v>
      </c>
      <c r="H74" s="18"/>
      <c r="I74" s="19"/>
    </row>
    <row r="75" spans="1:9" ht="17.7" customHeight="1" x14ac:dyDescent="0.3">
      <c r="B75" s="727" t="s">
        <v>408</v>
      </c>
      <c r="C75" s="727"/>
      <c r="D75" s="727"/>
      <c r="E75" s="727"/>
      <c r="F75" s="15">
        <v>18</v>
      </c>
      <c r="G75" s="15" t="s">
        <v>357</v>
      </c>
      <c r="H75" s="26"/>
      <c r="I75" s="29"/>
    </row>
    <row r="76" spans="1:9" ht="17.7" customHeight="1" x14ac:dyDescent="0.3">
      <c r="B76" s="727" t="s">
        <v>409</v>
      </c>
      <c r="C76" s="727"/>
      <c r="D76" s="727"/>
      <c r="E76" s="727"/>
      <c r="F76" s="15">
        <v>5</v>
      </c>
      <c r="G76" s="15" t="s">
        <v>357</v>
      </c>
      <c r="H76" s="26"/>
      <c r="I76" s="29"/>
    </row>
    <row r="77" spans="1:9" ht="17.7" customHeight="1" x14ac:dyDescent="0.3">
      <c r="B77" s="727" t="s">
        <v>410</v>
      </c>
      <c r="C77" s="727"/>
      <c r="D77" s="727"/>
      <c r="E77" s="727"/>
      <c r="F77" s="15" t="s">
        <v>182</v>
      </c>
      <c r="G77" s="15" t="s">
        <v>357</v>
      </c>
      <c r="H77" s="26"/>
      <c r="I77" s="29"/>
    </row>
    <row r="78" spans="1:9" ht="17.7" customHeight="1" x14ac:dyDescent="0.3">
      <c r="B78" s="727" t="s">
        <v>411</v>
      </c>
      <c r="C78" s="727"/>
      <c r="D78" s="727"/>
      <c r="E78" s="727"/>
      <c r="F78" s="15" t="s">
        <v>182</v>
      </c>
      <c r="G78" s="15" t="s">
        <v>357</v>
      </c>
      <c r="H78" s="26"/>
      <c r="I78" s="29"/>
    </row>
    <row r="79" spans="1:9" ht="17.7" customHeight="1" x14ac:dyDescent="0.3">
      <c r="B79" s="727" t="s">
        <v>412</v>
      </c>
      <c r="C79" s="727"/>
      <c r="D79" s="727"/>
      <c r="E79" s="727"/>
      <c r="F79" s="15">
        <v>2</v>
      </c>
      <c r="G79" s="15" t="s">
        <v>357</v>
      </c>
      <c r="H79" s="510"/>
      <c r="I79" s="512"/>
    </row>
    <row r="80" spans="1:9" ht="31.2" customHeight="1" x14ac:dyDescent="0.3">
      <c r="A80" s="700" t="s">
        <v>413</v>
      </c>
      <c r="B80" s="700"/>
      <c r="C80" s="700"/>
      <c r="D80" s="700"/>
      <c r="E80" s="700"/>
      <c r="F80" s="15" t="s">
        <v>182</v>
      </c>
      <c r="G80" s="15" t="s">
        <v>357</v>
      </c>
      <c r="H80" s="15" t="s">
        <v>182</v>
      </c>
      <c r="I80" s="10" t="s">
        <v>402</v>
      </c>
    </row>
    <row r="81" spans="1:9" ht="17.7" customHeight="1" x14ac:dyDescent="0.3">
      <c r="A81" s="727" t="s">
        <v>414</v>
      </c>
      <c r="B81" s="727"/>
      <c r="C81" s="727"/>
      <c r="D81" s="727"/>
      <c r="E81" s="727"/>
      <c r="F81" s="15">
        <v>38</v>
      </c>
      <c r="G81" s="15" t="s">
        <v>357</v>
      </c>
      <c r="H81" s="16">
        <f>F81/25</f>
        <v>1.52</v>
      </c>
      <c r="I81" s="10" t="s">
        <v>402</v>
      </c>
    </row>
  </sheetData>
  <mergeCells count="92">
    <mergeCell ref="A5:C5"/>
    <mergeCell ref="D5:I5"/>
    <mergeCell ref="A2:I2"/>
    <mergeCell ref="A3:C3"/>
    <mergeCell ref="D3:I3"/>
    <mergeCell ref="A4:C4"/>
    <mergeCell ref="D4:I4"/>
    <mergeCell ref="A16:B16"/>
    <mergeCell ref="C16:I16"/>
    <mergeCell ref="A6:C6"/>
    <mergeCell ref="D6:I6"/>
    <mergeCell ref="A8:I8"/>
    <mergeCell ref="A10:E10"/>
    <mergeCell ref="F10:I10"/>
    <mergeCell ref="A11:E11"/>
    <mergeCell ref="F11:I11"/>
    <mergeCell ref="A12:E12"/>
    <mergeCell ref="F12:I12"/>
    <mergeCell ref="A13:E13"/>
    <mergeCell ref="F13:I13"/>
    <mergeCell ref="A15:I15"/>
    <mergeCell ref="B28:G28"/>
    <mergeCell ref="A18:D18"/>
    <mergeCell ref="A19:A20"/>
    <mergeCell ref="B19:G20"/>
    <mergeCell ref="H19:I19"/>
    <mergeCell ref="A21:I21"/>
    <mergeCell ref="B22:G22"/>
    <mergeCell ref="B23:G23"/>
    <mergeCell ref="B24:G24"/>
    <mergeCell ref="A25:I25"/>
    <mergeCell ref="B26:G26"/>
    <mergeCell ref="B27:G27"/>
    <mergeCell ref="A43:G43"/>
    <mergeCell ref="A29:I29"/>
    <mergeCell ref="B30:G30"/>
    <mergeCell ref="B31:G31"/>
    <mergeCell ref="A34:G34"/>
    <mergeCell ref="A35:A40"/>
    <mergeCell ref="B35:I35"/>
    <mergeCell ref="B36:I36"/>
    <mergeCell ref="B37:I37"/>
    <mergeCell ref="B38:I38"/>
    <mergeCell ref="B39:I39"/>
    <mergeCell ref="B40:I40"/>
    <mergeCell ref="A41:C41"/>
    <mergeCell ref="D41:I41"/>
    <mergeCell ref="A42:C42"/>
    <mergeCell ref="D42:I42"/>
    <mergeCell ref="A44:A49"/>
    <mergeCell ref="B44:I44"/>
    <mergeCell ref="B45:I45"/>
    <mergeCell ref="B46:I46"/>
    <mergeCell ref="B47:I47"/>
    <mergeCell ref="B48:I48"/>
    <mergeCell ref="B49:I49"/>
    <mergeCell ref="A57:A59"/>
    <mergeCell ref="B57:I57"/>
    <mergeCell ref="B58:I58"/>
    <mergeCell ref="B59:I59"/>
    <mergeCell ref="A50:C50"/>
    <mergeCell ref="D50:I50"/>
    <mergeCell ref="A51:C51"/>
    <mergeCell ref="D51:I51"/>
    <mergeCell ref="A52:G52"/>
    <mergeCell ref="B53:I53"/>
    <mergeCell ref="A54:C54"/>
    <mergeCell ref="D54:I54"/>
    <mergeCell ref="A55:C55"/>
    <mergeCell ref="D55:I55"/>
    <mergeCell ref="A56:G56"/>
    <mergeCell ref="A72:G72"/>
    <mergeCell ref="A60:C60"/>
    <mergeCell ref="D60:I60"/>
    <mergeCell ref="A61:C61"/>
    <mergeCell ref="D61:I61"/>
    <mergeCell ref="A64:B64"/>
    <mergeCell ref="C64:I64"/>
    <mergeCell ref="A65:B65"/>
    <mergeCell ref="C65:I65"/>
    <mergeCell ref="A68:G68"/>
    <mergeCell ref="A69:G69"/>
    <mergeCell ref="A70:G70"/>
    <mergeCell ref="B79:E79"/>
    <mergeCell ref="A80:E80"/>
    <mergeCell ref="A81:E81"/>
    <mergeCell ref="A73:E73"/>
    <mergeCell ref="B74:E74"/>
    <mergeCell ref="B75:E75"/>
    <mergeCell ref="B76:E76"/>
    <mergeCell ref="B77:E77"/>
    <mergeCell ref="B78:E78"/>
  </mergeCell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61"/>
  <sheetViews>
    <sheetView zoomScaleNormal="100" workbookViewId="0"/>
  </sheetViews>
  <sheetFormatPr defaultColWidth="8.77734375" defaultRowHeight="13.8" x14ac:dyDescent="0.3"/>
  <cols>
    <col min="1" max="2" width="10.77734375" style="17" customWidth="1"/>
    <col min="3" max="6" width="8.77734375" style="17" customWidth="1"/>
    <col min="7" max="8" width="10.77734375" style="17" customWidth="1"/>
    <col min="9" max="9" width="8.5546875" style="17" customWidth="1"/>
    <col min="10" max="10" width="2.77734375" style="17" customWidth="1"/>
    <col min="11" max="1025" width="8.77734375" style="17" customWidth="1"/>
    <col min="1026" max="16384" width="8.77734375" style="96"/>
  </cols>
  <sheetData>
    <row r="1" spans="1:9" s="17" customFormat="1" x14ac:dyDescent="0.3">
      <c r="A1" s="1" t="s">
        <v>328</v>
      </c>
      <c r="B1" s="1"/>
      <c r="C1" s="1"/>
      <c r="D1" s="1"/>
      <c r="E1" s="1"/>
      <c r="F1" s="1"/>
      <c r="G1" s="1"/>
      <c r="H1" s="1"/>
      <c r="I1" s="1"/>
    </row>
    <row r="2" spans="1:9" s="17" customFormat="1" x14ac:dyDescent="0.3">
      <c r="A2" s="747" t="s">
        <v>1374</v>
      </c>
      <c r="B2" s="747"/>
      <c r="C2" s="747"/>
      <c r="D2" s="747"/>
      <c r="E2" s="747"/>
      <c r="F2" s="747"/>
      <c r="G2" s="747"/>
      <c r="H2" s="747"/>
      <c r="I2" s="747"/>
    </row>
    <row r="3" spans="1:9" s="17" customFormat="1" x14ac:dyDescent="0.3">
      <c r="A3" s="742" t="s">
        <v>154</v>
      </c>
      <c r="B3" s="742"/>
      <c r="C3" s="742"/>
      <c r="D3" s="744">
        <v>6</v>
      </c>
      <c r="E3" s="744"/>
      <c r="F3" s="744"/>
      <c r="G3" s="744"/>
      <c r="H3" s="744"/>
      <c r="I3" s="744"/>
    </row>
    <row r="4" spans="1:9" s="17" customFormat="1" x14ac:dyDescent="0.3">
      <c r="A4" s="742" t="s">
        <v>153</v>
      </c>
      <c r="B4" s="742"/>
      <c r="C4" s="742"/>
      <c r="D4" s="744" t="s">
        <v>1402</v>
      </c>
      <c r="E4" s="744"/>
      <c r="F4" s="744"/>
      <c r="G4" s="744"/>
      <c r="H4" s="744"/>
      <c r="I4" s="744"/>
    </row>
    <row r="5" spans="1:9" s="17" customFormat="1" x14ac:dyDescent="0.3">
      <c r="A5" s="742" t="s">
        <v>157</v>
      </c>
      <c r="B5" s="742"/>
      <c r="C5" s="742"/>
      <c r="D5" s="744" t="s">
        <v>466</v>
      </c>
      <c r="E5" s="744"/>
      <c r="F5" s="744"/>
      <c r="G5" s="744"/>
      <c r="H5" s="744"/>
      <c r="I5" s="744"/>
    </row>
    <row r="6" spans="1:9" s="17" customFormat="1" ht="26.25" customHeight="1" x14ac:dyDescent="0.3">
      <c r="A6" s="742" t="s">
        <v>331</v>
      </c>
      <c r="B6" s="742"/>
      <c r="C6" s="742"/>
      <c r="D6" s="729" t="s">
        <v>1403</v>
      </c>
      <c r="E6" s="700"/>
      <c r="F6" s="700"/>
      <c r="G6" s="700"/>
      <c r="H6" s="700"/>
      <c r="I6" s="700"/>
    </row>
    <row r="8" spans="1:9" x14ac:dyDescent="0.3">
      <c r="A8" s="523" t="s">
        <v>3</v>
      </c>
      <c r="B8" s="523"/>
      <c r="C8" s="523"/>
      <c r="D8" s="523"/>
      <c r="E8" s="523"/>
      <c r="F8" s="523"/>
      <c r="G8" s="523"/>
      <c r="H8" s="523"/>
      <c r="I8" s="523"/>
    </row>
    <row r="9" spans="1:9" x14ac:dyDescent="0.3">
      <c r="A9" s="237" t="s">
        <v>2317</v>
      </c>
      <c r="B9" s="237"/>
      <c r="C9" s="237"/>
      <c r="D9" s="237"/>
      <c r="E9" s="237"/>
      <c r="F9" s="237"/>
      <c r="G9" s="237"/>
      <c r="H9" s="237"/>
      <c r="I9" s="237"/>
    </row>
    <row r="10" spans="1:9" x14ac:dyDescent="0.3">
      <c r="A10" s="742" t="s">
        <v>10</v>
      </c>
      <c r="B10" s="742"/>
      <c r="C10" s="742"/>
      <c r="D10" s="742"/>
      <c r="E10" s="742"/>
      <c r="F10" s="744" t="s">
        <v>11</v>
      </c>
      <c r="G10" s="744"/>
      <c r="H10" s="744"/>
      <c r="I10" s="744"/>
    </row>
    <row r="11" spans="1:9" x14ac:dyDescent="0.3">
      <c r="A11" s="742" t="s">
        <v>334</v>
      </c>
      <c r="B11" s="742"/>
      <c r="C11" s="742"/>
      <c r="D11" s="742"/>
      <c r="E11" s="742"/>
      <c r="F11" s="744" t="s">
        <v>2085</v>
      </c>
      <c r="G11" s="744"/>
      <c r="H11" s="744"/>
      <c r="I11" s="744"/>
    </row>
    <row r="12" spans="1:9" x14ac:dyDescent="0.3">
      <c r="A12" s="742" t="s">
        <v>335</v>
      </c>
      <c r="B12" s="742"/>
      <c r="C12" s="742"/>
      <c r="D12" s="742"/>
      <c r="E12" s="742"/>
      <c r="F12" s="744">
        <v>6</v>
      </c>
      <c r="G12" s="744"/>
      <c r="H12" s="744"/>
      <c r="I12" s="744"/>
    </row>
    <row r="13" spans="1:9" x14ac:dyDescent="0.3">
      <c r="A13" s="742" t="s">
        <v>15</v>
      </c>
      <c r="B13" s="742"/>
      <c r="C13" s="742"/>
      <c r="D13" s="742"/>
      <c r="E13" s="742"/>
      <c r="F13" s="744" t="s">
        <v>16</v>
      </c>
      <c r="G13" s="744"/>
      <c r="H13" s="744"/>
      <c r="I13" s="744"/>
    </row>
    <row r="15" spans="1:9" x14ac:dyDescent="0.3">
      <c r="A15" s="523" t="s">
        <v>336</v>
      </c>
      <c r="B15" s="523"/>
      <c r="C15" s="523"/>
      <c r="D15" s="523"/>
      <c r="E15" s="523"/>
      <c r="F15" s="523"/>
      <c r="G15" s="523"/>
      <c r="H15" s="523"/>
      <c r="I15" s="523"/>
    </row>
    <row r="16" spans="1:9" x14ac:dyDescent="0.3">
      <c r="A16" s="782" t="s">
        <v>337</v>
      </c>
      <c r="B16" s="782"/>
      <c r="C16" s="704" t="s">
        <v>1404</v>
      </c>
      <c r="D16" s="704"/>
      <c r="E16" s="704"/>
      <c r="F16" s="704"/>
      <c r="G16" s="704"/>
      <c r="H16" s="704"/>
      <c r="I16" s="704"/>
    </row>
    <row r="17" spans="1:11" x14ac:dyDescent="0.3">
      <c r="A17" s="782"/>
      <c r="B17" s="782"/>
      <c r="C17" s="708" t="s">
        <v>2</v>
      </c>
      <c r="D17" s="708"/>
      <c r="E17" s="708"/>
      <c r="F17" s="708"/>
      <c r="G17" s="708"/>
      <c r="H17" s="708"/>
      <c r="I17" s="708"/>
    </row>
    <row r="19" spans="1:11" x14ac:dyDescent="0.3">
      <c r="A19" s="735" t="s">
        <v>339</v>
      </c>
      <c r="B19" s="735"/>
      <c r="C19" s="735"/>
      <c r="D19" s="735"/>
    </row>
    <row r="20" spans="1:11" x14ac:dyDescent="0.3">
      <c r="A20" s="874" t="s">
        <v>30</v>
      </c>
      <c r="B20" s="875" t="s">
        <v>31</v>
      </c>
      <c r="C20" s="875"/>
      <c r="D20" s="875"/>
      <c r="E20" s="875"/>
      <c r="F20" s="875"/>
      <c r="G20" s="875"/>
      <c r="H20" s="875" t="s">
        <v>340</v>
      </c>
      <c r="I20" s="876"/>
    </row>
    <row r="21" spans="1:11" ht="27.6" x14ac:dyDescent="0.3">
      <c r="A21" s="874"/>
      <c r="B21" s="875"/>
      <c r="C21" s="875"/>
      <c r="D21" s="875"/>
      <c r="E21" s="875"/>
      <c r="F21" s="875"/>
      <c r="G21" s="875"/>
      <c r="H21" s="232" t="s">
        <v>341</v>
      </c>
      <c r="I21" s="233" t="s">
        <v>34</v>
      </c>
    </row>
    <row r="22" spans="1:11" ht="25.05" customHeight="1" x14ac:dyDescent="0.3">
      <c r="A22" s="547" t="s">
        <v>136</v>
      </c>
      <c r="B22" s="733"/>
      <c r="C22" s="733"/>
      <c r="D22" s="733"/>
      <c r="E22" s="733"/>
      <c r="F22" s="733"/>
      <c r="G22" s="733"/>
      <c r="H22" s="733"/>
      <c r="I22" s="734"/>
    </row>
    <row r="23" spans="1:11" ht="50.1" customHeight="1" x14ac:dyDescent="0.3">
      <c r="A23" s="209" t="s">
        <v>1377</v>
      </c>
      <c r="B23" s="714" t="s">
        <v>1378</v>
      </c>
      <c r="C23" s="714"/>
      <c r="D23" s="714"/>
      <c r="E23" s="714"/>
      <c r="F23" s="714"/>
      <c r="G23" s="714"/>
      <c r="H23" s="37" t="s">
        <v>93</v>
      </c>
      <c r="I23" s="99" t="s">
        <v>56</v>
      </c>
      <c r="K23" s="94"/>
    </row>
    <row r="24" spans="1:11" ht="50.1" customHeight="1" x14ac:dyDescent="0.3">
      <c r="A24" s="209" t="s">
        <v>1379</v>
      </c>
      <c r="B24" s="714" t="s">
        <v>1380</v>
      </c>
      <c r="C24" s="714"/>
      <c r="D24" s="714"/>
      <c r="E24" s="714"/>
      <c r="F24" s="714"/>
      <c r="G24" s="714"/>
      <c r="H24" s="37" t="s">
        <v>95</v>
      </c>
      <c r="I24" s="99" t="s">
        <v>56</v>
      </c>
      <c r="K24" s="516"/>
    </row>
    <row r="25" spans="1:11" ht="50.1" customHeight="1" x14ac:dyDescent="0.3">
      <c r="A25" s="209" t="s">
        <v>1381</v>
      </c>
      <c r="B25" s="714" t="s">
        <v>1382</v>
      </c>
      <c r="C25" s="714" t="s">
        <v>1383</v>
      </c>
      <c r="D25" s="714" t="s">
        <v>1383</v>
      </c>
      <c r="E25" s="714" t="s">
        <v>1383</v>
      </c>
      <c r="F25" s="714" t="s">
        <v>1383</v>
      </c>
      <c r="G25" s="714" t="s">
        <v>1383</v>
      </c>
      <c r="H25" s="37" t="s">
        <v>98</v>
      </c>
      <c r="I25" s="99" t="s">
        <v>56</v>
      </c>
      <c r="K25" s="94"/>
    </row>
    <row r="26" spans="1:11" ht="50.1" customHeight="1" x14ac:dyDescent="0.3">
      <c r="A26" s="209" t="s">
        <v>1384</v>
      </c>
      <c r="B26" s="714" t="s">
        <v>1385</v>
      </c>
      <c r="C26" s="714"/>
      <c r="D26" s="714"/>
      <c r="E26" s="714"/>
      <c r="F26" s="714"/>
      <c r="G26" s="714"/>
      <c r="H26" s="37" t="s">
        <v>101</v>
      </c>
      <c r="I26" s="99" t="s">
        <v>56</v>
      </c>
    </row>
    <row r="27" spans="1:11" ht="25.05" customHeight="1" x14ac:dyDescent="0.3">
      <c r="A27" s="1070" t="s">
        <v>352</v>
      </c>
      <c r="B27" s="1070"/>
      <c r="C27" s="1070"/>
      <c r="D27" s="1070"/>
      <c r="E27" s="1070"/>
      <c r="F27" s="1070"/>
      <c r="G27" s="1070"/>
      <c r="H27" s="1070"/>
      <c r="I27" s="1070"/>
    </row>
    <row r="28" spans="1:11" ht="50.1" customHeight="1" x14ac:dyDescent="0.3">
      <c r="A28" s="209" t="s">
        <v>1386</v>
      </c>
      <c r="B28" s="748" t="s">
        <v>1387</v>
      </c>
      <c r="C28" s="748" t="s">
        <v>126</v>
      </c>
      <c r="D28" s="748" t="s">
        <v>126</v>
      </c>
      <c r="E28" s="748" t="s">
        <v>126</v>
      </c>
      <c r="F28" s="748" t="s">
        <v>126</v>
      </c>
      <c r="G28" s="748" t="s">
        <v>126</v>
      </c>
      <c r="H28" s="37" t="s">
        <v>115</v>
      </c>
      <c r="I28" s="99" t="s">
        <v>56</v>
      </c>
    </row>
    <row r="29" spans="1:11" ht="50.1" customHeight="1" x14ac:dyDescent="0.3">
      <c r="A29" s="209" t="s">
        <v>1388</v>
      </c>
      <c r="B29" s="748" t="s">
        <v>1389</v>
      </c>
      <c r="C29" s="748" t="s">
        <v>126</v>
      </c>
      <c r="D29" s="748" t="s">
        <v>126</v>
      </c>
      <c r="E29" s="748" t="s">
        <v>126</v>
      </c>
      <c r="F29" s="748" t="s">
        <v>126</v>
      </c>
      <c r="G29" s="748" t="s">
        <v>126</v>
      </c>
      <c r="H29" s="37" t="s">
        <v>120</v>
      </c>
      <c r="I29" s="99" t="s">
        <v>56</v>
      </c>
    </row>
    <row r="30" spans="1:11" ht="50.1" customHeight="1" x14ac:dyDescent="0.3">
      <c r="A30" s="209" t="s">
        <v>1390</v>
      </c>
      <c r="B30" s="748" t="s">
        <v>1391</v>
      </c>
      <c r="C30" s="748" t="s">
        <v>1392</v>
      </c>
      <c r="D30" s="748" t="s">
        <v>1392</v>
      </c>
      <c r="E30" s="748" t="s">
        <v>1392</v>
      </c>
      <c r="F30" s="748" t="s">
        <v>1392</v>
      </c>
      <c r="G30" s="748" t="s">
        <v>1392</v>
      </c>
      <c r="H30" s="37" t="s">
        <v>127</v>
      </c>
      <c r="I30" s="99" t="s">
        <v>56</v>
      </c>
    </row>
    <row r="32" spans="1:11" x14ac:dyDescent="0.3">
      <c r="A32" s="1" t="s">
        <v>355</v>
      </c>
    </row>
    <row r="33" spans="1:9" x14ac:dyDescent="0.3">
      <c r="A33" s="715" t="s">
        <v>1374</v>
      </c>
      <c r="B33" s="715"/>
      <c r="C33" s="715"/>
      <c r="D33" s="715"/>
      <c r="E33" s="715"/>
      <c r="F33" s="715"/>
      <c r="G33" s="715"/>
      <c r="H33" s="204">
        <v>160</v>
      </c>
      <c r="I33" s="239" t="s">
        <v>357</v>
      </c>
    </row>
    <row r="34" spans="1:9" ht="30" customHeight="1" x14ac:dyDescent="0.3">
      <c r="A34" s="701" t="s">
        <v>358</v>
      </c>
      <c r="B34" s="704" t="s">
        <v>1393</v>
      </c>
      <c r="C34" s="704"/>
      <c r="D34" s="704"/>
      <c r="E34" s="704"/>
      <c r="F34" s="704"/>
      <c r="G34" s="704"/>
      <c r="H34" s="704"/>
      <c r="I34" s="704"/>
    </row>
    <row r="35" spans="1:9" ht="50.25" customHeight="1" x14ac:dyDescent="0.3">
      <c r="A35" s="701"/>
      <c r="B35" s="706" t="s">
        <v>1394</v>
      </c>
      <c r="C35" s="706"/>
      <c r="D35" s="706"/>
      <c r="E35" s="706"/>
      <c r="F35" s="706"/>
      <c r="G35" s="706"/>
      <c r="H35" s="706"/>
      <c r="I35" s="706"/>
    </row>
    <row r="36" spans="1:9" ht="42.75" customHeight="1" x14ac:dyDescent="0.3">
      <c r="A36" s="701"/>
      <c r="B36" s="904" t="s">
        <v>1395</v>
      </c>
      <c r="C36" s="904"/>
      <c r="D36" s="904"/>
      <c r="E36" s="904"/>
      <c r="F36" s="904"/>
      <c r="G36" s="904"/>
      <c r="H36" s="904"/>
      <c r="I36" s="904"/>
    </row>
    <row r="37" spans="1:9" ht="40.5" customHeight="1" x14ac:dyDescent="0.3">
      <c r="A37" s="701"/>
      <c r="B37" s="904" t="s">
        <v>1396</v>
      </c>
      <c r="C37" s="789"/>
      <c r="D37" s="789"/>
      <c r="E37" s="789"/>
      <c r="F37" s="789"/>
      <c r="G37" s="789"/>
      <c r="H37" s="789"/>
      <c r="I37" s="789"/>
    </row>
    <row r="38" spans="1:9" ht="48.75" customHeight="1" x14ac:dyDescent="0.3">
      <c r="A38" s="701"/>
      <c r="B38" s="706" t="s">
        <v>1397</v>
      </c>
      <c r="C38" s="706"/>
      <c r="D38" s="706"/>
      <c r="E38" s="706"/>
      <c r="F38" s="706"/>
      <c r="G38" s="706"/>
      <c r="H38" s="706"/>
      <c r="I38" s="706"/>
    </row>
    <row r="39" spans="1:9" ht="45" customHeight="1" x14ac:dyDescent="0.3">
      <c r="A39" s="1006"/>
      <c r="B39" s="750" t="s">
        <v>1398</v>
      </c>
      <c r="C39" s="750"/>
      <c r="D39" s="750"/>
      <c r="E39" s="750"/>
      <c r="F39" s="750"/>
      <c r="G39" s="750"/>
      <c r="H39" s="750"/>
      <c r="I39" s="750"/>
    </row>
    <row r="40" spans="1:9" ht="19.5" customHeight="1" x14ac:dyDescent="0.3">
      <c r="A40" s="724" t="s">
        <v>374</v>
      </c>
      <c r="B40" s="724"/>
      <c r="C40" s="724"/>
      <c r="D40" s="726" t="s">
        <v>1399</v>
      </c>
      <c r="E40" s="726"/>
      <c r="F40" s="726"/>
      <c r="G40" s="726"/>
      <c r="H40" s="726"/>
      <c r="I40" s="726"/>
    </row>
    <row r="41" spans="1:9" ht="24" customHeight="1" x14ac:dyDescent="0.3">
      <c r="A41" s="713" t="s">
        <v>376</v>
      </c>
      <c r="B41" s="713"/>
      <c r="C41" s="713"/>
      <c r="D41" s="759" t="s">
        <v>1400</v>
      </c>
      <c r="E41" s="759"/>
      <c r="F41" s="759"/>
      <c r="G41" s="759"/>
      <c r="H41" s="759"/>
      <c r="I41" s="759"/>
    </row>
    <row r="43" spans="1:9" x14ac:dyDescent="0.3">
      <c r="A43" s="1" t="s">
        <v>395</v>
      </c>
    </row>
    <row r="44" spans="1:9" x14ac:dyDescent="0.3">
      <c r="A44" s="742" t="s">
        <v>396</v>
      </c>
      <c r="B44" s="742"/>
      <c r="C44" s="704" t="s">
        <v>749</v>
      </c>
      <c r="D44" s="704"/>
      <c r="E44" s="704"/>
      <c r="F44" s="704"/>
      <c r="G44" s="704"/>
      <c r="H44" s="704"/>
      <c r="I44" s="704"/>
    </row>
    <row r="45" spans="1:9" x14ac:dyDescent="0.3">
      <c r="A45" s="742" t="s">
        <v>398</v>
      </c>
      <c r="B45" s="742"/>
      <c r="C45" s="729" t="s">
        <v>1405</v>
      </c>
      <c r="D45" s="729"/>
      <c r="E45" s="729"/>
      <c r="F45" s="729"/>
      <c r="G45" s="729"/>
      <c r="H45" s="729"/>
      <c r="I45" s="729"/>
    </row>
    <row r="47" spans="1:9" x14ac:dyDescent="0.3">
      <c r="A47" s="1" t="s">
        <v>400</v>
      </c>
      <c r="B47" s="208"/>
      <c r="C47" s="208"/>
      <c r="D47" s="208"/>
      <c r="E47" s="208"/>
      <c r="F47" s="208"/>
      <c r="G47" s="208"/>
    </row>
    <row r="48" spans="1:9" x14ac:dyDescent="0.3">
      <c r="A48" s="1068" t="s">
        <v>401</v>
      </c>
      <c r="B48" s="1068"/>
      <c r="C48" s="1068"/>
      <c r="D48" s="1068"/>
      <c r="E48" s="1068"/>
      <c r="F48" s="1068"/>
      <c r="G48" s="1068"/>
      <c r="H48" s="9">
        <v>3</v>
      </c>
      <c r="I48" s="10" t="s">
        <v>781</v>
      </c>
    </row>
    <row r="49" spans="1:9" x14ac:dyDescent="0.3">
      <c r="A49" s="1069" t="s">
        <v>463</v>
      </c>
      <c r="B49" s="1069"/>
      <c r="C49" s="1069"/>
      <c r="D49" s="1069"/>
      <c r="E49" s="1069"/>
      <c r="F49" s="1069"/>
      <c r="G49" s="1069"/>
      <c r="H49" s="16">
        <v>3</v>
      </c>
      <c r="I49" s="10" t="s">
        <v>781</v>
      </c>
    </row>
    <row r="50" spans="1:9" x14ac:dyDescent="0.3">
      <c r="A50" s="1068" t="s">
        <v>405</v>
      </c>
      <c r="B50" s="1068"/>
      <c r="C50" s="1068"/>
      <c r="D50" s="1068"/>
      <c r="E50" s="1068"/>
      <c r="F50" s="1068"/>
      <c r="G50" s="1068"/>
      <c r="H50" s="100" t="s">
        <v>404</v>
      </c>
      <c r="I50" s="10" t="s">
        <v>781</v>
      </c>
    </row>
    <row r="51" spans="1:9" x14ac:dyDescent="0.3">
      <c r="A51" s="101"/>
      <c r="B51" s="101"/>
      <c r="C51" s="101"/>
      <c r="D51" s="101"/>
      <c r="E51" s="101"/>
      <c r="F51" s="101"/>
      <c r="G51" s="101"/>
      <c r="H51" s="100"/>
      <c r="I51" s="12"/>
    </row>
    <row r="52" spans="1:9" x14ac:dyDescent="0.3">
      <c r="A52" s="732" t="s">
        <v>406</v>
      </c>
      <c r="B52" s="732"/>
      <c r="C52" s="732"/>
      <c r="D52" s="732"/>
      <c r="E52" s="732"/>
      <c r="F52" s="732"/>
      <c r="G52" s="732"/>
      <c r="H52" s="102"/>
      <c r="I52" s="103"/>
    </row>
    <row r="53" spans="1:9" ht="18" customHeight="1" x14ac:dyDescent="0.3">
      <c r="A53" s="700" t="s">
        <v>407</v>
      </c>
      <c r="B53" s="700"/>
      <c r="C53" s="700"/>
      <c r="D53" s="700"/>
      <c r="E53" s="700"/>
      <c r="F53" s="15">
        <v>152</v>
      </c>
      <c r="G53" s="15" t="s">
        <v>357</v>
      </c>
      <c r="H53" s="16">
        <v>5.0999999999999996</v>
      </c>
      <c r="I53" s="15" t="s">
        <v>781</v>
      </c>
    </row>
    <row r="54" spans="1:9" ht="18" customHeight="1" x14ac:dyDescent="0.3">
      <c r="A54" s="17" t="s">
        <v>156</v>
      </c>
      <c r="B54" s="727" t="s">
        <v>158</v>
      </c>
      <c r="C54" s="727"/>
      <c r="D54" s="727"/>
      <c r="E54" s="727"/>
      <c r="F54" s="15" t="s">
        <v>404</v>
      </c>
      <c r="G54" s="15" t="s">
        <v>357</v>
      </c>
      <c r="H54" s="32"/>
      <c r="I54" s="19"/>
    </row>
    <row r="55" spans="1:9" ht="18" customHeight="1" x14ac:dyDescent="0.3">
      <c r="B55" s="727" t="s">
        <v>408</v>
      </c>
      <c r="C55" s="727"/>
      <c r="D55" s="727"/>
      <c r="E55" s="727"/>
      <c r="F55" s="15" t="s">
        <v>404</v>
      </c>
      <c r="G55" s="15" t="s">
        <v>357</v>
      </c>
      <c r="H55" s="32"/>
      <c r="I55" s="19"/>
    </row>
    <row r="56" spans="1:9" ht="18" customHeight="1" x14ac:dyDescent="0.3">
      <c r="B56" s="727" t="s">
        <v>409</v>
      </c>
      <c r="C56" s="727"/>
      <c r="D56" s="727"/>
      <c r="E56" s="727"/>
      <c r="F56" s="15" t="s">
        <v>404</v>
      </c>
      <c r="G56" s="15" t="s">
        <v>357</v>
      </c>
      <c r="H56" s="32"/>
      <c r="I56" s="19"/>
    </row>
    <row r="57" spans="1:9" ht="18" customHeight="1" x14ac:dyDescent="0.3">
      <c r="B57" s="727" t="s">
        <v>410</v>
      </c>
      <c r="C57" s="727"/>
      <c r="D57" s="727"/>
      <c r="E57" s="727"/>
      <c r="F57" s="15" t="s">
        <v>404</v>
      </c>
      <c r="G57" s="15" t="s">
        <v>357</v>
      </c>
      <c r="H57" s="32"/>
      <c r="I57" s="19"/>
    </row>
    <row r="58" spans="1:9" ht="18" customHeight="1" x14ac:dyDescent="0.3">
      <c r="B58" s="727" t="s">
        <v>411</v>
      </c>
      <c r="C58" s="727"/>
      <c r="D58" s="727"/>
      <c r="E58" s="727"/>
      <c r="F58" s="15">
        <v>150</v>
      </c>
      <c r="G58" s="15" t="s">
        <v>357</v>
      </c>
      <c r="H58" s="104"/>
      <c r="I58" s="19"/>
    </row>
    <row r="59" spans="1:9" ht="18" customHeight="1" x14ac:dyDescent="0.3">
      <c r="B59" s="727" t="s">
        <v>412</v>
      </c>
      <c r="C59" s="727"/>
      <c r="D59" s="727"/>
      <c r="E59" s="727"/>
      <c r="F59" s="15">
        <v>2</v>
      </c>
      <c r="G59" s="15" t="s">
        <v>357</v>
      </c>
      <c r="H59" s="34"/>
      <c r="I59" s="244"/>
    </row>
    <row r="60" spans="1:9" ht="22.95" customHeight="1" x14ac:dyDescent="0.3">
      <c r="A60" s="700" t="s">
        <v>413</v>
      </c>
      <c r="B60" s="700"/>
      <c r="C60" s="700"/>
      <c r="D60" s="700"/>
      <c r="E60" s="700"/>
      <c r="F60" s="15" t="s">
        <v>182</v>
      </c>
      <c r="G60" s="15" t="s">
        <v>357</v>
      </c>
      <c r="H60" s="15" t="s">
        <v>182</v>
      </c>
      <c r="I60" s="15" t="s">
        <v>781</v>
      </c>
    </row>
    <row r="61" spans="1:9" ht="18" customHeight="1" x14ac:dyDescent="0.3">
      <c r="A61" s="727" t="s">
        <v>414</v>
      </c>
      <c r="B61" s="727"/>
      <c r="C61" s="727"/>
      <c r="D61" s="727"/>
      <c r="E61" s="727"/>
      <c r="F61" s="15">
        <v>10</v>
      </c>
      <c r="G61" s="15" t="s">
        <v>357</v>
      </c>
      <c r="H61" s="16">
        <v>0.9</v>
      </c>
      <c r="I61" s="15" t="s">
        <v>781</v>
      </c>
    </row>
  </sheetData>
  <mergeCells count="64">
    <mergeCell ref="A2:I2"/>
    <mergeCell ref="A3:C3"/>
    <mergeCell ref="D3:I3"/>
    <mergeCell ref="A12:E12"/>
    <mergeCell ref="F12:I12"/>
    <mergeCell ref="A4:C4"/>
    <mergeCell ref="D4:I4"/>
    <mergeCell ref="A5:C5"/>
    <mergeCell ref="D5:I5"/>
    <mergeCell ref="A6:C6"/>
    <mergeCell ref="D6:I6"/>
    <mergeCell ref="A8:I8"/>
    <mergeCell ref="A10:E10"/>
    <mergeCell ref="F10:I10"/>
    <mergeCell ref="A11:E11"/>
    <mergeCell ref="F11:I11"/>
    <mergeCell ref="A13:E13"/>
    <mergeCell ref="F13:I13"/>
    <mergeCell ref="A15:I15"/>
    <mergeCell ref="A16:B17"/>
    <mergeCell ref="C16:I16"/>
    <mergeCell ref="C17:I17"/>
    <mergeCell ref="B29:G29"/>
    <mergeCell ref="A19:D19"/>
    <mergeCell ref="A20:A21"/>
    <mergeCell ref="B20:G21"/>
    <mergeCell ref="H20:I20"/>
    <mergeCell ref="A22:I22"/>
    <mergeCell ref="B23:G23"/>
    <mergeCell ref="B24:G24"/>
    <mergeCell ref="B25:G25"/>
    <mergeCell ref="B26:G26"/>
    <mergeCell ref="A27:I27"/>
    <mergeCell ref="B28:G28"/>
    <mergeCell ref="B30:G30"/>
    <mergeCell ref="A33:G33"/>
    <mergeCell ref="A34:A39"/>
    <mergeCell ref="B34:I34"/>
    <mergeCell ref="B35:I35"/>
    <mergeCell ref="B36:I36"/>
    <mergeCell ref="B37:I37"/>
    <mergeCell ref="B38:I38"/>
    <mergeCell ref="B39:I39"/>
    <mergeCell ref="A52:G52"/>
    <mergeCell ref="A40:C40"/>
    <mergeCell ref="D40:I40"/>
    <mergeCell ref="A41:C41"/>
    <mergeCell ref="D41:I41"/>
    <mergeCell ref="A44:B44"/>
    <mergeCell ref="C44:I44"/>
    <mergeCell ref="A45:B45"/>
    <mergeCell ref="C45:I45"/>
    <mergeCell ref="A48:G48"/>
    <mergeCell ref="A49:G49"/>
    <mergeCell ref="A50:G50"/>
    <mergeCell ref="B59:E59"/>
    <mergeCell ref="A60:E60"/>
    <mergeCell ref="A61:E61"/>
    <mergeCell ref="A53:E53"/>
    <mergeCell ref="B54:E54"/>
    <mergeCell ref="B55:E55"/>
    <mergeCell ref="B56:E56"/>
    <mergeCell ref="B57:E57"/>
    <mergeCell ref="B58:E58"/>
  </mergeCells>
  <pageMargins left="0.25" right="0.25"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zoomScaleNormal="100" workbookViewId="0"/>
  </sheetViews>
  <sheetFormatPr defaultColWidth="8.77734375" defaultRowHeight="13.8" x14ac:dyDescent="0.3"/>
  <cols>
    <col min="1" max="1" width="10.77734375" style="127" customWidth="1"/>
    <col min="2" max="2" width="9.77734375" style="127" customWidth="1"/>
    <col min="3" max="3" width="8.77734375" style="127" customWidth="1"/>
    <col min="4" max="5" width="9.77734375" style="127" customWidth="1"/>
    <col min="6" max="6" width="9.21875" style="127" customWidth="1"/>
    <col min="7" max="7" width="8.77734375" style="127" customWidth="1"/>
    <col min="8" max="8" width="11.5546875" style="127" customWidth="1"/>
    <col min="9" max="9" width="8.77734375" style="127" customWidth="1"/>
    <col min="10" max="10" width="2.77734375" style="127" customWidth="1"/>
    <col min="11" max="16384" width="8.77734375" style="127"/>
  </cols>
  <sheetData>
    <row r="1" spans="1:9" x14ac:dyDescent="0.3">
      <c r="A1" s="1" t="s">
        <v>328</v>
      </c>
      <c r="B1" s="25"/>
      <c r="C1" s="25"/>
      <c r="D1" s="25"/>
      <c r="E1" s="25"/>
      <c r="F1" s="25"/>
      <c r="G1" s="25"/>
      <c r="H1" s="25"/>
      <c r="I1" s="25"/>
    </row>
    <row r="2" spans="1:9" x14ac:dyDescent="0.3">
      <c r="A2" s="747" t="s">
        <v>234</v>
      </c>
      <c r="B2" s="747"/>
      <c r="C2" s="747"/>
      <c r="D2" s="747"/>
      <c r="E2" s="747"/>
      <c r="F2" s="747"/>
      <c r="G2" s="747"/>
      <c r="H2" s="747"/>
      <c r="I2" s="747"/>
    </row>
    <row r="3" spans="1:9" x14ac:dyDescent="0.3">
      <c r="A3" s="742" t="s">
        <v>154</v>
      </c>
      <c r="B3" s="743"/>
      <c r="C3" s="743"/>
      <c r="D3" s="743">
        <v>5</v>
      </c>
      <c r="E3" s="743"/>
      <c r="F3" s="743"/>
      <c r="G3" s="743"/>
      <c r="H3" s="743"/>
      <c r="I3" s="744"/>
    </row>
    <row r="4" spans="1:9" x14ac:dyDescent="0.3">
      <c r="A4" s="742" t="s">
        <v>153</v>
      </c>
      <c r="B4" s="743"/>
      <c r="C4" s="743"/>
      <c r="D4" s="743" t="s">
        <v>465</v>
      </c>
      <c r="E4" s="743"/>
      <c r="F4" s="743"/>
      <c r="G4" s="743"/>
      <c r="H4" s="743"/>
      <c r="I4" s="744"/>
    </row>
    <row r="5" spans="1:9" x14ac:dyDescent="0.3">
      <c r="A5" s="742" t="s">
        <v>157</v>
      </c>
      <c r="B5" s="743"/>
      <c r="C5" s="743"/>
      <c r="D5" s="743" t="s">
        <v>330</v>
      </c>
      <c r="E5" s="743"/>
      <c r="F5" s="743"/>
      <c r="G5" s="743"/>
      <c r="H5" s="743"/>
      <c r="I5" s="744"/>
    </row>
    <row r="6" spans="1:9" ht="27.75" customHeight="1" x14ac:dyDescent="0.3">
      <c r="A6" s="742" t="s">
        <v>331</v>
      </c>
      <c r="B6" s="743"/>
      <c r="C6" s="743"/>
      <c r="D6" s="748" t="s">
        <v>1617</v>
      </c>
      <c r="E6" s="748"/>
      <c r="F6" s="748"/>
      <c r="G6" s="748"/>
      <c r="H6" s="748"/>
      <c r="I6" s="729"/>
    </row>
    <row r="7" spans="1:9" x14ac:dyDescent="0.3">
      <c r="A7" s="25"/>
      <c r="B7" s="25"/>
      <c r="C7" s="25"/>
      <c r="D7" s="25"/>
      <c r="E7" s="25"/>
      <c r="F7" s="25"/>
      <c r="G7" s="25"/>
      <c r="H7" s="25"/>
      <c r="I7" s="25"/>
    </row>
    <row r="8" spans="1:9" x14ac:dyDescent="0.3">
      <c r="A8" s="745" t="s">
        <v>3</v>
      </c>
      <c r="B8" s="745"/>
      <c r="C8" s="745"/>
      <c r="D8" s="745"/>
      <c r="E8" s="745"/>
      <c r="F8" s="745"/>
      <c r="G8" s="745"/>
      <c r="H8" s="745"/>
      <c r="I8" s="745"/>
    </row>
    <row r="9" spans="1:9" x14ac:dyDescent="0.3">
      <c r="A9" s="208" t="s">
        <v>2317</v>
      </c>
      <c r="B9" s="208"/>
      <c r="C9" s="208"/>
      <c r="D9" s="208"/>
      <c r="E9" s="208"/>
      <c r="F9" s="208"/>
      <c r="G9" s="208"/>
      <c r="H9" s="208"/>
      <c r="I9" s="208"/>
    </row>
    <row r="10" spans="1:9" x14ac:dyDescent="0.3">
      <c r="A10" s="742" t="s">
        <v>10</v>
      </c>
      <c r="B10" s="743"/>
      <c r="C10" s="743"/>
      <c r="D10" s="743"/>
      <c r="E10" s="743"/>
      <c r="F10" s="743" t="s">
        <v>11</v>
      </c>
      <c r="G10" s="743"/>
      <c r="H10" s="743"/>
      <c r="I10" s="744"/>
    </row>
    <row r="11" spans="1:9" x14ac:dyDescent="0.3">
      <c r="A11" s="742" t="s">
        <v>334</v>
      </c>
      <c r="B11" s="743"/>
      <c r="C11" s="743"/>
      <c r="D11" s="743"/>
      <c r="E11" s="743"/>
      <c r="F11" s="743" t="s">
        <v>2085</v>
      </c>
      <c r="G11" s="743"/>
      <c r="H11" s="743"/>
      <c r="I11" s="744"/>
    </row>
    <row r="12" spans="1:9" x14ac:dyDescent="0.3">
      <c r="A12" s="742" t="s">
        <v>335</v>
      </c>
      <c r="B12" s="743"/>
      <c r="C12" s="743"/>
      <c r="D12" s="743"/>
      <c r="E12" s="743"/>
      <c r="F12" s="743">
        <v>6</v>
      </c>
      <c r="G12" s="743"/>
      <c r="H12" s="743"/>
      <c r="I12" s="744"/>
    </row>
    <row r="13" spans="1:9" x14ac:dyDescent="0.3">
      <c r="A13" s="742" t="s">
        <v>15</v>
      </c>
      <c r="B13" s="743"/>
      <c r="C13" s="743"/>
      <c r="D13" s="743"/>
      <c r="E13" s="743"/>
      <c r="F13" s="743" t="s">
        <v>16</v>
      </c>
      <c r="G13" s="743"/>
      <c r="H13" s="743"/>
      <c r="I13" s="744"/>
    </row>
    <row r="14" spans="1:9" x14ac:dyDescent="0.3">
      <c r="A14" s="25"/>
      <c r="B14" s="25"/>
      <c r="C14" s="25"/>
      <c r="D14" s="25"/>
      <c r="E14" s="25"/>
      <c r="F14" s="25"/>
      <c r="G14" s="25"/>
      <c r="H14" s="25"/>
      <c r="I14" s="25"/>
    </row>
    <row r="15" spans="1:9" x14ac:dyDescent="0.3">
      <c r="A15" s="746" t="s">
        <v>336</v>
      </c>
      <c r="B15" s="746"/>
      <c r="C15" s="746"/>
      <c r="D15" s="746"/>
      <c r="E15" s="746"/>
      <c r="F15" s="746"/>
      <c r="G15" s="746"/>
      <c r="H15" s="746"/>
      <c r="I15" s="746"/>
    </row>
    <row r="16" spans="1:9" ht="46.5" customHeight="1" x14ac:dyDescent="0.3">
      <c r="A16" s="700" t="s">
        <v>337</v>
      </c>
      <c r="B16" s="700"/>
      <c r="C16" s="748" t="s">
        <v>2394</v>
      </c>
      <c r="D16" s="748"/>
      <c r="E16" s="748"/>
      <c r="F16" s="748"/>
      <c r="G16" s="748"/>
      <c r="H16" s="748"/>
      <c r="I16" s="729"/>
    </row>
    <row r="17" spans="1:9" x14ac:dyDescent="0.3">
      <c r="A17" s="25"/>
      <c r="B17" s="25"/>
      <c r="C17" s="25"/>
      <c r="D17" s="25"/>
      <c r="E17" s="25"/>
      <c r="F17" s="25"/>
      <c r="G17" s="25"/>
      <c r="H17" s="25"/>
      <c r="I17" s="25"/>
    </row>
    <row r="18" spans="1:9" x14ac:dyDescent="0.3">
      <c r="A18" s="735" t="s">
        <v>339</v>
      </c>
      <c r="B18" s="735"/>
      <c r="C18" s="735"/>
      <c r="D18" s="735"/>
      <c r="E18" s="25"/>
      <c r="F18" s="25"/>
      <c r="G18" s="25"/>
      <c r="H18" s="25"/>
      <c r="I18" s="25"/>
    </row>
    <row r="19" spans="1:9" x14ac:dyDescent="0.3">
      <c r="A19" s="736" t="s">
        <v>30</v>
      </c>
      <c r="B19" s="737" t="s">
        <v>31</v>
      </c>
      <c r="C19" s="737"/>
      <c r="D19" s="737"/>
      <c r="E19" s="737"/>
      <c r="F19" s="737"/>
      <c r="G19" s="737"/>
      <c r="H19" s="737" t="s">
        <v>340</v>
      </c>
      <c r="I19" s="738"/>
    </row>
    <row r="20" spans="1:9" ht="27.6" x14ac:dyDescent="0.3">
      <c r="A20" s="736"/>
      <c r="B20" s="737"/>
      <c r="C20" s="737"/>
      <c r="D20" s="737"/>
      <c r="E20" s="737"/>
      <c r="F20" s="737"/>
      <c r="G20" s="737"/>
      <c r="H20" s="427" t="s">
        <v>341</v>
      </c>
      <c r="I20" s="428" t="s">
        <v>34</v>
      </c>
    </row>
    <row r="21" spans="1:9" s="128" customFormat="1" ht="17.7" customHeight="1" x14ac:dyDescent="0.3">
      <c r="A21" s="547" t="s">
        <v>35</v>
      </c>
      <c r="B21" s="733"/>
      <c r="C21" s="733"/>
      <c r="D21" s="733"/>
      <c r="E21" s="733"/>
      <c r="F21" s="733"/>
      <c r="G21" s="733"/>
      <c r="H21" s="733"/>
      <c r="I21" s="734"/>
    </row>
    <row r="22" spans="1:9" ht="58.2" customHeight="1" x14ac:dyDescent="0.3">
      <c r="A22" s="5" t="s">
        <v>1618</v>
      </c>
      <c r="B22" s="752" t="s">
        <v>2276</v>
      </c>
      <c r="C22" s="752"/>
      <c r="D22" s="752"/>
      <c r="E22" s="752"/>
      <c r="F22" s="752"/>
      <c r="G22" s="752"/>
      <c r="H22" s="5" t="s">
        <v>52</v>
      </c>
      <c r="I22" s="5" t="s">
        <v>39</v>
      </c>
    </row>
    <row r="23" spans="1:9" ht="40.5" customHeight="1" x14ac:dyDescent="0.3">
      <c r="A23" s="5" t="s">
        <v>1619</v>
      </c>
      <c r="B23" s="772" t="s">
        <v>2277</v>
      </c>
      <c r="C23" s="773"/>
      <c r="D23" s="773"/>
      <c r="E23" s="773"/>
      <c r="F23" s="773"/>
      <c r="G23" s="774"/>
      <c r="H23" s="5" t="s">
        <v>63</v>
      </c>
      <c r="I23" s="5" t="s">
        <v>272</v>
      </c>
    </row>
    <row r="24" spans="1:9" s="128" customFormat="1" ht="17.7" customHeight="1" x14ac:dyDescent="0.3">
      <c r="A24" s="547" t="s">
        <v>136</v>
      </c>
      <c r="B24" s="733"/>
      <c r="C24" s="733"/>
      <c r="D24" s="733"/>
      <c r="E24" s="733"/>
      <c r="F24" s="733"/>
      <c r="G24" s="733"/>
      <c r="H24" s="733"/>
      <c r="I24" s="734"/>
    </row>
    <row r="25" spans="1:9" ht="50.25" customHeight="1" x14ac:dyDescent="0.3">
      <c r="A25" s="5" t="s">
        <v>1620</v>
      </c>
      <c r="B25" s="714" t="s">
        <v>2278</v>
      </c>
      <c r="C25" s="714"/>
      <c r="D25" s="714"/>
      <c r="E25" s="714"/>
      <c r="F25" s="714"/>
      <c r="G25" s="714"/>
      <c r="H25" s="429" t="s">
        <v>1621</v>
      </c>
      <c r="I25" s="5" t="s">
        <v>56</v>
      </c>
    </row>
    <row r="26" spans="1:9" ht="43.5" customHeight="1" x14ac:dyDescent="0.3">
      <c r="A26" s="5" t="s">
        <v>1622</v>
      </c>
      <c r="B26" s="759" t="s">
        <v>2279</v>
      </c>
      <c r="C26" s="781"/>
      <c r="D26" s="781"/>
      <c r="E26" s="781"/>
      <c r="F26" s="781"/>
      <c r="G26" s="713"/>
      <c r="H26" s="5" t="s">
        <v>95</v>
      </c>
      <c r="I26" s="5" t="s">
        <v>272</v>
      </c>
    </row>
    <row r="27" spans="1:9" s="128" customFormat="1" ht="17.7" customHeight="1" x14ac:dyDescent="0.3">
      <c r="A27" s="547" t="s">
        <v>352</v>
      </c>
      <c r="B27" s="733"/>
      <c r="C27" s="733"/>
      <c r="D27" s="733"/>
      <c r="E27" s="733"/>
      <c r="F27" s="733"/>
      <c r="G27" s="733"/>
      <c r="H27" s="733"/>
      <c r="I27" s="734"/>
    </row>
    <row r="28" spans="1:9" ht="33" customHeight="1" x14ac:dyDescent="0.3">
      <c r="A28" s="5" t="s">
        <v>1623</v>
      </c>
      <c r="B28" s="748" t="s">
        <v>2280</v>
      </c>
      <c r="C28" s="748"/>
      <c r="D28" s="748"/>
      <c r="E28" s="748"/>
      <c r="F28" s="748"/>
      <c r="G28" s="748"/>
      <c r="H28" s="5" t="s">
        <v>120</v>
      </c>
      <c r="I28" s="5" t="s">
        <v>56</v>
      </c>
    </row>
    <row r="29" spans="1:9" ht="57.75" customHeight="1" x14ac:dyDescent="0.3">
      <c r="A29" s="5" t="s">
        <v>1624</v>
      </c>
      <c r="B29" s="729" t="s">
        <v>2281</v>
      </c>
      <c r="C29" s="700"/>
      <c r="D29" s="700"/>
      <c r="E29" s="700"/>
      <c r="F29" s="700"/>
      <c r="G29" s="782"/>
      <c r="H29" s="5" t="s">
        <v>125</v>
      </c>
      <c r="I29" s="5" t="s">
        <v>56</v>
      </c>
    </row>
    <row r="30" spans="1:9" x14ac:dyDescent="0.3">
      <c r="A30" s="25"/>
      <c r="B30" s="25"/>
      <c r="C30" s="25"/>
      <c r="D30" s="25"/>
      <c r="E30" s="25"/>
      <c r="F30" s="25"/>
      <c r="G30" s="25"/>
      <c r="H30" s="25"/>
      <c r="I30" s="25"/>
    </row>
    <row r="31" spans="1:9" x14ac:dyDescent="0.3">
      <c r="A31" s="1" t="s">
        <v>355</v>
      </c>
      <c r="B31" s="25"/>
      <c r="C31" s="25"/>
      <c r="D31" s="25"/>
      <c r="E31" s="25"/>
      <c r="F31" s="25"/>
      <c r="G31" s="25"/>
      <c r="H31" s="25"/>
      <c r="I31" s="25"/>
    </row>
    <row r="32" spans="1:9" s="128" customFormat="1" ht="17.7" customHeight="1" x14ac:dyDescent="0.3">
      <c r="A32" s="715" t="s">
        <v>356</v>
      </c>
      <c r="B32" s="715"/>
      <c r="C32" s="715"/>
      <c r="D32" s="715"/>
      <c r="E32" s="715"/>
      <c r="F32" s="715"/>
      <c r="G32" s="715"/>
      <c r="H32" s="204">
        <v>18</v>
      </c>
      <c r="I32" s="239" t="s">
        <v>357</v>
      </c>
    </row>
    <row r="33" spans="1:10" ht="133.94999999999999" customHeight="1" x14ac:dyDescent="0.3">
      <c r="A33" s="430" t="s">
        <v>358</v>
      </c>
      <c r="B33" s="1020" t="s">
        <v>2282</v>
      </c>
      <c r="C33" s="1031"/>
      <c r="D33" s="1031"/>
      <c r="E33" s="1031"/>
      <c r="F33" s="1031"/>
      <c r="G33" s="1031"/>
      <c r="H33" s="1031"/>
      <c r="I33" s="1032"/>
    </row>
    <row r="34" spans="1:10" x14ac:dyDescent="0.3">
      <c r="A34" s="710" t="s">
        <v>374</v>
      </c>
      <c r="B34" s="725"/>
      <c r="C34" s="725"/>
      <c r="D34" s="725" t="s">
        <v>1625</v>
      </c>
      <c r="E34" s="725"/>
      <c r="F34" s="725"/>
      <c r="G34" s="725"/>
      <c r="H34" s="725"/>
      <c r="I34" s="726"/>
    </row>
    <row r="35" spans="1:10" ht="30.75" customHeight="1" x14ac:dyDescent="0.3">
      <c r="A35" s="713" t="s">
        <v>376</v>
      </c>
      <c r="B35" s="714"/>
      <c r="C35" s="714"/>
      <c r="D35" s="711" t="s">
        <v>1626</v>
      </c>
      <c r="E35" s="711"/>
      <c r="F35" s="711"/>
      <c r="G35" s="711"/>
      <c r="H35" s="711"/>
      <c r="I35" s="712"/>
    </row>
    <row r="36" spans="1:10" s="128" customFormat="1" ht="17.7" customHeight="1" x14ac:dyDescent="0.3">
      <c r="A36" s="715" t="s">
        <v>481</v>
      </c>
      <c r="B36" s="715"/>
      <c r="C36" s="715"/>
      <c r="D36" s="715"/>
      <c r="E36" s="715"/>
      <c r="F36" s="715"/>
      <c r="G36" s="715"/>
      <c r="H36" s="204">
        <v>18</v>
      </c>
      <c r="I36" s="239" t="s">
        <v>357</v>
      </c>
    </row>
    <row r="37" spans="1:10" ht="162" customHeight="1" x14ac:dyDescent="0.3">
      <c r="A37" s="213" t="s">
        <v>358</v>
      </c>
      <c r="B37" s="1020" t="s">
        <v>1627</v>
      </c>
      <c r="C37" s="1020"/>
      <c r="D37" s="1020"/>
      <c r="E37" s="1020"/>
      <c r="F37" s="1020"/>
      <c r="G37" s="1020"/>
      <c r="H37" s="1020"/>
      <c r="I37" s="1021"/>
    </row>
    <row r="38" spans="1:10" x14ac:dyDescent="0.3">
      <c r="A38" s="710" t="s">
        <v>374</v>
      </c>
      <c r="B38" s="725"/>
      <c r="C38" s="725"/>
      <c r="D38" s="725" t="s">
        <v>1628</v>
      </c>
      <c r="E38" s="725"/>
      <c r="F38" s="725"/>
      <c r="G38" s="725"/>
      <c r="H38" s="725"/>
      <c r="I38" s="726"/>
    </row>
    <row r="39" spans="1:10" ht="35.549999999999997" customHeight="1" x14ac:dyDescent="0.3">
      <c r="A39" s="713" t="s">
        <v>376</v>
      </c>
      <c r="B39" s="714"/>
      <c r="C39" s="714"/>
      <c r="D39" s="740" t="s">
        <v>2171</v>
      </c>
      <c r="E39" s="740"/>
      <c r="F39" s="740"/>
      <c r="G39" s="740"/>
      <c r="H39" s="740"/>
      <c r="I39" s="835"/>
    </row>
    <row r="40" spans="1:10" s="128" customFormat="1" ht="17.7" customHeight="1" x14ac:dyDescent="0.3">
      <c r="A40" s="715" t="s">
        <v>378</v>
      </c>
      <c r="B40" s="715"/>
      <c r="C40" s="715"/>
      <c r="D40" s="715"/>
      <c r="E40" s="715"/>
      <c r="F40" s="715"/>
      <c r="G40" s="715"/>
      <c r="H40" s="204">
        <v>4</v>
      </c>
      <c r="I40" s="239" t="s">
        <v>357</v>
      </c>
    </row>
    <row r="41" spans="1:10" ht="48.75" customHeight="1" x14ac:dyDescent="0.3">
      <c r="A41" s="430" t="s">
        <v>358</v>
      </c>
      <c r="B41" s="1020" t="s">
        <v>2283</v>
      </c>
      <c r="C41" s="1020"/>
      <c r="D41" s="1020"/>
      <c r="E41" s="1020"/>
      <c r="F41" s="1020"/>
      <c r="G41" s="1020"/>
      <c r="H41" s="1020"/>
      <c r="I41" s="1021"/>
    </row>
    <row r="42" spans="1:10" ht="21" customHeight="1" x14ac:dyDescent="0.3">
      <c r="A42" s="710" t="s">
        <v>374</v>
      </c>
      <c r="B42" s="725"/>
      <c r="C42" s="725"/>
      <c r="D42" s="725" t="s">
        <v>1629</v>
      </c>
      <c r="E42" s="725"/>
      <c r="F42" s="725"/>
      <c r="G42" s="725"/>
      <c r="H42" s="725"/>
      <c r="I42" s="726"/>
    </row>
    <row r="43" spans="1:10" ht="27.6" customHeight="1" x14ac:dyDescent="0.3">
      <c r="A43" s="713" t="s">
        <v>376</v>
      </c>
      <c r="B43" s="714"/>
      <c r="C43" s="714"/>
      <c r="D43" s="714" t="s">
        <v>2170</v>
      </c>
      <c r="E43" s="714"/>
      <c r="F43" s="714"/>
      <c r="G43" s="714"/>
      <c r="H43" s="714"/>
      <c r="I43" s="759"/>
    </row>
    <row r="44" spans="1:10" x14ac:dyDescent="0.3">
      <c r="A44" s="25"/>
      <c r="B44" s="25"/>
      <c r="C44" s="25"/>
      <c r="D44" s="25"/>
      <c r="E44" s="25"/>
      <c r="F44" s="25"/>
      <c r="G44" s="25"/>
      <c r="H44" s="25"/>
      <c r="I44" s="25"/>
    </row>
    <row r="45" spans="1:10" x14ac:dyDescent="0.3">
      <c r="A45" s="1" t="s">
        <v>395</v>
      </c>
      <c r="B45" s="25"/>
      <c r="C45" s="25"/>
      <c r="D45" s="25"/>
      <c r="E45" s="25"/>
      <c r="F45" s="25"/>
      <c r="G45" s="25"/>
      <c r="H45" s="25"/>
      <c r="I45" s="25"/>
      <c r="J45" s="25"/>
    </row>
    <row r="46" spans="1:10" ht="66.75" customHeight="1" x14ac:dyDescent="0.3">
      <c r="A46" s="710" t="s">
        <v>396</v>
      </c>
      <c r="B46" s="711"/>
      <c r="C46" s="542" t="s">
        <v>2168</v>
      </c>
      <c r="D46" s="542"/>
      <c r="E46" s="542"/>
      <c r="F46" s="542"/>
      <c r="G46" s="542"/>
      <c r="H46" s="542"/>
      <c r="I46" s="786"/>
    </row>
    <row r="47" spans="1:10" ht="144" customHeight="1" x14ac:dyDescent="0.3">
      <c r="A47" s="710" t="s">
        <v>398</v>
      </c>
      <c r="B47" s="711"/>
      <c r="C47" s="542" t="s">
        <v>2169</v>
      </c>
      <c r="D47" s="542"/>
      <c r="E47" s="542"/>
      <c r="F47" s="542"/>
      <c r="G47" s="542"/>
      <c r="H47" s="542"/>
      <c r="I47" s="786"/>
    </row>
    <row r="48" spans="1:10" x14ac:dyDescent="0.3">
      <c r="A48" s="25"/>
      <c r="B48" s="25"/>
      <c r="C48" s="25"/>
      <c r="D48" s="25"/>
      <c r="E48" s="25"/>
      <c r="F48" s="25"/>
      <c r="G48" s="25"/>
      <c r="H48" s="25"/>
      <c r="I48" s="25"/>
    </row>
    <row r="49" spans="1:9" x14ac:dyDescent="0.3">
      <c r="A49" s="8" t="s">
        <v>400</v>
      </c>
      <c r="B49" s="240"/>
      <c r="C49" s="240"/>
      <c r="D49" s="240"/>
      <c r="E49" s="240"/>
      <c r="F49" s="240"/>
      <c r="G49" s="240"/>
      <c r="H49" s="25"/>
      <c r="I49" s="25"/>
    </row>
    <row r="50" spans="1:9" ht="15.6" x14ac:dyDescent="0.3">
      <c r="A50" s="730" t="s">
        <v>401</v>
      </c>
      <c r="B50" s="730"/>
      <c r="C50" s="730"/>
      <c r="D50" s="730"/>
      <c r="E50" s="730"/>
      <c r="F50" s="730"/>
      <c r="G50" s="730"/>
      <c r="H50" s="9">
        <v>2</v>
      </c>
      <c r="I50" s="10" t="s">
        <v>402</v>
      </c>
    </row>
    <row r="51" spans="1:9" ht="33.75" customHeight="1" x14ac:dyDescent="0.3">
      <c r="A51" s="731" t="s">
        <v>463</v>
      </c>
      <c r="B51" s="731"/>
      <c r="C51" s="731"/>
      <c r="D51" s="731"/>
      <c r="E51" s="731"/>
      <c r="F51" s="731"/>
      <c r="G51" s="731"/>
      <c r="H51" s="11">
        <v>3</v>
      </c>
      <c r="I51" s="10" t="s">
        <v>402</v>
      </c>
    </row>
    <row r="52" spans="1:9" ht="15.6" x14ac:dyDescent="0.3">
      <c r="A52" s="730" t="s">
        <v>405</v>
      </c>
      <c r="B52" s="730"/>
      <c r="C52" s="730"/>
      <c r="D52" s="730"/>
      <c r="E52" s="730"/>
      <c r="F52" s="730"/>
      <c r="G52" s="730"/>
      <c r="H52" s="11" t="s">
        <v>182</v>
      </c>
      <c r="I52" s="10" t="s">
        <v>402</v>
      </c>
    </row>
    <row r="53" spans="1:9" x14ac:dyDescent="0.3">
      <c r="A53" s="222"/>
      <c r="B53" s="222"/>
      <c r="C53" s="222"/>
      <c r="D53" s="222"/>
      <c r="E53" s="222"/>
      <c r="F53" s="222"/>
      <c r="G53" s="222"/>
      <c r="H53" s="11"/>
      <c r="I53" s="12"/>
    </row>
    <row r="54" spans="1:9" x14ac:dyDescent="0.3">
      <c r="A54" s="732" t="s">
        <v>406</v>
      </c>
      <c r="B54" s="732"/>
      <c r="C54" s="732"/>
      <c r="D54" s="732"/>
      <c r="E54" s="732"/>
      <c r="F54" s="732"/>
      <c r="G54" s="732"/>
      <c r="H54" s="31"/>
      <c r="I54" s="28"/>
    </row>
    <row r="55" spans="1:9" ht="17.7" customHeight="1" x14ac:dyDescent="0.3">
      <c r="A55" s="700" t="s">
        <v>407</v>
      </c>
      <c r="B55" s="700"/>
      <c r="C55" s="700"/>
      <c r="D55" s="700"/>
      <c r="E55" s="700"/>
      <c r="F55" s="15">
        <f>SUM(F56:F62)</f>
        <v>50</v>
      </c>
      <c r="G55" s="15" t="s">
        <v>357</v>
      </c>
      <c r="H55" s="16">
        <f>F55/25</f>
        <v>2</v>
      </c>
      <c r="I55" s="10" t="s">
        <v>402</v>
      </c>
    </row>
    <row r="56" spans="1:9" ht="17.7" customHeight="1" x14ac:dyDescent="0.3">
      <c r="A56" s="17" t="s">
        <v>156</v>
      </c>
      <c r="B56" s="727" t="s">
        <v>158</v>
      </c>
      <c r="C56" s="727"/>
      <c r="D56" s="727"/>
      <c r="E56" s="727"/>
      <c r="F56" s="15">
        <v>18</v>
      </c>
      <c r="G56" s="15" t="s">
        <v>357</v>
      </c>
      <c r="H56" s="18"/>
      <c r="I56" s="19"/>
    </row>
    <row r="57" spans="1:9" ht="17.7" customHeight="1" x14ac:dyDescent="0.3">
      <c r="A57" s="25"/>
      <c r="B57" s="727" t="s">
        <v>408</v>
      </c>
      <c r="C57" s="727"/>
      <c r="D57" s="727"/>
      <c r="E57" s="727"/>
      <c r="F57" s="15">
        <v>22</v>
      </c>
      <c r="G57" s="15" t="s">
        <v>357</v>
      </c>
      <c r="H57" s="26"/>
      <c r="I57" s="29"/>
    </row>
    <row r="58" spans="1:9" ht="17.7" customHeight="1" x14ac:dyDescent="0.3">
      <c r="A58" s="25"/>
      <c r="B58" s="727" t="s">
        <v>409</v>
      </c>
      <c r="C58" s="727"/>
      <c r="D58" s="727"/>
      <c r="E58" s="727"/>
      <c r="F58" s="15">
        <v>8</v>
      </c>
      <c r="G58" s="15" t="s">
        <v>357</v>
      </c>
      <c r="H58" s="26"/>
      <c r="I58" s="29"/>
    </row>
    <row r="59" spans="1:9" ht="17.7" customHeight="1" x14ac:dyDescent="0.3">
      <c r="A59" s="25"/>
      <c r="B59" s="727" t="s">
        <v>410</v>
      </c>
      <c r="C59" s="727"/>
      <c r="D59" s="727"/>
      <c r="E59" s="727"/>
      <c r="F59" s="15" t="s">
        <v>404</v>
      </c>
      <c r="G59" s="15" t="s">
        <v>357</v>
      </c>
      <c r="H59" s="26"/>
      <c r="I59" s="29"/>
    </row>
    <row r="60" spans="1:9" ht="17.7" customHeight="1" x14ac:dyDescent="0.3">
      <c r="A60" s="25"/>
      <c r="B60" s="727" t="s">
        <v>411</v>
      </c>
      <c r="C60" s="727"/>
      <c r="D60" s="727"/>
      <c r="E60" s="727"/>
      <c r="F60" s="15" t="s">
        <v>404</v>
      </c>
      <c r="G60" s="15" t="s">
        <v>357</v>
      </c>
      <c r="H60" s="26"/>
      <c r="I60" s="29"/>
    </row>
    <row r="61" spans="1:9" ht="17.7" customHeight="1" x14ac:dyDescent="0.3">
      <c r="A61" s="25"/>
      <c r="B61" s="727" t="s">
        <v>412</v>
      </c>
      <c r="C61" s="727"/>
      <c r="D61" s="727"/>
      <c r="E61" s="727"/>
      <c r="F61" s="15">
        <v>2</v>
      </c>
      <c r="G61" s="15" t="s">
        <v>357</v>
      </c>
      <c r="H61" s="334"/>
      <c r="I61" s="339"/>
    </row>
    <row r="62" spans="1:9" ht="31.2" customHeight="1" x14ac:dyDescent="0.3">
      <c r="A62" s="700" t="s">
        <v>413</v>
      </c>
      <c r="B62" s="700"/>
      <c r="C62" s="700"/>
      <c r="D62" s="700"/>
      <c r="E62" s="700"/>
      <c r="F62" s="15" t="s">
        <v>404</v>
      </c>
      <c r="G62" s="15" t="s">
        <v>357</v>
      </c>
      <c r="H62" s="15" t="s">
        <v>182</v>
      </c>
      <c r="I62" s="10" t="s">
        <v>402</v>
      </c>
    </row>
    <row r="63" spans="1:9" ht="17.7" customHeight="1" x14ac:dyDescent="0.3">
      <c r="A63" s="727" t="s">
        <v>414</v>
      </c>
      <c r="B63" s="727"/>
      <c r="C63" s="727"/>
      <c r="D63" s="727"/>
      <c r="E63" s="727"/>
      <c r="F63" s="15">
        <v>75</v>
      </c>
      <c r="G63" s="15" t="s">
        <v>357</v>
      </c>
      <c r="H63" s="16">
        <f>F63/25</f>
        <v>3</v>
      </c>
      <c r="I63" s="10" t="s">
        <v>402</v>
      </c>
    </row>
    <row r="64" spans="1:9" x14ac:dyDescent="0.3">
      <c r="A64" s="25"/>
      <c r="B64" s="25"/>
      <c r="C64" s="25"/>
      <c r="D64" s="25"/>
      <c r="E64" s="25"/>
      <c r="F64" s="25"/>
      <c r="G64" s="25"/>
      <c r="H64" s="25"/>
      <c r="I64" s="25"/>
    </row>
    <row r="65" spans="1:9" x14ac:dyDescent="0.3">
      <c r="A65" s="25"/>
      <c r="B65" s="25"/>
      <c r="C65" s="25"/>
      <c r="D65" s="25"/>
      <c r="E65" s="25"/>
      <c r="F65" s="25"/>
      <c r="G65" s="25"/>
      <c r="H65" s="25"/>
      <c r="I65" s="25"/>
    </row>
    <row r="66" spans="1:9" x14ac:dyDescent="0.3">
      <c r="A66" s="25"/>
      <c r="B66" s="25"/>
      <c r="C66" s="25"/>
      <c r="D66" s="25"/>
      <c r="E66" s="25"/>
      <c r="F66" s="25"/>
      <c r="G66" s="25"/>
      <c r="H66" s="25"/>
      <c r="I66" s="25"/>
    </row>
    <row r="67" spans="1:9" x14ac:dyDescent="0.3">
      <c r="A67" s="25"/>
      <c r="B67" s="25"/>
      <c r="C67" s="25"/>
      <c r="D67" s="25"/>
      <c r="E67" s="25"/>
      <c r="F67" s="25"/>
      <c r="G67" s="25"/>
      <c r="H67" s="25"/>
      <c r="I67" s="25"/>
    </row>
  </sheetData>
  <mergeCells count="69">
    <mergeCell ref="A11:E11"/>
    <mergeCell ref="F11:I11"/>
    <mergeCell ref="A2:I2"/>
    <mergeCell ref="A3:C3"/>
    <mergeCell ref="D3:I3"/>
    <mergeCell ref="A4:C4"/>
    <mergeCell ref="D4:I4"/>
    <mergeCell ref="A5:C5"/>
    <mergeCell ref="D5:I5"/>
    <mergeCell ref="A6:C6"/>
    <mergeCell ref="D6:I6"/>
    <mergeCell ref="A8:I8"/>
    <mergeCell ref="A10:E10"/>
    <mergeCell ref="F10:I10"/>
    <mergeCell ref="B22:G22"/>
    <mergeCell ref="A12:E12"/>
    <mergeCell ref="F12:I12"/>
    <mergeCell ref="A13:E13"/>
    <mergeCell ref="F13:I13"/>
    <mergeCell ref="A15:I15"/>
    <mergeCell ref="A16:B16"/>
    <mergeCell ref="C16:I16"/>
    <mergeCell ref="A18:D18"/>
    <mergeCell ref="A19:A20"/>
    <mergeCell ref="B19:G20"/>
    <mergeCell ref="H19:I19"/>
    <mergeCell ref="A21:I21"/>
    <mergeCell ref="A35:C35"/>
    <mergeCell ref="D35:I35"/>
    <mergeCell ref="B23:G23"/>
    <mergeCell ref="A24:I24"/>
    <mergeCell ref="B25:G25"/>
    <mergeCell ref="B26:G26"/>
    <mergeCell ref="A27:I27"/>
    <mergeCell ref="B28:G28"/>
    <mergeCell ref="B29:G29"/>
    <mergeCell ref="A32:G32"/>
    <mergeCell ref="B33:I33"/>
    <mergeCell ref="A34:C34"/>
    <mergeCell ref="D34:I34"/>
    <mergeCell ref="A36:G36"/>
    <mergeCell ref="B37:I37"/>
    <mergeCell ref="A38:C38"/>
    <mergeCell ref="D38:I38"/>
    <mergeCell ref="A39:C39"/>
    <mergeCell ref="D39:I39"/>
    <mergeCell ref="A40:G40"/>
    <mergeCell ref="B41:I41"/>
    <mergeCell ref="A42:C42"/>
    <mergeCell ref="D42:I42"/>
    <mergeCell ref="A43:C43"/>
    <mergeCell ref="D43:I43"/>
    <mergeCell ref="B58:E58"/>
    <mergeCell ref="A46:B46"/>
    <mergeCell ref="C46:I46"/>
    <mergeCell ref="A47:B47"/>
    <mergeCell ref="C47:I47"/>
    <mergeCell ref="A50:G50"/>
    <mergeCell ref="A51:G51"/>
    <mergeCell ref="A52:G52"/>
    <mergeCell ref="A54:G54"/>
    <mergeCell ref="A55:E55"/>
    <mergeCell ref="B56:E56"/>
    <mergeCell ref="B57:E57"/>
    <mergeCell ref="B59:E59"/>
    <mergeCell ref="B60:E60"/>
    <mergeCell ref="B61:E61"/>
    <mergeCell ref="A62:E62"/>
    <mergeCell ref="A63:E63"/>
  </mergeCell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zoomScaleNormal="100" workbookViewId="0"/>
  </sheetViews>
  <sheetFormatPr defaultColWidth="8.77734375" defaultRowHeight="13.8" x14ac:dyDescent="0.3"/>
  <cols>
    <col min="1" max="1" width="10.77734375" style="25" customWidth="1"/>
    <col min="2" max="2" width="9.77734375" style="25" customWidth="1"/>
    <col min="3" max="3" width="7.77734375" style="25" customWidth="1"/>
    <col min="4" max="4" width="8.44140625" style="25" customWidth="1"/>
    <col min="5" max="5" width="9.21875" style="25" customWidth="1"/>
    <col min="6" max="6" width="8.21875" style="25" customWidth="1"/>
    <col min="7" max="7" width="7.44140625" style="25" customWidth="1"/>
    <col min="8" max="8" width="11.21875" style="25" customWidth="1"/>
    <col min="9" max="9" width="14.21875" style="25" customWidth="1"/>
    <col min="10" max="10" width="2.77734375" style="25" customWidth="1"/>
    <col min="11" max="16384" width="8.77734375" style="25"/>
  </cols>
  <sheetData>
    <row r="1" spans="1:9" x14ac:dyDescent="0.3">
      <c r="A1" s="1" t="s">
        <v>328</v>
      </c>
    </row>
    <row r="2" spans="1:9" x14ac:dyDescent="0.3">
      <c r="A2" s="747" t="s">
        <v>235</v>
      </c>
      <c r="B2" s="747"/>
      <c r="C2" s="747"/>
      <c r="D2" s="747"/>
      <c r="E2" s="747"/>
      <c r="F2" s="747"/>
      <c r="G2" s="747"/>
      <c r="H2" s="747"/>
      <c r="I2" s="747"/>
    </row>
    <row r="3" spans="1:9" x14ac:dyDescent="0.3">
      <c r="A3" s="742" t="s">
        <v>154</v>
      </c>
      <c r="B3" s="743"/>
      <c r="C3" s="743"/>
      <c r="D3" s="743">
        <v>3</v>
      </c>
      <c r="E3" s="743"/>
      <c r="F3" s="743"/>
      <c r="G3" s="743"/>
      <c r="H3" s="743"/>
      <c r="I3" s="744"/>
    </row>
    <row r="4" spans="1:9" x14ac:dyDescent="0.3">
      <c r="A4" s="742" t="s">
        <v>153</v>
      </c>
      <c r="B4" s="743"/>
      <c r="C4" s="743"/>
      <c r="D4" s="743" t="s">
        <v>465</v>
      </c>
      <c r="E4" s="743"/>
      <c r="F4" s="743"/>
      <c r="G4" s="743"/>
      <c r="H4" s="743"/>
      <c r="I4" s="744"/>
    </row>
    <row r="5" spans="1:9" x14ac:dyDescent="0.3">
      <c r="A5" s="742" t="s">
        <v>157</v>
      </c>
      <c r="B5" s="743"/>
      <c r="C5" s="743"/>
      <c r="D5" s="743" t="s">
        <v>466</v>
      </c>
      <c r="E5" s="743"/>
      <c r="F5" s="743"/>
      <c r="G5" s="743"/>
      <c r="H5" s="743"/>
      <c r="I5" s="744"/>
    </row>
    <row r="6" spans="1:9" x14ac:dyDescent="0.3">
      <c r="A6" s="742" t="s">
        <v>331</v>
      </c>
      <c r="B6" s="743"/>
      <c r="C6" s="743"/>
      <c r="D6" s="743" t="s">
        <v>467</v>
      </c>
      <c r="E6" s="743"/>
      <c r="F6" s="743"/>
      <c r="G6" s="743"/>
      <c r="H6" s="743"/>
      <c r="I6" s="744"/>
    </row>
    <row r="8" spans="1:9" x14ac:dyDescent="0.3">
      <c r="A8" s="745" t="s">
        <v>3</v>
      </c>
      <c r="B8" s="745"/>
      <c r="C8" s="745"/>
      <c r="D8" s="745"/>
      <c r="E8" s="745"/>
      <c r="F8" s="745"/>
      <c r="G8" s="745"/>
      <c r="H8" s="745"/>
      <c r="I8" s="745"/>
    </row>
    <row r="9" spans="1:9" x14ac:dyDescent="0.3">
      <c r="A9" s="207" t="s">
        <v>2317</v>
      </c>
      <c r="B9" s="207"/>
      <c r="C9" s="207"/>
      <c r="D9" s="207"/>
      <c r="E9" s="207"/>
      <c r="F9" s="207"/>
      <c r="G9" s="207"/>
      <c r="H9" s="207"/>
      <c r="I9" s="207"/>
    </row>
    <row r="10" spans="1:9" x14ac:dyDescent="0.3">
      <c r="A10" s="742" t="s">
        <v>10</v>
      </c>
      <c r="B10" s="743"/>
      <c r="C10" s="743"/>
      <c r="D10" s="743"/>
      <c r="E10" s="743"/>
      <c r="F10" s="743" t="s">
        <v>11</v>
      </c>
      <c r="G10" s="743"/>
      <c r="H10" s="743"/>
      <c r="I10" s="744"/>
    </row>
    <row r="11" spans="1:9" x14ac:dyDescent="0.3">
      <c r="A11" s="742" t="s">
        <v>334</v>
      </c>
      <c r="B11" s="743"/>
      <c r="C11" s="743"/>
      <c r="D11" s="743"/>
      <c r="E11" s="743"/>
      <c r="F11" s="743" t="s">
        <v>2085</v>
      </c>
      <c r="G11" s="743"/>
      <c r="H11" s="743"/>
      <c r="I11" s="744"/>
    </row>
    <row r="12" spans="1:9" x14ac:dyDescent="0.3">
      <c r="A12" s="742" t="s">
        <v>335</v>
      </c>
      <c r="B12" s="743"/>
      <c r="C12" s="743"/>
      <c r="D12" s="743"/>
      <c r="E12" s="743"/>
      <c r="F12" s="743">
        <v>6</v>
      </c>
      <c r="G12" s="743"/>
      <c r="H12" s="743"/>
      <c r="I12" s="744"/>
    </row>
    <row r="13" spans="1:9" x14ac:dyDescent="0.3">
      <c r="A13" s="742" t="s">
        <v>15</v>
      </c>
      <c r="B13" s="743"/>
      <c r="C13" s="743"/>
      <c r="D13" s="743"/>
      <c r="E13" s="743"/>
      <c r="F13" s="743" t="s">
        <v>16</v>
      </c>
      <c r="G13" s="743"/>
      <c r="H13" s="743"/>
      <c r="I13" s="744"/>
    </row>
    <row r="15" spans="1:9" x14ac:dyDescent="0.3">
      <c r="A15" s="746" t="s">
        <v>336</v>
      </c>
      <c r="B15" s="746"/>
      <c r="C15" s="746"/>
      <c r="D15" s="746"/>
      <c r="E15" s="746"/>
      <c r="F15" s="746"/>
      <c r="G15" s="746"/>
      <c r="H15" s="746"/>
      <c r="I15" s="746"/>
    </row>
    <row r="16" spans="1:9" ht="53.25" customHeight="1" x14ac:dyDescent="0.3">
      <c r="A16" s="700" t="s">
        <v>337</v>
      </c>
      <c r="B16" s="700"/>
      <c r="C16" s="729" t="s">
        <v>468</v>
      </c>
      <c r="D16" s="700"/>
      <c r="E16" s="700"/>
      <c r="F16" s="700"/>
      <c r="G16" s="700"/>
      <c r="H16" s="700"/>
      <c r="I16" s="700"/>
    </row>
    <row r="18" spans="1:12" x14ac:dyDescent="0.3">
      <c r="A18" s="735" t="s">
        <v>339</v>
      </c>
      <c r="B18" s="735"/>
      <c r="C18" s="735"/>
      <c r="D18" s="735"/>
    </row>
    <row r="19" spans="1:12" x14ac:dyDescent="0.3">
      <c r="A19" s="736" t="s">
        <v>30</v>
      </c>
      <c r="B19" s="737" t="s">
        <v>31</v>
      </c>
      <c r="C19" s="737"/>
      <c r="D19" s="737"/>
      <c r="E19" s="737"/>
      <c r="F19" s="737"/>
      <c r="G19" s="737"/>
      <c r="H19" s="737" t="s">
        <v>340</v>
      </c>
      <c r="I19" s="738"/>
    </row>
    <row r="20" spans="1:12" ht="44.25" customHeight="1" x14ac:dyDescent="0.3">
      <c r="A20" s="736"/>
      <c r="B20" s="737"/>
      <c r="C20" s="737"/>
      <c r="D20" s="737"/>
      <c r="E20" s="737"/>
      <c r="F20" s="737"/>
      <c r="G20" s="737"/>
      <c r="H20" s="210" t="s">
        <v>341</v>
      </c>
      <c r="I20" s="211" t="s">
        <v>34</v>
      </c>
      <c r="K20" s="56"/>
      <c r="L20" s="56"/>
    </row>
    <row r="21" spans="1:12" s="8" customFormat="1" ht="17.7" customHeight="1" x14ac:dyDescent="0.3">
      <c r="A21" s="547" t="s">
        <v>35</v>
      </c>
      <c r="B21" s="733"/>
      <c r="C21" s="733"/>
      <c r="D21" s="733"/>
      <c r="E21" s="733"/>
      <c r="F21" s="733"/>
      <c r="G21" s="733"/>
      <c r="H21" s="733"/>
      <c r="I21" s="734"/>
      <c r="K21" s="341"/>
      <c r="L21" s="341"/>
    </row>
    <row r="22" spans="1:12" ht="41.25" customHeight="1" x14ac:dyDescent="0.3">
      <c r="A22" s="30" t="s">
        <v>469</v>
      </c>
      <c r="B22" s="752" t="s">
        <v>470</v>
      </c>
      <c r="C22" s="752"/>
      <c r="D22" s="752"/>
      <c r="E22" s="752"/>
      <c r="F22" s="752"/>
      <c r="G22" s="752"/>
      <c r="H22" s="243" t="s">
        <v>471</v>
      </c>
      <c r="I22" s="5" t="s">
        <v>56</v>
      </c>
      <c r="K22" s="328"/>
      <c r="L22" s="56"/>
    </row>
    <row r="23" spans="1:12" s="8" customFormat="1" ht="17.7" customHeight="1" x14ac:dyDescent="0.3">
      <c r="A23" s="547" t="s">
        <v>136</v>
      </c>
      <c r="B23" s="733"/>
      <c r="C23" s="733"/>
      <c r="D23" s="733"/>
      <c r="E23" s="733"/>
      <c r="F23" s="733"/>
      <c r="G23" s="733"/>
      <c r="H23" s="733"/>
      <c r="I23" s="734"/>
      <c r="K23" s="341"/>
      <c r="L23" s="341"/>
    </row>
    <row r="24" spans="1:12" ht="42" customHeight="1" x14ac:dyDescent="0.3">
      <c r="A24" s="30" t="s">
        <v>472</v>
      </c>
      <c r="B24" s="714" t="s">
        <v>473</v>
      </c>
      <c r="C24" s="714"/>
      <c r="D24" s="714"/>
      <c r="E24" s="714"/>
      <c r="F24" s="714"/>
      <c r="G24" s="714"/>
      <c r="H24" s="243" t="s">
        <v>474</v>
      </c>
      <c r="I24" s="5" t="s">
        <v>272</v>
      </c>
      <c r="K24" s="56"/>
      <c r="L24" s="56"/>
    </row>
    <row r="25" spans="1:12" s="8" customFormat="1" ht="17.7" customHeight="1" x14ac:dyDescent="0.3">
      <c r="A25" s="547" t="s">
        <v>352</v>
      </c>
      <c r="B25" s="733"/>
      <c r="C25" s="733"/>
      <c r="D25" s="733"/>
      <c r="E25" s="733"/>
      <c r="F25" s="733"/>
      <c r="G25" s="733"/>
      <c r="H25" s="733"/>
      <c r="I25" s="734"/>
    </row>
    <row r="26" spans="1:12" ht="39.75" customHeight="1" x14ac:dyDescent="0.3">
      <c r="A26" s="30" t="s">
        <v>475</v>
      </c>
      <c r="B26" s="748" t="s">
        <v>476</v>
      </c>
      <c r="C26" s="748"/>
      <c r="D26" s="748"/>
      <c r="E26" s="748"/>
      <c r="F26" s="748"/>
      <c r="G26" s="748"/>
      <c r="H26" s="243" t="s">
        <v>477</v>
      </c>
      <c r="I26" s="5" t="s">
        <v>56</v>
      </c>
    </row>
    <row r="28" spans="1:12" x14ac:dyDescent="0.3">
      <c r="A28" s="1" t="s">
        <v>355</v>
      </c>
    </row>
    <row r="29" spans="1:12" s="8" customFormat="1" ht="17.7" customHeight="1" x14ac:dyDescent="0.3">
      <c r="A29" s="715" t="s">
        <v>356</v>
      </c>
      <c r="B29" s="715"/>
      <c r="C29" s="715"/>
      <c r="D29" s="715"/>
      <c r="E29" s="715"/>
      <c r="F29" s="715"/>
      <c r="G29" s="715"/>
      <c r="H29" s="204">
        <v>12</v>
      </c>
      <c r="I29" s="239" t="s">
        <v>357</v>
      </c>
    </row>
    <row r="30" spans="1:12" ht="191.25" customHeight="1" x14ac:dyDescent="0.3">
      <c r="A30" s="213" t="s">
        <v>358</v>
      </c>
      <c r="B30" s="1020" t="s">
        <v>478</v>
      </c>
      <c r="C30" s="1031"/>
      <c r="D30" s="1031"/>
      <c r="E30" s="1031"/>
      <c r="F30" s="1031"/>
      <c r="G30" s="1031"/>
      <c r="H30" s="1031"/>
      <c r="I30" s="1032"/>
    </row>
    <row r="31" spans="1:12" ht="18.75" customHeight="1" x14ac:dyDescent="0.3">
      <c r="A31" s="710" t="s">
        <v>374</v>
      </c>
      <c r="B31" s="725"/>
      <c r="C31" s="725"/>
      <c r="D31" s="725" t="s">
        <v>479</v>
      </c>
      <c r="E31" s="725"/>
      <c r="F31" s="725"/>
      <c r="G31" s="725"/>
      <c r="H31" s="725"/>
      <c r="I31" s="726"/>
    </row>
    <row r="32" spans="1:12" ht="40.950000000000003" customHeight="1" x14ac:dyDescent="0.3">
      <c r="A32" s="713" t="s">
        <v>376</v>
      </c>
      <c r="B32" s="714"/>
      <c r="C32" s="714"/>
      <c r="D32" s="714" t="s">
        <v>480</v>
      </c>
      <c r="E32" s="714"/>
      <c r="F32" s="714"/>
      <c r="G32" s="714"/>
      <c r="H32" s="714"/>
      <c r="I32" s="759"/>
    </row>
    <row r="33" spans="1:9" s="8" customFormat="1" ht="17.7" customHeight="1" x14ac:dyDescent="0.3">
      <c r="A33" s="715" t="s">
        <v>481</v>
      </c>
      <c r="B33" s="715"/>
      <c r="C33" s="715"/>
      <c r="D33" s="715"/>
      <c r="E33" s="715"/>
      <c r="F33" s="715"/>
      <c r="G33" s="715"/>
      <c r="H33" s="204">
        <v>8</v>
      </c>
      <c r="I33" s="239" t="s">
        <v>357</v>
      </c>
    </row>
    <row r="34" spans="1:9" ht="67.5" customHeight="1" x14ac:dyDescent="0.3">
      <c r="A34" s="213" t="s">
        <v>358</v>
      </c>
      <c r="B34" s="1020" t="s">
        <v>482</v>
      </c>
      <c r="C34" s="1020"/>
      <c r="D34" s="1020"/>
      <c r="E34" s="1020"/>
      <c r="F34" s="1020"/>
      <c r="G34" s="1020"/>
      <c r="H34" s="1020"/>
      <c r="I34" s="1021"/>
    </row>
    <row r="35" spans="1:9" ht="18" customHeight="1" x14ac:dyDescent="0.3">
      <c r="A35" s="710" t="s">
        <v>374</v>
      </c>
      <c r="B35" s="725"/>
      <c r="C35" s="725"/>
      <c r="D35" s="725" t="s">
        <v>483</v>
      </c>
      <c r="E35" s="725"/>
      <c r="F35" s="725"/>
      <c r="G35" s="725"/>
      <c r="H35" s="725"/>
      <c r="I35" s="726"/>
    </row>
    <row r="36" spans="1:9" ht="35.549999999999997" customHeight="1" x14ac:dyDescent="0.3">
      <c r="A36" s="713" t="s">
        <v>376</v>
      </c>
      <c r="B36" s="714"/>
      <c r="C36" s="714"/>
      <c r="D36" s="714" t="s">
        <v>484</v>
      </c>
      <c r="E36" s="714"/>
      <c r="F36" s="714"/>
      <c r="G36" s="714"/>
      <c r="H36" s="714"/>
      <c r="I36" s="759"/>
    </row>
    <row r="37" spans="1:9" s="8" customFormat="1" ht="17.7" customHeight="1" x14ac:dyDescent="0.3">
      <c r="A37" s="715" t="s">
        <v>485</v>
      </c>
      <c r="B37" s="715"/>
      <c r="C37" s="715"/>
      <c r="D37" s="715"/>
      <c r="E37" s="715"/>
      <c r="F37" s="715"/>
      <c r="G37" s="715"/>
      <c r="H37" s="204">
        <v>10</v>
      </c>
      <c r="I37" s="239" t="s">
        <v>357</v>
      </c>
    </row>
    <row r="38" spans="1:9" ht="51.75" customHeight="1" x14ac:dyDescent="0.3">
      <c r="A38" s="213" t="s">
        <v>358</v>
      </c>
      <c r="B38" s="1020" t="s">
        <v>486</v>
      </c>
      <c r="C38" s="1020"/>
      <c r="D38" s="1020"/>
      <c r="E38" s="1020"/>
      <c r="F38" s="1020"/>
      <c r="G38" s="1020"/>
      <c r="H38" s="1020"/>
      <c r="I38" s="1021"/>
    </row>
    <row r="39" spans="1:9" ht="18.75" customHeight="1" x14ac:dyDescent="0.3">
      <c r="A39" s="710" t="s">
        <v>374</v>
      </c>
      <c r="B39" s="725"/>
      <c r="C39" s="725"/>
      <c r="D39" s="725" t="s">
        <v>483</v>
      </c>
      <c r="E39" s="725"/>
      <c r="F39" s="725"/>
      <c r="G39" s="725"/>
      <c r="H39" s="725"/>
      <c r="I39" s="726"/>
    </row>
    <row r="40" spans="1:9" ht="27.6" customHeight="1" x14ac:dyDescent="0.3">
      <c r="A40" s="713" t="s">
        <v>376</v>
      </c>
      <c r="B40" s="714"/>
      <c r="C40" s="714"/>
      <c r="D40" s="714" t="s">
        <v>487</v>
      </c>
      <c r="E40" s="714"/>
      <c r="F40" s="714"/>
      <c r="G40" s="714"/>
      <c r="H40" s="714"/>
      <c r="I40" s="759"/>
    </row>
    <row r="42" spans="1:9" x14ac:dyDescent="0.3">
      <c r="A42" s="1" t="s">
        <v>395</v>
      </c>
    </row>
    <row r="43" spans="1:9" ht="59.25" customHeight="1" x14ac:dyDescent="0.3">
      <c r="A43" s="710" t="s">
        <v>396</v>
      </c>
      <c r="B43" s="711"/>
      <c r="C43" s="542" t="s">
        <v>2194</v>
      </c>
      <c r="D43" s="542"/>
      <c r="E43" s="542"/>
      <c r="F43" s="542"/>
      <c r="G43" s="542"/>
      <c r="H43" s="542"/>
      <c r="I43" s="786"/>
    </row>
    <row r="44" spans="1:9" ht="66" customHeight="1" x14ac:dyDescent="0.3">
      <c r="A44" s="710" t="s">
        <v>398</v>
      </c>
      <c r="B44" s="711"/>
      <c r="C44" s="542" t="s">
        <v>2395</v>
      </c>
      <c r="D44" s="542"/>
      <c r="E44" s="542"/>
      <c r="F44" s="542"/>
      <c r="G44" s="542"/>
      <c r="H44" s="542"/>
      <c r="I44" s="786"/>
    </row>
    <row r="46" spans="1:9" x14ac:dyDescent="0.3">
      <c r="A46" s="8" t="s">
        <v>400</v>
      </c>
      <c r="B46" s="240"/>
      <c r="C46" s="240"/>
      <c r="D46" s="240"/>
      <c r="E46" s="240"/>
      <c r="F46" s="240"/>
      <c r="G46" s="240"/>
    </row>
    <row r="47" spans="1:9" ht="21" customHeight="1" x14ac:dyDescent="0.3">
      <c r="A47" s="730" t="s">
        <v>401</v>
      </c>
      <c r="B47" s="730"/>
      <c r="C47" s="730"/>
      <c r="D47" s="730"/>
      <c r="E47" s="730"/>
      <c r="F47" s="730"/>
      <c r="G47" s="730"/>
      <c r="H47" s="9">
        <v>1</v>
      </c>
      <c r="I47" s="10" t="s">
        <v>402</v>
      </c>
    </row>
    <row r="48" spans="1:9" ht="29.25" customHeight="1" x14ac:dyDescent="0.3">
      <c r="A48" s="731" t="s">
        <v>463</v>
      </c>
      <c r="B48" s="731"/>
      <c r="C48" s="731"/>
      <c r="D48" s="731"/>
      <c r="E48" s="731"/>
      <c r="F48" s="731"/>
      <c r="G48" s="731"/>
      <c r="H48" s="9">
        <v>2</v>
      </c>
      <c r="I48" s="10" t="s">
        <v>402</v>
      </c>
    </row>
    <row r="49" spans="1:9" ht="15.6" x14ac:dyDescent="0.3">
      <c r="A49" s="730" t="s">
        <v>405</v>
      </c>
      <c r="B49" s="730"/>
      <c r="C49" s="730"/>
      <c r="D49" s="730"/>
      <c r="E49" s="730"/>
      <c r="F49" s="730"/>
      <c r="G49" s="730"/>
      <c r="H49" s="27" t="s">
        <v>404</v>
      </c>
      <c r="I49" s="10" t="s">
        <v>402</v>
      </c>
    </row>
    <row r="50" spans="1:9" x14ac:dyDescent="0.3">
      <c r="A50" s="222"/>
      <c r="B50" s="222"/>
      <c r="C50" s="222"/>
      <c r="D50" s="222"/>
      <c r="E50" s="222"/>
      <c r="F50" s="222"/>
      <c r="G50" s="222"/>
      <c r="H50" s="27"/>
      <c r="I50" s="12"/>
    </row>
    <row r="51" spans="1:9" x14ac:dyDescent="0.3">
      <c r="A51" s="732" t="s">
        <v>406</v>
      </c>
      <c r="B51" s="732"/>
      <c r="C51" s="732"/>
      <c r="D51" s="732"/>
      <c r="E51" s="732"/>
      <c r="F51" s="732"/>
      <c r="G51" s="732"/>
      <c r="H51" s="220"/>
      <c r="I51" s="28"/>
    </row>
    <row r="52" spans="1:9" ht="17.7" customHeight="1" x14ac:dyDescent="0.3">
      <c r="A52" s="700" t="s">
        <v>407</v>
      </c>
      <c r="B52" s="700"/>
      <c r="C52" s="700"/>
      <c r="D52" s="700"/>
      <c r="E52" s="700"/>
      <c r="F52" s="15">
        <f>F53+F54+F55+F58</f>
        <v>40</v>
      </c>
      <c r="G52" s="15" t="s">
        <v>357</v>
      </c>
      <c r="H52" s="16">
        <f>F52/25</f>
        <v>1.6</v>
      </c>
      <c r="I52" s="10" t="s">
        <v>402</v>
      </c>
    </row>
    <row r="53" spans="1:9" ht="17.7" customHeight="1" x14ac:dyDescent="0.3">
      <c r="A53" s="17" t="s">
        <v>156</v>
      </c>
      <c r="B53" s="727" t="s">
        <v>158</v>
      </c>
      <c r="C53" s="727"/>
      <c r="D53" s="727"/>
      <c r="E53" s="727"/>
      <c r="F53" s="15">
        <v>12</v>
      </c>
      <c r="G53" s="15" t="s">
        <v>357</v>
      </c>
      <c r="H53" s="18"/>
      <c r="I53" s="19"/>
    </row>
    <row r="54" spans="1:9" ht="17.7" customHeight="1" x14ac:dyDescent="0.3">
      <c r="B54" s="727" t="s">
        <v>408</v>
      </c>
      <c r="C54" s="727"/>
      <c r="D54" s="727"/>
      <c r="E54" s="727"/>
      <c r="F54" s="15">
        <v>18</v>
      </c>
      <c r="G54" s="15" t="s">
        <v>357</v>
      </c>
      <c r="H54" s="26"/>
      <c r="I54" s="29"/>
    </row>
    <row r="55" spans="1:9" ht="17.7" customHeight="1" x14ac:dyDescent="0.3">
      <c r="B55" s="727" t="s">
        <v>409</v>
      </c>
      <c r="C55" s="727"/>
      <c r="D55" s="727"/>
      <c r="E55" s="727"/>
      <c r="F55" s="15">
        <v>8</v>
      </c>
      <c r="G55" s="15" t="s">
        <v>357</v>
      </c>
      <c r="H55" s="26"/>
      <c r="I55" s="29"/>
    </row>
    <row r="56" spans="1:9" ht="17.7" customHeight="1" x14ac:dyDescent="0.3">
      <c r="B56" s="727" t="s">
        <v>410</v>
      </c>
      <c r="C56" s="727"/>
      <c r="D56" s="727"/>
      <c r="E56" s="727"/>
      <c r="F56" s="15" t="s">
        <v>404</v>
      </c>
      <c r="G56" s="15" t="s">
        <v>357</v>
      </c>
      <c r="H56" s="26"/>
      <c r="I56" s="29"/>
    </row>
    <row r="57" spans="1:9" ht="17.7" customHeight="1" x14ac:dyDescent="0.3">
      <c r="B57" s="727" t="s">
        <v>411</v>
      </c>
      <c r="C57" s="727"/>
      <c r="D57" s="727"/>
      <c r="E57" s="727"/>
      <c r="F57" s="15" t="s">
        <v>404</v>
      </c>
      <c r="G57" s="15" t="s">
        <v>357</v>
      </c>
      <c r="H57" s="26"/>
      <c r="I57" s="29"/>
    </row>
    <row r="58" spans="1:9" ht="17.7" customHeight="1" x14ac:dyDescent="0.3">
      <c r="B58" s="727" t="s">
        <v>412</v>
      </c>
      <c r="C58" s="727"/>
      <c r="D58" s="727"/>
      <c r="E58" s="727"/>
      <c r="F58" s="15">
        <v>2</v>
      </c>
      <c r="G58" s="15" t="s">
        <v>357</v>
      </c>
      <c r="H58" s="334"/>
      <c r="I58" s="339"/>
    </row>
    <row r="59" spans="1:9" ht="31.2" customHeight="1" x14ac:dyDescent="0.3">
      <c r="A59" s="700" t="s">
        <v>413</v>
      </c>
      <c r="B59" s="700"/>
      <c r="C59" s="700"/>
      <c r="D59" s="700"/>
      <c r="E59" s="700"/>
      <c r="F59" s="15" t="s">
        <v>404</v>
      </c>
      <c r="G59" s="15" t="s">
        <v>357</v>
      </c>
      <c r="H59" s="15" t="s">
        <v>182</v>
      </c>
      <c r="I59" s="10" t="s">
        <v>402</v>
      </c>
    </row>
    <row r="60" spans="1:9" ht="17.7" customHeight="1" x14ac:dyDescent="0.3">
      <c r="A60" s="727" t="s">
        <v>414</v>
      </c>
      <c r="B60" s="727"/>
      <c r="C60" s="727"/>
      <c r="D60" s="727"/>
      <c r="E60" s="727"/>
      <c r="F60" s="15">
        <v>35</v>
      </c>
      <c r="G60" s="15" t="s">
        <v>357</v>
      </c>
      <c r="H60" s="16">
        <f>F60/25</f>
        <v>1.4</v>
      </c>
      <c r="I60" s="10" t="s">
        <v>402</v>
      </c>
    </row>
  </sheetData>
  <mergeCells count="66">
    <mergeCell ref="A5:C5"/>
    <mergeCell ref="D5:I5"/>
    <mergeCell ref="A2:I2"/>
    <mergeCell ref="A3:C3"/>
    <mergeCell ref="D3:I3"/>
    <mergeCell ref="A4:C4"/>
    <mergeCell ref="D4:I4"/>
    <mergeCell ref="A16:B16"/>
    <mergeCell ref="C16:I16"/>
    <mergeCell ref="A6:C6"/>
    <mergeCell ref="D6:I6"/>
    <mergeCell ref="A8:I8"/>
    <mergeCell ref="A10:E10"/>
    <mergeCell ref="F10:I10"/>
    <mergeCell ref="A11:E11"/>
    <mergeCell ref="F11:I11"/>
    <mergeCell ref="A12:E12"/>
    <mergeCell ref="F12:I12"/>
    <mergeCell ref="A13:E13"/>
    <mergeCell ref="F13:I13"/>
    <mergeCell ref="A15:I15"/>
    <mergeCell ref="B30:I30"/>
    <mergeCell ref="A18:D18"/>
    <mergeCell ref="A19:A20"/>
    <mergeCell ref="B19:G20"/>
    <mergeCell ref="H19:I19"/>
    <mergeCell ref="A21:I21"/>
    <mergeCell ref="B22:G22"/>
    <mergeCell ref="A23:I23"/>
    <mergeCell ref="B24:G24"/>
    <mergeCell ref="A25:I25"/>
    <mergeCell ref="B26:G26"/>
    <mergeCell ref="A29:G29"/>
    <mergeCell ref="B38:I38"/>
    <mergeCell ref="A31:C31"/>
    <mergeCell ref="D31:I31"/>
    <mergeCell ref="A32:C32"/>
    <mergeCell ref="D32:I32"/>
    <mergeCell ref="A33:G33"/>
    <mergeCell ref="B34:I34"/>
    <mergeCell ref="A35:C35"/>
    <mergeCell ref="D35:I35"/>
    <mergeCell ref="A36:C36"/>
    <mergeCell ref="D36:I36"/>
    <mergeCell ref="A37:G37"/>
    <mergeCell ref="A51:G51"/>
    <mergeCell ref="A39:C39"/>
    <mergeCell ref="D39:I39"/>
    <mergeCell ref="A40:C40"/>
    <mergeCell ref="D40:I40"/>
    <mergeCell ref="A43:B43"/>
    <mergeCell ref="C43:I43"/>
    <mergeCell ref="A44:B44"/>
    <mergeCell ref="C44:I44"/>
    <mergeCell ref="A47:G47"/>
    <mergeCell ref="A48:G48"/>
    <mergeCell ref="A49:G49"/>
    <mergeCell ref="B58:E58"/>
    <mergeCell ref="A59:E59"/>
    <mergeCell ref="A60:E60"/>
    <mergeCell ref="A52:E52"/>
    <mergeCell ref="B53:E53"/>
    <mergeCell ref="B54:E54"/>
    <mergeCell ref="B55:E55"/>
    <mergeCell ref="B56:E56"/>
    <mergeCell ref="B57:E57"/>
  </mergeCell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zoomScaleNormal="100" workbookViewId="0"/>
  </sheetViews>
  <sheetFormatPr defaultColWidth="8.77734375" defaultRowHeight="13.8" x14ac:dyDescent="0.3"/>
  <cols>
    <col min="1" max="1" width="10.77734375" style="25" customWidth="1"/>
    <col min="2" max="2" width="9.77734375" style="25" customWidth="1"/>
    <col min="3" max="3" width="8.77734375" style="25" customWidth="1"/>
    <col min="4" max="5" width="9.77734375" style="25" customWidth="1"/>
    <col min="6" max="6" width="9.21875" style="25" customWidth="1"/>
    <col min="7" max="7" width="8.77734375" style="25" customWidth="1"/>
    <col min="8" max="8" width="11.5546875" style="25" customWidth="1"/>
    <col min="9" max="9" width="8.77734375" style="25" customWidth="1"/>
    <col min="10" max="10" width="2.77734375" style="25" customWidth="1"/>
    <col min="11" max="16384" width="8.77734375" style="25"/>
  </cols>
  <sheetData>
    <row r="1" spans="1:9" x14ac:dyDescent="0.3">
      <c r="A1" s="1" t="s">
        <v>328</v>
      </c>
    </row>
    <row r="2" spans="1:9" x14ac:dyDescent="0.3">
      <c r="A2" s="747" t="s">
        <v>2136</v>
      </c>
      <c r="B2" s="747"/>
      <c r="C2" s="747"/>
      <c r="D2" s="747"/>
      <c r="E2" s="747"/>
      <c r="F2" s="747"/>
      <c r="G2" s="747"/>
      <c r="H2" s="747"/>
      <c r="I2" s="747"/>
    </row>
    <row r="3" spans="1:9" x14ac:dyDescent="0.3">
      <c r="A3" s="742" t="s">
        <v>154</v>
      </c>
      <c r="B3" s="743"/>
      <c r="C3" s="743"/>
      <c r="D3" s="743">
        <v>4</v>
      </c>
      <c r="E3" s="743"/>
      <c r="F3" s="743"/>
      <c r="G3" s="743"/>
      <c r="H3" s="743"/>
      <c r="I3" s="744"/>
    </row>
    <row r="4" spans="1:9" x14ac:dyDescent="0.3">
      <c r="A4" s="742" t="s">
        <v>153</v>
      </c>
      <c r="B4" s="743"/>
      <c r="C4" s="743"/>
      <c r="D4" s="743" t="s">
        <v>465</v>
      </c>
      <c r="E4" s="743"/>
      <c r="F4" s="743"/>
      <c r="G4" s="743"/>
      <c r="H4" s="743"/>
      <c r="I4" s="744"/>
    </row>
    <row r="5" spans="1:9" x14ac:dyDescent="0.3">
      <c r="A5" s="742" t="s">
        <v>157</v>
      </c>
      <c r="B5" s="743"/>
      <c r="C5" s="743"/>
      <c r="D5" s="743" t="s">
        <v>330</v>
      </c>
      <c r="E5" s="743"/>
      <c r="F5" s="743"/>
      <c r="G5" s="743"/>
      <c r="H5" s="743"/>
      <c r="I5" s="744"/>
    </row>
    <row r="6" spans="1:9" ht="27" customHeight="1" x14ac:dyDescent="0.3">
      <c r="A6" s="742" t="s">
        <v>331</v>
      </c>
      <c r="B6" s="743"/>
      <c r="C6" s="743"/>
      <c r="D6" s="748" t="s">
        <v>1767</v>
      </c>
      <c r="E6" s="748"/>
      <c r="F6" s="748"/>
      <c r="G6" s="748"/>
      <c r="H6" s="748"/>
      <c r="I6" s="729"/>
    </row>
    <row r="8" spans="1:9" x14ac:dyDescent="0.3">
      <c r="A8" s="745" t="s">
        <v>3</v>
      </c>
      <c r="B8" s="745"/>
      <c r="C8" s="745"/>
      <c r="D8" s="745"/>
      <c r="E8" s="745"/>
      <c r="F8" s="745"/>
      <c r="G8" s="745"/>
      <c r="H8" s="745"/>
      <c r="I8" s="745"/>
    </row>
    <row r="9" spans="1:9" x14ac:dyDescent="0.3">
      <c r="A9" s="216" t="s">
        <v>2317</v>
      </c>
      <c r="B9" s="216"/>
      <c r="C9" s="216"/>
      <c r="D9" s="216"/>
      <c r="E9" s="216"/>
      <c r="F9" s="216"/>
      <c r="G9" s="216"/>
      <c r="H9" s="216"/>
      <c r="I9" s="216"/>
    </row>
    <row r="10" spans="1:9" x14ac:dyDescent="0.3">
      <c r="A10" s="742" t="s">
        <v>10</v>
      </c>
      <c r="B10" s="743"/>
      <c r="C10" s="743"/>
      <c r="D10" s="743"/>
      <c r="E10" s="743"/>
      <c r="F10" s="743" t="s">
        <v>11</v>
      </c>
      <c r="G10" s="743"/>
      <c r="H10" s="743"/>
      <c r="I10" s="744"/>
    </row>
    <row r="11" spans="1:9" x14ac:dyDescent="0.3">
      <c r="A11" s="742" t="s">
        <v>334</v>
      </c>
      <c r="B11" s="743"/>
      <c r="C11" s="743"/>
      <c r="D11" s="743"/>
      <c r="E11" s="743"/>
      <c r="F11" s="743" t="s">
        <v>2085</v>
      </c>
      <c r="G11" s="743"/>
      <c r="H11" s="743"/>
      <c r="I11" s="744"/>
    </row>
    <row r="12" spans="1:9" x14ac:dyDescent="0.3">
      <c r="A12" s="742" t="s">
        <v>335</v>
      </c>
      <c r="B12" s="743"/>
      <c r="C12" s="743"/>
      <c r="D12" s="743"/>
      <c r="E12" s="743"/>
      <c r="F12" s="743">
        <v>6</v>
      </c>
      <c r="G12" s="743"/>
      <c r="H12" s="743"/>
      <c r="I12" s="744"/>
    </row>
    <row r="13" spans="1:9" x14ac:dyDescent="0.3">
      <c r="A13" s="742" t="s">
        <v>15</v>
      </c>
      <c r="B13" s="743"/>
      <c r="C13" s="743"/>
      <c r="D13" s="743"/>
      <c r="E13" s="743"/>
      <c r="F13" s="743" t="s">
        <v>16</v>
      </c>
      <c r="G13" s="743"/>
      <c r="H13" s="743"/>
      <c r="I13" s="744"/>
    </row>
    <row r="15" spans="1:9" x14ac:dyDescent="0.3">
      <c r="A15" s="746" t="s">
        <v>336</v>
      </c>
      <c r="B15" s="746"/>
      <c r="C15" s="746"/>
      <c r="D15" s="746"/>
      <c r="E15" s="746"/>
      <c r="F15" s="746"/>
      <c r="G15" s="746"/>
      <c r="H15" s="746"/>
      <c r="I15" s="746"/>
    </row>
    <row r="16" spans="1:9" ht="37.5" customHeight="1" x14ac:dyDescent="0.3">
      <c r="A16" s="700" t="s">
        <v>337</v>
      </c>
      <c r="B16" s="700"/>
      <c r="C16" s="729" t="s">
        <v>1768</v>
      </c>
      <c r="D16" s="700"/>
      <c r="E16" s="700"/>
      <c r="F16" s="700"/>
      <c r="G16" s="700"/>
      <c r="H16" s="700"/>
      <c r="I16" s="700"/>
    </row>
    <row r="18" spans="1:9" x14ac:dyDescent="0.3">
      <c r="A18" s="735" t="s">
        <v>339</v>
      </c>
      <c r="B18" s="735"/>
      <c r="C18" s="735"/>
      <c r="D18" s="735"/>
    </row>
    <row r="19" spans="1:9" x14ac:dyDescent="0.3">
      <c r="A19" s="736" t="s">
        <v>30</v>
      </c>
      <c r="B19" s="737" t="s">
        <v>31</v>
      </c>
      <c r="C19" s="737"/>
      <c r="D19" s="737"/>
      <c r="E19" s="737"/>
      <c r="F19" s="737"/>
      <c r="G19" s="737"/>
      <c r="H19" s="737" t="s">
        <v>340</v>
      </c>
      <c r="I19" s="738"/>
    </row>
    <row r="20" spans="1:9" ht="27.6" x14ac:dyDescent="0.3">
      <c r="A20" s="736"/>
      <c r="B20" s="737"/>
      <c r="C20" s="737"/>
      <c r="D20" s="737"/>
      <c r="E20" s="737"/>
      <c r="F20" s="737"/>
      <c r="G20" s="737"/>
      <c r="H20" s="210" t="s">
        <v>341</v>
      </c>
      <c r="I20" s="211" t="s">
        <v>34</v>
      </c>
    </row>
    <row r="21" spans="1:9" s="8" customFormat="1" ht="17.7" customHeight="1" x14ac:dyDescent="0.3">
      <c r="A21" s="547" t="s">
        <v>35</v>
      </c>
      <c r="B21" s="733"/>
      <c r="C21" s="733"/>
      <c r="D21" s="733"/>
      <c r="E21" s="733"/>
      <c r="F21" s="733"/>
      <c r="G21" s="733"/>
      <c r="H21" s="733"/>
      <c r="I21" s="734"/>
    </row>
    <row r="22" spans="1:9" ht="36" customHeight="1" x14ac:dyDescent="0.3">
      <c r="A22" s="30" t="s">
        <v>1769</v>
      </c>
      <c r="B22" s="752" t="s">
        <v>1770</v>
      </c>
      <c r="C22" s="752"/>
      <c r="D22" s="752"/>
      <c r="E22" s="752"/>
      <c r="F22" s="752"/>
      <c r="G22" s="752"/>
      <c r="H22" s="5" t="s">
        <v>40</v>
      </c>
      <c r="I22" s="5" t="s">
        <v>272</v>
      </c>
    </row>
    <row r="23" spans="1:9" ht="34.5" customHeight="1" x14ac:dyDescent="0.3">
      <c r="A23" s="30" t="s">
        <v>1771</v>
      </c>
      <c r="B23" s="772" t="s">
        <v>1772</v>
      </c>
      <c r="C23" s="773"/>
      <c r="D23" s="773"/>
      <c r="E23" s="773"/>
      <c r="F23" s="773"/>
      <c r="G23" s="774"/>
      <c r="H23" s="5" t="s">
        <v>65</v>
      </c>
      <c r="I23" s="5" t="s">
        <v>39</v>
      </c>
    </row>
    <row r="24" spans="1:9" s="8" customFormat="1" ht="17.7" customHeight="1" x14ac:dyDescent="0.3">
      <c r="A24" s="547" t="s">
        <v>136</v>
      </c>
      <c r="B24" s="733"/>
      <c r="C24" s="733"/>
      <c r="D24" s="733"/>
      <c r="E24" s="733"/>
      <c r="F24" s="733"/>
      <c r="G24" s="733"/>
      <c r="H24" s="733"/>
      <c r="I24" s="734"/>
    </row>
    <row r="25" spans="1:9" ht="38.25" customHeight="1" x14ac:dyDescent="0.3">
      <c r="A25" s="30" t="s">
        <v>1773</v>
      </c>
      <c r="B25" s="714" t="s">
        <v>2062</v>
      </c>
      <c r="C25" s="714"/>
      <c r="D25" s="714"/>
      <c r="E25" s="714"/>
      <c r="F25" s="714"/>
      <c r="G25" s="714"/>
      <c r="H25" s="5" t="s">
        <v>97</v>
      </c>
      <c r="I25" s="5" t="s">
        <v>56</v>
      </c>
    </row>
    <row r="26" spans="1:9" ht="37.5" customHeight="1" x14ac:dyDescent="0.3">
      <c r="A26" s="30" t="s">
        <v>1774</v>
      </c>
      <c r="B26" s="759" t="s">
        <v>2063</v>
      </c>
      <c r="C26" s="781"/>
      <c r="D26" s="781"/>
      <c r="E26" s="781"/>
      <c r="F26" s="781"/>
      <c r="G26" s="713"/>
      <c r="H26" s="5" t="s">
        <v>1775</v>
      </c>
      <c r="I26" s="5" t="s">
        <v>56</v>
      </c>
    </row>
    <row r="27" spans="1:9" s="8" customFormat="1" ht="17.7" customHeight="1" x14ac:dyDescent="0.3">
      <c r="A27" s="547" t="s">
        <v>352</v>
      </c>
      <c r="B27" s="733"/>
      <c r="C27" s="733"/>
      <c r="D27" s="733"/>
      <c r="E27" s="733"/>
      <c r="F27" s="733"/>
      <c r="G27" s="733"/>
      <c r="H27" s="733"/>
      <c r="I27" s="734"/>
    </row>
    <row r="28" spans="1:9" ht="25.5" customHeight="1" x14ac:dyDescent="0.3">
      <c r="A28" s="30" t="s">
        <v>1776</v>
      </c>
      <c r="B28" s="748" t="s">
        <v>1777</v>
      </c>
      <c r="C28" s="748"/>
      <c r="D28" s="748"/>
      <c r="E28" s="748"/>
      <c r="F28" s="748"/>
      <c r="G28" s="748"/>
      <c r="H28" s="5" t="s">
        <v>123</v>
      </c>
      <c r="I28" s="5" t="s">
        <v>56</v>
      </c>
    </row>
    <row r="29" spans="1:9" ht="15.75" customHeight="1" x14ac:dyDescent="0.3">
      <c r="A29" s="30" t="s">
        <v>1778</v>
      </c>
      <c r="B29" s="729" t="s">
        <v>1779</v>
      </c>
      <c r="C29" s="700"/>
      <c r="D29" s="700"/>
      <c r="E29" s="700"/>
      <c r="F29" s="700"/>
      <c r="G29" s="782"/>
      <c r="H29" s="5" t="s">
        <v>125</v>
      </c>
      <c r="I29" s="5" t="s">
        <v>56</v>
      </c>
    </row>
    <row r="31" spans="1:9" x14ac:dyDescent="0.3">
      <c r="A31" s="1" t="s">
        <v>355</v>
      </c>
    </row>
    <row r="32" spans="1:9" s="8" customFormat="1" ht="17.7" customHeight="1" x14ac:dyDescent="0.3">
      <c r="A32" s="715" t="s">
        <v>356</v>
      </c>
      <c r="B32" s="715"/>
      <c r="C32" s="715"/>
      <c r="D32" s="715"/>
      <c r="E32" s="715"/>
      <c r="F32" s="715"/>
      <c r="G32" s="715"/>
      <c r="H32" s="204">
        <v>18</v>
      </c>
      <c r="I32" s="239" t="s">
        <v>357</v>
      </c>
    </row>
    <row r="33" spans="1:9" ht="147" customHeight="1" x14ac:dyDescent="0.3">
      <c r="A33" s="213" t="s">
        <v>358</v>
      </c>
      <c r="B33" s="1020" t="s">
        <v>2137</v>
      </c>
      <c r="C33" s="1031"/>
      <c r="D33" s="1031"/>
      <c r="E33" s="1031"/>
      <c r="F33" s="1031"/>
      <c r="G33" s="1031"/>
      <c r="H33" s="1031"/>
      <c r="I33" s="1032"/>
    </row>
    <row r="34" spans="1:9" x14ac:dyDescent="0.3">
      <c r="A34" s="710" t="s">
        <v>374</v>
      </c>
      <c r="B34" s="725"/>
      <c r="C34" s="725"/>
      <c r="D34" s="725" t="s">
        <v>1780</v>
      </c>
      <c r="E34" s="725"/>
      <c r="F34" s="725"/>
      <c r="G34" s="725"/>
      <c r="H34" s="725"/>
      <c r="I34" s="726"/>
    </row>
    <row r="35" spans="1:9" ht="38.25" customHeight="1" x14ac:dyDescent="0.3">
      <c r="A35" s="713" t="s">
        <v>376</v>
      </c>
      <c r="B35" s="714"/>
      <c r="C35" s="714"/>
      <c r="D35" s="714" t="s">
        <v>2139</v>
      </c>
      <c r="E35" s="711"/>
      <c r="F35" s="711"/>
      <c r="G35" s="711"/>
      <c r="H35" s="711"/>
      <c r="I35" s="712"/>
    </row>
    <row r="36" spans="1:9" s="8" customFormat="1" ht="17.7" customHeight="1" x14ac:dyDescent="0.3">
      <c r="A36" s="715" t="s">
        <v>485</v>
      </c>
      <c r="B36" s="715"/>
      <c r="C36" s="715"/>
      <c r="D36" s="715"/>
      <c r="E36" s="715"/>
      <c r="F36" s="715"/>
      <c r="G36" s="715"/>
      <c r="H36" s="204">
        <v>12</v>
      </c>
      <c r="I36" s="239" t="s">
        <v>357</v>
      </c>
    </row>
    <row r="37" spans="1:9" ht="93" customHeight="1" x14ac:dyDescent="0.3">
      <c r="A37" s="213" t="s">
        <v>358</v>
      </c>
      <c r="B37" s="1020" t="s">
        <v>2138</v>
      </c>
      <c r="C37" s="1020"/>
      <c r="D37" s="1020"/>
      <c r="E37" s="1020"/>
      <c r="F37" s="1020"/>
      <c r="G37" s="1020"/>
      <c r="H37" s="1020"/>
      <c r="I37" s="1021"/>
    </row>
    <row r="38" spans="1:9" x14ac:dyDescent="0.3">
      <c r="A38" s="710" t="s">
        <v>374</v>
      </c>
      <c r="B38" s="725"/>
      <c r="C38" s="725"/>
      <c r="D38" s="725" t="s">
        <v>1781</v>
      </c>
      <c r="E38" s="725"/>
      <c r="F38" s="725"/>
      <c r="G38" s="725"/>
      <c r="H38" s="725"/>
      <c r="I38" s="726"/>
    </row>
    <row r="39" spans="1:9" ht="42" customHeight="1" x14ac:dyDescent="0.3">
      <c r="A39" s="713" t="s">
        <v>376</v>
      </c>
      <c r="B39" s="714"/>
      <c r="C39" s="714"/>
      <c r="D39" s="714" t="s">
        <v>2139</v>
      </c>
      <c r="E39" s="711"/>
      <c r="F39" s="711"/>
      <c r="G39" s="711"/>
      <c r="H39" s="711"/>
      <c r="I39" s="712"/>
    </row>
    <row r="40" spans="1:9" s="8" customFormat="1" ht="17.7" customHeight="1" x14ac:dyDescent="0.3">
      <c r="A40" s="715" t="s">
        <v>481</v>
      </c>
      <c r="B40" s="715"/>
      <c r="C40" s="715"/>
      <c r="D40" s="715"/>
      <c r="E40" s="715"/>
      <c r="F40" s="715"/>
      <c r="G40" s="715"/>
      <c r="H40" s="204">
        <v>10</v>
      </c>
      <c r="I40" s="239" t="s">
        <v>357</v>
      </c>
    </row>
    <row r="41" spans="1:9" ht="71.55" customHeight="1" x14ac:dyDescent="0.3">
      <c r="A41" s="213" t="s">
        <v>358</v>
      </c>
      <c r="B41" s="1020" t="s">
        <v>2140</v>
      </c>
      <c r="C41" s="1020"/>
      <c r="D41" s="1020"/>
      <c r="E41" s="1020"/>
      <c r="F41" s="1020"/>
      <c r="G41" s="1020"/>
      <c r="H41" s="1020"/>
      <c r="I41" s="1021"/>
    </row>
    <row r="42" spans="1:9" x14ac:dyDescent="0.3">
      <c r="A42" s="710" t="s">
        <v>374</v>
      </c>
      <c r="B42" s="725"/>
      <c r="C42" s="725"/>
      <c r="D42" s="725" t="s">
        <v>1781</v>
      </c>
      <c r="E42" s="725"/>
      <c r="F42" s="725"/>
      <c r="G42" s="725"/>
      <c r="H42" s="725"/>
      <c r="I42" s="726"/>
    </row>
    <row r="43" spans="1:9" ht="38.25" customHeight="1" x14ac:dyDescent="0.3">
      <c r="A43" s="713" t="s">
        <v>376</v>
      </c>
      <c r="B43" s="714"/>
      <c r="C43" s="714"/>
      <c r="D43" s="714" t="s">
        <v>2141</v>
      </c>
      <c r="E43" s="711"/>
      <c r="F43" s="711"/>
      <c r="G43" s="711"/>
      <c r="H43" s="711"/>
      <c r="I43" s="712"/>
    </row>
    <row r="45" spans="1:9" x14ac:dyDescent="0.3">
      <c r="A45" s="1" t="s">
        <v>395</v>
      </c>
    </row>
    <row r="46" spans="1:9" ht="33" customHeight="1" x14ac:dyDescent="0.3">
      <c r="A46" s="710" t="s">
        <v>396</v>
      </c>
      <c r="B46" s="711"/>
      <c r="C46" s="748" t="s">
        <v>1782</v>
      </c>
      <c r="D46" s="748"/>
      <c r="E46" s="748"/>
      <c r="F46" s="748"/>
      <c r="G46" s="748"/>
      <c r="H46" s="748"/>
      <c r="I46" s="729"/>
    </row>
    <row r="47" spans="1:9" ht="33.75" customHeight="1" x14ac:dyDescent="0.3">
      <c r="A47" s="710" t="s">
        <v>398</v>
      </c>
      <c r="B47" s="711"/>
      <c r="C47" s="748" t="s">
        <v>2064</v>
      </c>
      <c r="D47" s="748"/>
      <c r="E47" s="748"/>
      <c r="F47" s="748"/>
      <c r="G47" s="748"/>
      <c r="H47" s="748"/>
      <c r="I47" s="729"/>
    </row>
    <row r="49" spans="1:9" x14ac:dyDescent="0.3">
      <c r="A49" s="8" t="s">
        <v>400</v>
      </c>
      <c r="B49" s="240"/>
      <c r="C49" s="240"/>
      <c r="D49" s="240"/>
      <c r="E49" s="240"/>
      <c r="F49" s="240"/>
      <c r="G49" s="240"/>
    </row>
    <row r="50" spans="1:9" ht="15.6" x14ac:dyDescent="0.3">
      <c r="A50" s="730" t="s">
        <v>401</v>
      </c>
      <c r="B50" s="730"/>
      <c r="C50" s="730"/>
      <c r="D50" s="730"/>
      <c r="E50" s="730"/>
      <c r="F50" s="730"/>
      <c r="G50" s="730"/>
      <c r="H50" s="30">
        <v>2</v>
      </c>
      <c r="I50" s="10" t="s">
        <v>402</v>
      </c>
    </row>
    <row r="51" spans="1:9" ht="24.75" customHeight="1" x14ac:dyDescent="0.3">
      <c r="A51" s="731" t="s">
        <v>463</v>
      </c>
      <c r="B51" s="731"/>
      <c r="C51" s="731"/>
      <c r="D51" s="731"/>
      <c r="E51" s="731"/>
      <c r="F51" s="731"/>
      <c r="G51" s="731"/>
      <c r="H51" s="30">
        <v>2</v>
      </c>
      <c r="I51" s="10" t="s">
        <v>402</v>
      </c>
    </row>
    <row r="52" spans="1:9" ht="15.6" x14ac:dyDescent="0.3">
      <c r="A52" s="730" t="s">
        <v>405</v>
      </c>
      <c r="B52" s="730"/>
      <c r="C52" s="730"/>
      <c r="D52" s="730"/>
      <c r="E52" s="730"/>
      <c r="F52" s="730"/>
      <c r="G52" s="730"/>
      <c r="H52" s="9" t="s">
        <v>182</v>
      </c>
      <c r="I52" s="10" t="s">
        <v>402</v>
      </c>
    </row>
    <row r="53" spans="1:9" x14ac:dyDescent="0.3">
      <c r="A53" s="222"/>
      <c r="B53" s="222"/>
      <c r="C53" s="222"/>
      <c r="D53" s="222"/>
      <c r="E53" s="222"/>
      <c r="F53" s="222"/>
      <c r="G53" s="222"/>
      <c r="H53" s="27"/>
      <c r="I53" s="12"/>
    </row>
    <row r="54" spans="1:9" x14ac:dyDescent="0.3">
      <c r="A54" s="732" t="s">
        <v>406</v>
      </c>
      <c r="B54" s="732"/>
      <c r="C54" s="732"/>
      <c r="D54" s="732"/>
      <c r="E54" s="732"/>
      <c r="F54" s="732"/>
      <c r="G54" s="732"/>
      <c r="H54" s="220"/>
      <c r="I54" s="28"/>
    </row>
    <row r="55" spans="1:9" ht="17.7" customHeight="1" x14ac:dyDescent="0.3">
      <c r="A55" s="700" t="s">
        <v>407</v>
      </c>
      <c r="B55" s="700"/>
      <c r="C55" s="700"/>
      <c r="D55" s="700"/>
      <c r="E55" s="700"/>
      <c r="F55" s="15">
        <v>45</v>
      </c>
      <c r="G55" s="15" t="s">
        <v>357</v>
      </c>
      <c r="H55" s="16">
        <f>F55/25</f>
        <v>1.8</v>
      </c>
      <c r="I55" s="10" t="s">
        <v>402</v>
      </c>
    </row>
    <row r="56" spans="1:9" ht="17.7" customHeight="1" x14ac:dyDescent="0.3">
      <c r="A56" s="17" t="s">
        <v>156</v>
      </c>
      <c r="B56" s="1071" t="s">
        <v>158</v>
      </c>
      <c r="C56" s="1071"/>
      <c r="D56" s="1071"/>
      <c r="E56" s="1071"/>
      <c r="F56" s="417">
        <v>18</v>
      </c>
      <c r="G56" s="417" t="s">
        <v>357</v>
      </c>
      <c r="H56" s="18"/>
      <c r="I56" s="19"/>
    </row>
    <row r="57" spans="1:9" ht="17.7" customHeight="1" x14ac:dyDescent="0.3">
      <c r="B57" s="764" t="s">
        <v>408</v>
      </c>
      <c r="C57" s="764"/>
      <c r="D57" s="764"/>
      <c r="E57" s="764"/>
      <c r="F57" s="63">
        <v>22</v>
      </c>
      <c r="G57" s="63" t="s">
        <v>357</v>
      </c>
      <c r="H57" s="26"/>
      <c r="I57" s="29"/>
    </row>
    <row r="58" spans="1:9" ht="17.7" customHeight="1" x14ac:dyDescent="0.3">
      <c r="B58" s="727" t="s">
        <v>409</v>
      </c>
      <c r="C58" s="727"/>
      <c r="D58" s="727"/>
      <c r="E58" s="727"/>
      <c r="F58" s="15">
        <v>3</v>
      </c>
      <c r="G58" s="15" t="s">
        <v>357</v>
      </c>
      <c r="H58" s="26"/>
      <c r="I58" s="29"/>
    </row>
    <row r="59" spans="1:9" ht="17.7" customHeight="1" x14ac:dyDescent="0.3">
      <c r="B59" s="727" t="s">
        <v>410</v>
      </c>
      <c r="C59" s="727"/>
      <c r="D59" s="727"/>
      <c r="E59" s="727"/>
      <c r="F59" s="15" t="s">
        <v>404</v>
      </c>
      <c r="G59" s="15" t="s">
        <v>357</v>
      </c>
      <c r="H59" s="26"/>
      <c r="I59" s="29"/>
    </row>
    <row r="60" spans="1:9" ht="17.7" customHeight="1" x14ac:dyDescent="0.3">
      <c r="B60" s="727" t="s">
        <v>411</v>
      </c>
      <c r="C60" s="727"/>
      <c r="D60" s="727"/>
      <c r="E60" s="727"/>
      <c r="F60" s="15" t="s">
        <v>404</v>
      </c>
      <c r="G60" s="15" t="s">
        <v>357</v>
      </c>
      <c r="H60" s="26"/>
      <c r="I60" s="29"/>
    </row>
    <row r="61" spans="1:9" ht="17.7" customHeight="1" x14ac:dyDescent="0.3">
      <c r="B61" s="727" t="s">
        <v>412</v>
      </c>
      <c r="C61" s="727"/>
      <c r="D61" s="727"/>
      <c r="E61" s="727"/>
      <c r="F61" s="15">
        <v>2</v>
      </c>
      <c r="G61" s="15" t="s">
        <v>357</v>
      </c>
      <c r="H61" s="334"/>
      <c r="I61" s="339"/>
    </row>
    <row r="62" spans="1:9" ht="31.2" customHeight="1" x14ac:dyDescent="0.3">
      <c r="A62" s="700" t="s">
        <v>413</v>
      </c>
      <c r="B62" s="700"/>
      <c r="C62" s="700"/>
      <c r="D62" s="700"/>
      <c r="E62" s="700"/>
      <c r="F62" s="15" t="s">
        <v>404</v>
      </c>
      <c r="G62" s="15" t="s">
        <v>357</v>
      </c>
      <c r="H62" s="16" t="s">
        <v>182</v>
      </c>
      <c r="I62" s="10" t="s">
        <v>402</v>
      </c>
    </row>
    <row r="63" spans="1:9" ht="17.7" customHeight="1" x14ac:dyDescent="0.3">
      <c r="A63" s="727" t="s">
        <v>414</v>
      </c>
      <c r="B63" s="727"/>
      <c r="C63" s="727"/>
      <c r="D63" s="727"/>
      <c r="E63" s="727"/>
      <c r="F63" s="15">
        <f>H63*25</f>
        <v>55.000000000000007</v>
      </c>
      <c r="G63" s="15" t="s">
        <v>357</v>
      </c>
      <c r="H63" s="16">
        <f>D3-H55</f>
        <v>2.2000000000000002</v>
      </c>
      <c r="I63" s="10" t="s">
        <v>402</v>
      </c>
    </row>
  </sheetData>
  <mergeCells count="69">
    <mergeCell ref="A11:E11"/>
    <mergeCell ref="F11:I11"/>
    <mergeCell ref="A2:I2"/>
    <mergeCell ref="A3:C3"/>
    <mergeCell ref="D3:I3"/>
    <mergeCell ref="A4:C4"/>
    <mergeCell ref="D4:I4"/>
    <mergeCell ref="A5:C5"/>
    <mergeCell ref="D5:I5"/>
    <mergeCell ref="A6:C6"/>
    <mergeCell ref="D6:I6"/>
    <mergeCell ref="A8:I8"/>
    <mergeCell ref="A10:E10"/>
    <mergeCell ref="F10:I10"/>
    <mergeCell ref="B22:G22"/>
    <mergeCell ref="A12:E12"/>
    <mergeCell ref="F12:I12"/>
    <mergeCell ref="A13:E13"/>
    <mergeCell ref="F13:I13"/>
    <mergeCell ref="A15:I15"/>
    <mergeCell ref="A16:B16"/>
    <mergeCell ref="C16:I16"/>
    <mergeCell ref="A18:D18"/>
    <mergeCell ref="A19:A20"/>
    <mergeCell ref="B19:G20"/>
    <mergeCell ref="H19:I19"/>
    <mergeCell ref="A21:I21"/>
    <mergeCell ref="A35:C35"/>
    <mergeCell ref="D35:I35"/>
    <mergeCell ref="B23:G23"/>
    <mergeCell ref="A24:I24"/>
    <mergeCell ref="B25:G25"/>
    <mergeCell ref="B26:G26"/>
    <mergeCell ref="A27:I27"/>
    <mergeCell ref="B28:G28"/>
    <mergeCell ref="B29:G29"/>
    <mergeCell ref="A32:G32"/>
    <mergeCell ref="B33:I33"/>
    <mergeCell ref="A34:C34"/>
    <mergeCell ref="D34:I34"/>
    <mergeCell ref="A36:G36"/>
    <mergeCell ref="B37:I37"/>
    <mergeCell ref="A38:C38"/>
    <mergeCell ref="D38:I38"/>
    <mergeCell ref="A39:C39"/>
    <mergeCell ref="D39:I39"/>
    <mergeCell ref="A40:G40"/>
    <mergeCell ref="B41:I41"/>
    <mergeCell ref="A42:C42"/>
    <mergeCell ref="D42:I42"/>
    <mergeCell ref="A43:C43"/>
    <mergeCell ref="D43:I43"/>
    <mergeCell ref="B58:E58"/>
    <mergeCell ref="A46:B46"/>
    <mergeCell ref="C46:I46"/>
    <mergeCell ref="A47:B47"/>
    <mergeCell ref="C47:I47"/>
    <mergeCell ref="A50:G50"/>
    <mergeCell ref="A51:G51"/>
    <mergeCell ref="A52:G52"/>
    <mergeCell ref="A54:G54"/>
    <mergeCell ref="A55:E55"/>
    <mergeCell ref="B56:E56"/>
    <mergeCell ref="B57:E57"/>
    <mergeCell ref="B59:E59"/>
    <mergeCell ref="B60:E60"/>
    <mergeCell ref="B61:E61"/>
    <mergeCell ref="A62:E62"/>
    <mergeCell ref="A63:E63"/>
  </mergeCell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62"/>
  <sheetViews>
    <sheetView zoomScaleNormal="100" workbookViewId="0"/>
  </sheetViews>
  <sheetFormatPr defaultColWidth="8.77734375" defaultRowHeight="13.8" x14ac:dyDescent="0.3"/>
  <cols>
    <col min="1" max="2" width="10.77734375" style="17" customWidth="1"/>
    <col min="3" max="6" width="8.77734375" style="17" customWidth="1"/>
    <col min="7" max="8" width="10.77734375" style="17" customWidth="1"/>
    <col min="9" max="9" width="8.5546875" style="17" customWidth="1"/>
    <col min="10" max="1023" width="8.77734375" style="17" customWidth="1"/>
    <col min="1024" max="16384" width="8.77734375" style="96"/>
  </cols>
  <sheetData>
    <row r="1" spans="1:1023" s="1" customFormat="1" x14ac:dyDescent="0.3">
      <c r="A1" s="1" t="s">
        <v>328</v>
      </c>
      <c r="J1" s="17"/>
      <c r="K1" s="17"/>
      <c r="L1" s="17"/>
      <c r="M1" s="17"/>
    </row>
    <row r="2" spans="1:1023" x14ac:dyDescent="0.3">
      <c r="A2" s="747" t="s">
        <v>1374</v>
      </c>
      <c r="B2" s="747"/>
      <c r="C2" s="747"/>
      <c r="D2" s="747"/>
      <c r="E2" s="747"/>
      <c r="F2" s="747"/>
      <c r="G2" s="747"/>
      <c r="H2" s="747"/>
      <c r="I2" s="747"/>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96"/>
      <c r="DM2" s="96"/>
      <c r="DN2" s="96"/>
      <c r="DO2" s="96"/>
      <c r="DP2" s="96"/>
      <c r="DQ2" s="96"/>
      <c r="DR2" s="96"/>
      <c r="DS2" s="96"/>
      <c r="DT2" s="96"/>
      <c r="DU2" s="96"/>
      <c r="DV2" s="96"/>
      <c r="DW2" s="96"/>
      <c r="DX2" s="96"/>
      <c r="DY2" s="96"/>
      <c r="DZ2" s="96"/>
      <c r="EA2" s="96"/>
      <c r="EB2" s="96"/>
      <c r="EC2" s="96"/>
      <c r="ED2" s="96"/>
      <c r="EE2" s="96"/>
      <c r="EF2" s="96"/>
      <c r="EG2" s="96"/>
      <c r="EH2" s="96"/>
      <c r="EI2" s="96"/>
      <c r="EJ2" s="96"/>
      <c r="EK2" s="96"/>
      <c r="EL2" s="96"/>
      <c r="EM2" s="96"/>
      <c r="EN2" s="96"/>
      <c r="EO2" s="96"/>
      <c r="EP2" s="96"/>
      <c r="EQ2" s="96"/>
      <c r="ER2" s="96"/>
      <c r="ES2" s="96"/>
      <c r="ET2" s="96"/>
      <c r="EU2" s="96"/>
      <c r="EV2" s="96"/>
      <c r="EW2" s="96"/>
      <c r="EX2" s="96"/>
      <c r="EY2" s="96"/>
      <c r="EZ2" s="96"/>
      <c r="FA2" s="96"/>
      <c r="FB2" s="96"/>
      <c r="FC2" s="96"/>
      <c r="FD2" s="96"/>
      <c r="FE2" s="96"/>
      <c r="FF2" s="96"/>
      <c r="FG2" s="96"/>
      <c r="FH2" s="96"/>
      <c r="FI2" s="96"/>
      <c r="FJ2" s="96"/>
      <c r="FK2" s="96"/>
      <c r="FL2" s="96"/>
      <c r="FM2" s="96"/>
      <c r="FN2" s="96"/>
      <c r="FO2" s="96"/>
      <c r="FP2" s="96"/>
      <c r="FQ2" s="96"/>
      <c r="FR2" s="96"/>
      <c r="FS2" s="96"/>
      <c r="FT2" s="96"/>
      <c r="FU2" s="96"/>
      <c r="FV2" s="96"/>
      <c r="FW2" s="96"/>
      <c r="FX2" s="96"/>
      <c r="FY2" s="96"/>
      <c r="FZ2" s="96"/>
      <c r="GA2" s="96"/>
      <c r="GB2" s="96"/>
      <c r="GC2" s="96"/>
      <c r="GD2" s="96"/>
      <c r="GE2" s="96"/>
      <c r="GF2" s="96"/>
      <c r="GG2" s="96"/>
      <c r="GH2" s="96"/>
      <c r="GI2" s="96"/>
      <c r="GJ2" s="96"/>
      <c r="GK2" s="96"/>
      <c r="GL2" s="96"/>
      <c r="GM2" s="96"/>
      <c r="GN2" s="96"/>
      <c r="GO2" s="96"/>
      <c r="GP2" s="96"/>
      <c r="GQ2" s="96"/>
      <c r="GR2" s="96"/>
      <c r="GS2" s="96"/>
      <c r="GT2" s="96"/>
      <c r="GU2" s="96"/>
      <c r="GV2" s="96"/>
      <c r="GW2" s="96"/>
      <c r="GX2" s="96"/>
      <c r="GY2" s="96"/>
      <c r="GZ2" s="96"/>
      <c r="HA2" s="96"/>
      <c r="HB2" s="96"/>
      <c r="HC2" s="96"/>
      <c r="HD2" s="96"/>
      <c r="HE2" s="96"/>
      <c r="HF2" s="96"/>
      <c r="HG2" s="96"/>
      <c r="HH2" s="96"/>
      <c r="HI2" s="96"/>
      <c r="HJ2" s="96"/>
      <c r="HK2" s="96"/>
      <c r="HL2" s="96"/>
      <c r="HM2" s="96"/>
      <c r="HN2" s="96"/>
      <c r="HO2" s="96"/>
      <c r="HP2" s="96"/>
      <c r="HQ2" s="96"/>
      <c r="HR2" s="96"/>
      <c r="HS2" s="96"/>
      <c r="HT2" s="96"/>
      <c r="HU2" s="96"/>
      <c r="HV2" s="96"/>
      <c r="HW2" s="96"/>
      <c r="HX2" s="96"/>
      <c r="HY2" s="96"/>
      <c r="HZ2" s="96"/>
      <c r="IA2" s="96"/>
      <c r="IB2" s="96"/>
      <c r="IC2" s="96"/>
      <c r="ID2" s="96"/>
      <c r="IE2" s="96"/>
      <c r="IF2" s="96"/>
      <c r="IG2" s="96"/>
      <c r="IH2" s="96"/>
      <c r="II2" s="96"/>
      <c r="IJ2" s="96"/>
      <c r="IK2" s="96"/>
      <c r="IL2" s="96"/>
      <c r="IM2" s="96"/>
      <c r="IN2" s="96"/>
      <c r="IO2" s="96"/>
      <c r="IP2" s="96"/>
      <c r="IQ2" s="96"/>
      <c r="IR2" s="96"/>
      <c r="IS2" s="96"/>
      <c r="IT2" s="96"/>
      <c r="IU2" s="96"/>
      <c r="IV2" s="96"/>
      <c r="IW2" s="96"/>
      <c r="IX2" s="96"/>
      <c r="IY2" s="96"/>
      <c r="IZ2" s="96"/>
      <c r="JA2" s="96"/>
      <c r="JB2" s="96"/>
      <c r="JC2" s="96"/>
      <c r="JD2" s="96"/>
      <c r="JE2" s="96"/>
      <c r="JF2" s="96"/>
      <c r="JG2" s="96"/>
      <c r="JH2" s="96"/>
      <c r="JI2" s="96"/>
      <c r="JJ2" s="96"/>
      <c r="JK2" s="96"/>
      <c r="JL2" s="96"/>
      <c r="JM2" s="96"/>
      <c r="JN2" s="96"/>
      <c r="JO2" s="96"/>
      <c r="JP2" s="96"/>
      <c r="JQ2" s="96"/>
      <c r="JR2" s="96"/>
      <c r="JS2" s="96"/>
      <c r="JT2" s="96"/>
      <c r="JU2" s="96"/>
      <c r="JV2" s="96"/>
      <c r="JW2" s="96"/>
      <c r="JX2" s="96"/>
      <c r="JY2" s="96"/>
      <c r="JZ2" s="96"/>
      <c r="KA2" s="96"/>
      <c r="KB2" s="96"/>
      <c r="KC2" s="96"/>
      <c r="KD2" s="96"/>
      <c r="KE2" s="96"/>
      <c r="KF2" s="96"/>
      <c r="KG2" s="96"/>
      <c r="KH2" s="96"/>
      <c r="KI2" s="96"/>
      <c r="KJ2" s="96"/>
      <c r="KK2" s="96"/>
      <c r="KL2" s="96"/>
      <c r="KM2" s="96"/>
      <c r="KN2" s="96"/>
      <c r="KO2" s="96"/>
      <c r="KP2" s="96"/>
      <c r="KQ2" s="96"/>
      <c r="KR2" s="96"/>
      <c r="KS2" s="96"/>
      <c r="KT2" s="96"/>
      <c r="KU2" s="96"/>
      <c r="KV2" s="96"/>
      <c r="KW2" s="96"/>
      <c r="KX2" s="96"/>
      <c r="KY2" s="96"/>
      <c r="KZ2" s="96"/>
      <c r="LA2" s="96"/>
      <c r="LB2" s="96"/>
      <c r="LC2" s="96"/>
      <c r="LD2" s="96"/>
      <c r="LE2" s="96"/>
      <c r="LF2" s="96"/>
      <c r="LG2" s="96"/>
      <c r="LH2" s="96"/>
      <c r="LI2" s="96"/>
      <c r="LJ2" s="96"/>
      <c r="LK2" s="96"/>
      <c r="LL2" s="96"/>
      <c r="LM2" s="96"/>
      <c r="LN2" s="96"/>
      <c r="LO2" s="96"/>
      <c r="LP2" s="96"/>
      <c r="LQ2" s="96"/>
      <c r="LR2" s="96"/>
      <c r="LS2" s="96"/>
      <c r="LT2" s="96"/>
      <c r="LU2" s="96"/>
      <c r="LV2" s="96"/>
      <c r="LW2" s="96"/>
      <c r="LX2" s="96"/>
      <c r="LY2" s="96"/>
      <c r="LZ2" s="96"/>
      <c r="MA2" s="96"/>
      <c r="MB2" s="96"/>
      <c r="MC2" s="96"/>
      <c r="MD2" s="96"/>
      <c r="ME2" s="96"/>
      <c r="MF2" s="96"/>
      <c r="MG2" s="96"/>
      <c r="MH2" s="96"/>
      <c r="MI2" s="96"/>
      <c r="MJ2" s="96"/>
      <c r="MK2" s="96"/>
      <c r="ML2" s="96"/>
      <c r="MM2" s="96"/>
      <c r="MN2" s="96"/>
      <c r="MO2" s="96"/>
      <c r="MP2" s="96"/>
      <c r="MQ2" s="96"/>
      <c r="MR2" s="96"/>
      <c r="MS2" s="96"/>
      <c r="MT2" s="96"/>
      <c r="MU2" s="96"/>
      <c r="MV2" s="96"/>
      <c r="MW2" s="96"/>
      <c r="MX2" s="96"/>
      <c r="MY2" s="96"/>
      <c r="MZ2" s="96"/>
      <c r="NA2" s="96"/>
      <c r="NB2" s="96"/>
      <c r="NC2" s="96"/>
      <c r="ND2" s="96"/>
      <c r="NE2" s="96"/>
      <c r="NF2" s="96"/>
      <c r="NG2" s="96"/>
      <c r="NH2" s="96"/>
      <c r="NI2" s="96"/>
      <c r="NJ2" s="96"/>
      <c r="NK2" s="96"/>
      <c r="NL2" s="96"/>
      <c r="NM2" s="96"/>
      <c r="NN2" s="96"/>
      <c r="NO2" s="96"/>
      <c r="NP2" s="96"/>
      <c r="NQ2" s="96"/>
      <c r="NR2" s="96"/>
      <c r="NS2" s="96"/>
      <c r="NT2" s="96"/>
      <c r="NU2" s="96"/>
      <c r="NV2" s="96"/>
      <c r="NW2" s="96"/>
      <c r="NX2" s="96"/>
      <c r="NY2" s="96"/>
      <c r="NZ2" s="96"/>
      <c r="OA2" s="96"/>
      <c r="OB2" s="96"/>
      <c r="OC2" s="96"/>
      <c r="OD2" s="96"/>
      <c r="OE2" s="96"/>
      <c r="OF2" s="96"/>
      <c r="OG2" s="96"/>
      <c r="OH2" s="96"/>
      <c r="OI2" s="96"/>
      <c r="OJ2" s="96"/>
      <c r="OK2" s="96"/>
      <c r="OL2" s="96"/>
      <c r="OM2" s="96"/>
      <c r="ON2" s="96"/>
      <c r="OO2" s="96"/>
      <c r="OP2" s="96"/>
      <c r="OQ2" s="96"/>
      <c r="OR2" s="96"/>
      <c r="OS2" s="96"/>
      <c r="OT2" s="96"/>
      <c r="OU2" s="96"/>
      <c r="OV2" s="96"/>
      <c r="OW2" s="96"/>
      <c r="OX2" s="96"/>
      <c r="OY2" s="96"/>
      <c r="OZ2" s="96"/>
      <c r="PA2" s="96"/>
      <c r="PB2" s="96"/>
      <c r="PC2" s="96"/>
      <c r="PD2" s="96"/>
      <c r="PE2" s="96"/>
      <c r="PF2" s="96"/>
      <c r="PG2" s="96"/>
      <c r="PH2" s="96"/>
      <c r="PI2" s="96"/>
      <c r="PJ2" s="96"/>
      <c r="PK2" s="96"/>
      <c r="PL2" s="96"/>
      <c r="PM2" s="96"/>
      <c r="PN2" s="96"/>
      <c r="PO2" s="96"/>
      <c r="PP2" s="96"/>
      <c r="PQ2" s="96"/>
      <c r="PR2" s="96"/>
      <c r="PS2" s="96"/>
      <c r="PT2" s="96"/>
      <c r="PU2" s="96"/>
      <c r="PV2" s="96"/>
      <c r="PW2" s="96"/>
      <c r="PX2" s="96"/>
      <c r="PY2" s="96"/>
      <c r="PZ2" s="96"/>
      <c r="QA2" s="96"/>
      <c r="QB2" s="96"/>
      <c r="QC2" s="96"/>
      <c r="QD2" s="96"/>
      <c r="QE2" s="96"/>
      <c r="QF2" s="96"/>
      <c r="QG2" s="96"/>
      <c r="QH2" s="96"/>
      <c r="QI2" s="96"/>
      <c r="QJ2" s="96"/>
      <c r="QK2" s="96"/>
      <c r="QL2" s="96"/>
      <c r="QM2" s="96"/>
      <c r="QN2" s="96"/>
      <c r="QO2" s="96"/>
      <c r="QP2" s="96"/>
      <c r="QQ2" s="96"/>
      <c r="QR2" s="96"/>
      <c r="QS2" s="96"/>
      <c r="QT2" s="96"/>
      <c r="QU2" s="96"/>
      <c r="QV2" s="96"/>
      <c r="QW2" s="96"/>
      <c r="QX2" s="96"/>
      <c r="QY2" s="96"/>
      <c r="QZ2" s="96"/>
      <c r="RA2" s="96"/>
      <c r="RB2" s="96"/>
      <c r="RC2" s="96"/>
      <c r="RD2" s="96"/>
      <c r="RE2" s="96"/>
      <c r="RF2" s="96"/>
      <c r="RG2" s="96"/>
      <c r="RH2" s="96"/>
      <c r="RI2" s="96"/>
      <c r="RJ2" s="96"/>
      <c r="RK2" s="96"/>
      <c r="RL2" s="96"/>
      <c r="RM2" s="96"/>
      <c r="RN2" s="96"/>
      <c r="RO2" s="96"/>
      <c r="RP2" s="96"/>
      <c r="RQ2" s="96"/>
      <c r="RR2" s="96"/>
      <c r="RS2" s="96"/>
      <c r="RT2" s="96"/>
      <c r="RU2" s="96"/>
      <c r="RV2" s="96"/>
      <c r="RW2" s="96"/>
      <c r="RX2" s="96"/>
      <c r="RY2" s="96"/>
      <c r="RZ2" s="96"/>
      <c r="SA2" s="96"/>
      <c r="SB2" s="96"/>
      <c r="SC2" s="96"/>
      <c r="SD2" s="96"/>
      <c r="SE2" s="96"/>
      <c r="SF2" s="96"/>
      <c r="SG2" s="96"/>
      <c r="SH2" s="96"/>
      <c r="SI2" s="96"/>
      <c r="SJ2" s="96"/>
      <c r="SK2" s="96"/>
      <c r="SL2" s="96"/>
      <c r="SM2" s="96"/>
      <c r="SN2" s="96"/>
      <c r="SO2" s="96"/>
      <c r="SP2" s="96"/>
      <c r="SQ2" s="96"/>
      <c r="SR2" s="96"/>
      <c r="SS2" s="96"/>
      <c r="ST2" s="96"/>
      <c r="SU2" s="96"/>
      <c r="SV2" s="96"/>
      <c r="SW2" s="96"/>
      <c r="SX2" s="96"/>
      <c r="SY2" s="96"/>
      <c r="SZ2" s="96"/>
      <c r="TA2" s="96"/>
      <c r="TB2" s="96"/>
      <c r="TC2" s="96"/>
      <c r="TD2" s="96"/>
      <c r="TE2" s="96"/>
      <c r="TF2" s="96"/>
      <c r="TG2" s="96"/>
      <c r="TH2" s="96"/>
      <c r="TI2" s="96"/>
      <c r="TJ2" s="96"/>
      <c r="TK2" s="96"/>
      <c r="TL2" s="96"/>
      <c r="TM2" s="96"/>
      <c r="TN2" s="96"/>
      <c r="TO2" s="96"/>
      <c r="TP2" s="96"/>
      <c r="TQ2" s="96"/>
      <c r="TR2" s="96"/>
      <c r="TS2" s="96"/>
      <c r="TT2" s="96"/>
      <c r="TU2" s="96"/>
      <c r="TV2" s="96"/>
      <c r="TW2" s="96"/>
      <c r="TX2" s="96"/>
      <c r="TY2" s="96"/>
      <c r="TZ2" s="96"/>
      <c r="UA2" s="96"/>
      <c r="UB2" s="96"/>
      <c r="UC2" s="96"/>
      <c r="UD2" s="96"/>
      <c r="UE2" s="96"/>
      <c r="UF2" s="96"/>
      <c r="UG2" s="96"/>
      <c r="UH2" s="96"/>
      <c r="UI2" s="96"/>
      <c r="UJ2" s="96"/>
      <c r="UK2" s="96"/>
      <c r="UL2" s="96"/>
      <c r="UM2" s="96"/>
      <c r="UN2" s="96"/>
      <c r="UO2" s="96"/>
      <c r="UP2" s="96"/>
      <c r="UQ2" s="96"/>
      <c r="UR2" s="96"/>
      <c r="US2" s="96"/>
      <c r="UT2" s="96"/>
      <c r="UU2" s="96"/>
      <c r="UV2" s="96"/>
      <c r="UW2" s="96"/>
      <c r="UX2" s="96"/>
      <c r="UY2" s="96"/>
      <c r="UZ2" s="96"/>
      <c r="VA2" s="96"/>
      <c r="VB2" s="96"/>
      <c r="VC2" s="96"/>
      <c r="VD2" s="96"/>
      <c r="VE2" s="96"/>
      <c r="VF2" s="96"/>
      <c r="VG2" s="96"/>
      <c r="VH2" s="96"/>
      <c r="VI2" s="96"/>
      <c r="VJ2" s="96"/>
      <c r="VK2" s="96"/>
      <c r="VL2" s="96"/>
      <c r="VM2" s="96"/>
      <c r="VN2" s="96"/>
      <c r="VO2" s="96"/>
      <c r="VP2" s="96"/>
      <c r="VQ2" s="96"/>
      <c r="VR2" s="96"/>
      <c r="VS2" s="96"/>
      <c r="VT2" s="96"/>
      <c r="VU2" s="96"/>
      <c r="VV2" s="96"/>
      <c r="VW2" s="96"/>
      <c r="VX2" s="96"/>
      <c r="VY2" s="96"/>
      <c r="VZ2" s="96"/>
      <c r="WA2" s="96"/>
      <c r="WB2" s="96"/>
      <c r="WC2" s="96"/>
      <c r="WD2" s="96"/>
      <c r="WE2" s="96"/>
      <c r="WF2" s="96"/>
      <c r="WG2" s="96"/>
      <c r="WH2" s="96"/>
      <c r="WI2" s="96"/>
      <c r="WJ2" s="96"/>
      <c r="WK2" s="96"/>
      <c r="WL2" s="96"/>
      <c r="WM2" s="96"/>
      <c r="WN2" s="96"/>
      <c r="WO2" s="96"/>
      <c r="WP2" s="96"/>
      <c r="WQ2" s="96"/>
      <c r="WR2" s="96"/>
      <c r="WS2" s="96"/>
      <c r="WT2" s="96"/>
      <c r="WU2" s="96"/>
      <c r="WV2" s="96"/>
      <c r="WW2" s="96"/>
      <c r="WX2" s="96"/>
      <c r="WY2" s="96"/>
      <c r="WZ2" s="96"/>
      <c r="XA2" s="96"/>
      <c r="XB2" s="96"/>
      <c r="XC2" s="96"/>
      <c r="XD2" s="96"/>
      <c r="XE2" s="96"/>
      <c r="XF2" s="96"/>
      <c r="XG2" s="96"/>
      <c r="XH2" s="96"/>
      <c r="XI2" s="96"/>
      <c r="XJ2" s="96"/>
      <c r="XK2" s="96"/>
      <c r="XL2" s="96"/>
      <c r="XM2" s="96"/>
      <c r="XN2" s="96"/>
      <c r="XO2" s="96"/>
      <c r="XP2" s="96"/>
      <c r="XQ2" s="96"/>
      <c r="XR2" s="96"/>
      <c r="XS2" s="96"/>
      <c r="XT2" s="96"/>
      <c r="XU2" s="96"/>
      <c r="XV2" s="96"/>
      <c r="XW2" s="96"/>
      <c r="XX2" s="96"/>
      <c r="XY2" s="96"/>
      <c r="XZ2" s="96"/>
      <c r="YA2" s="96"/>
      <c r="YB2" s="96"/>
      <c r="YC2" s="96"/>
      <c r="YD2" s="96"/>
      <c r="YE2" s="96"/>
      <c r="YF2" s="96"/>
      <c r="YG2" s="96"/>
      <c r="YH2" s="96"/>
      <c r="YI2" s="96"/>
      <c r="YJ2" s="96"/>
      <c r="YK2" s="96"/>
      <c r="YL2" s="96"/>
      <c r="YM2" s="96"/>
      <c r="YN2" s="96"/>
      <c r="YO2" s="96"/>
      <c r="YP2" s="96"/>
      <c r="YQ2" s="96"/>
      <c r="YR2" s="96"/>
      <c r="YS2" s="96"/>
      <c r="YT2" s="96"/>
      <c r="YU2" s="96"/>
      <c r="YV2" s="96"/>
      <c r="YW2" s="96"/>
      <c r="YX2" s="96"/>
      <c r="YY2" s="96"/>
      <c r="YZ2" s="96"/>
      <c r="ZA2" s="96"/>
      <c r="ZB2" s="96"/>
      <c r="ZC2" s="96"/>
      <c r="ZD2" s="96"/>
      <c r="ZE2" s="96"/>
      <c r="ZF2" s="96"/>
      <c r="ZG2" s="96"/>
      <c r="ZH2" s="96"/>
      <c r="ZI2" s="96"/>
      <c r="ZJ2" s="96"/>
      <c r="ZK2" s="96"/>
      <c r="ZL2" s="96"/>
      <c r="ZM2" s="96"/>
      <c r="ZN2" s="96"/>
      <c r="ZO2" s="96"/>
      <c r="ZP2" s="96"/>
      <c r="ZQ2" s="96"/>
      <c r="ZR2" s="96"/>
      <c r="ZS2" s="96"/>
      <c r="ZT2" s="96"/>
      <c r="ZU2" s="96"/>
      <c r="ZV2" s="96"/>
      <c r="ZW2" s="96"/>
      <c r="ZX2" s="96"/>
      <c r="ZY2" s="96"/>
      <c r="ZZ2" s="96"/>
      <c r="AAA2" s="96"/>
      <c r="AAB2" s="96"/>
      <c r="AAC2" s="96"/>
      <c r="AAD2" s="96"/>
      <c r="AAE2" s="96"/>
      <c r="AAF2" s="96"/>
      <c r="AAG2" s="96"/>
      <c r="AAH2" s="96"/>
      <c r="AAI2" s="96"/>
      <c r="AAJ2" s="96"/>
      <c r="AAK2" s="96"/>
      <c r="AAL2" s="96"/>
      <c r="AAM2" s="96"/>
      <c r="AAN2" s="96"/>
      <c r="AAO2" s="96"/>
      <c r="AAP2" s="96"/>
      <c r="AAQ2" s="96"/>
      <c r="AAR2" s="96"/>
      <c r="AAS2" s="96"/>
      <c r="AAT2" s="96"/>
      <c r="AAU2" s="96"/>
      <c r="AAV2" s="96"/>
      <c r="AAW2" s="96"/>
      <c r="AAX2" s="96"/>
      <c r="AAY2" s="96"/>
      <c r="AAZ2" s="96"/>
      <c r="ABA2" s="96"/>
      <c r="ABB2" s="96"/>
      <c r="ABC2" s="96"/>
      <c r="ABD2" s="96"/>
      <c r="ABE2" s="96"/>
      <c r="ABF2" s="96"/>
      <c r="ABG2" s="96"/>
      <c r="ABH2" s="96"/>
      <c r="ABI2" s="96"/>
      <c r="ABJ2" s="96"/>
      <c r="ABK2" s="96"/>
      <c r="ABL2" s="96"/>
      <c r="ABM2" s="96"/>
      <c r="ABN2" s="96"/>
      <c r="ABO2" s="96"/>
      <c r="ABP2" s="96"/>
      <c r="ABQ2" s="96"/>
      <c r="ABR2" s="96"/>
      <c r="ABS2" s="96"/>
      <c r="ABT2" s="96"/>
      <c r="ABU2" s="96"/>
      <c r="ABV2" s="96"/>
      <c r="ABW2" s="96"/>
      <c r="ABX2" s="96"/>
      <c r="ABY2" s="96"/>
      <c r="ABZ2" s="96"/>
      <c r="ACA2" s="96"/>
      <c r="ACB2" s="96"/>
      <c r="ACC2" s="96"/>
      <c r="ACD2" s="96"/>
      <c r="ACE2" s="96"/>
      <c r="ACF2" s="96"/>
      <c r="ACG2" s="96"/>
      <c r="ACH2" s="96"/>
      <c r="ACI2" s="96"/>
      <c r="ACJ2" s="96"/>
      <c r="ACK2" s="96"/>
      <c r="ACL2" s="96"/>
      <c r="ACM2" s="96"/>
      <c r="ACN2" s="96"/>
      <c r="ACO2" s="96"/>
      <c r="ACP2" s="96"/>
      <c r="ACQ2" s="96"/>
      <c r="ACR2" s="96"/>
      <c r="ACS2" s="96"/>
      <c r="ACT2" s="96"/>
      <c r="ACU2" s="96"/>
      <c r="ACV2" s="96"/>
      <c r="ACW2" s="96"/>
      <c r="ACX2" s="96"/>
      <c r="ACY2" s="96"/>
      <c r="ACZ2" s="96"/>
      <c r="ADA2" s="96"/>
      <c r="ADB2" s="96"/>
      <c r="ADC2" s="96"/>
      <c r="ADD2" s="96"/>
      <c r="ADE2" s="96"/>
      <c r="ADF2" s="96"/>
      <c r="ADG2" s="96"/>
      <c r="ADH2" s="96"/>
      <c r="ADI2" s="96"/>
      <c r="ADJ2" s="96"/>
      <c r="ADK2" s="96"/>
      <c r="ADL2" s="96"/>
      <c r="ADM2" s="96"/>
      <c r="ADN2" s="96"/>
      <c r="ADO2" s="96"/>
      <c r="ADP2" s="96"/>
      <c r="ADQ2" s="96"/>
      <c r="ADR2" s="96"/>
      <c r="ADS2" s="96"/>
      <c r="ADT2" s="96"/>
      <c r="ADU2" s="96"/>
      <c r="ADV2" s="96"/>
      <c r="ADW2" s="96"/>
      <c r="ADX2" s="96"/>
      <c r="ADY2" s="96"/>
      <c r="ADZ2" s="96"/>
      <c r="AEA2" s="96"/>
      <c r="AEB2" s="96"/>
      <c r="AEC2" s="96"/>
      <c r="AED2" s="96"/>
      <c r="AEE2" s="96"/>
      <c r="AEF2" s="96"/>
      <c r="AEG2" s="96"/>
      <c r="AEH2" s="96"/>
      <c r="AEI2" s="96"/>
      <c r="AEJ2" s="96"/>
      <c r="AEK2" s="96"/>
      <c r="AEL2" s="96"/>
      <c r="AEM2" s="96"/>
      <c r="AEN2" s="96"/>
      <c r="AEO2" s="96"/>
      <c r="AEP2" s="96"/>
      <c r="AEQ2" s="96"/>
      <c r="AER2" s="96"/>
      <c r="AES2" s="96"/>
      <c r="AET2" s="96"/>
      <c r="AEU2" s="96"/>
      <c r="AEV2" s="96"/>
      <c r="AEW2" s="96"/>
      <c r="AEX2" s="96"/>
      <c r="AEY2" s="96"/>
      <c r="AEZ2" s="96"/>
      <c r="AFA2" s="96"/>
      <c r="AFB2" s="96"/>
      <c r="AFC2" s="96"/>
      <c r="AFD2" s="96"/>
      <c r="AFE2" s="96"/>
      <c r="AFF2" s="96"/>
      <c r="AFG2" s="96"/>
      <c r="AFH2" s="96"/>
      <c r="AFI2" s="96"/>
      <c r="AFJ2" s="96"/>
      <c r="AFK2" s="96"/>
      <c r="AFL2" s="96"/>
      <c r="AFM2" s="96"/>
      <c r="AFN2" s="96"/>
      <c r="AFO2" s="96"/>
      <c r="AFP2" s="96"/>
      <c r="AFQ2" s="96"/>
      <c r="AFR2" s="96"/>
      <c r="AFS2" s="96"/>
      <c r="AFT2" s="96"/>
      <c r="AFU2" s="96"/>
      <c r="AFV2" s="96"/>
      <c r="AFW2" s="96"/>
      <c r="AFX2" s="96"/>
      <c r="AFY2" s="96"/>
      <c r="AFZ2" s="96"/>
      <c r="AGA2" s="96"/>
      <c r="AGB2" s="96"/>
      <c r="AGC2" s="96"/>
      <c r="AGD2" s="96"/>
      <c r="AGE2" s="96"/>
      <c r="AGF2" s="96"/>
      <c r="AGG2" s="96"/>
      <c r="AGH2" s="96"/>
      <c r="AGI2" s="96"/>
      <c r="AGJ2" s="96"/>
      <c r="AGK2" s="96"/>
      <c r="AGL2" s="96"/>
      <c r="AGM2" s="96"/>
      <c r="AGN2" s="96"/>
      <c r="AGO2" s="96"/>
      <c r="AGP2" s="96"/>
      <c r="AGQ2" s="96"/>
      <c r="AGR2" s="96"/>
      <c r="AGS2" s="96"/>
      <c r="AGT2" s="96"/>
      <c r="AGU2" s="96"/>
      <c r="AGV2" s="96"/>
      <c r="AGW2" s="96"/>
      <c r="AGX2" s="96"/>
      <c r="AGY2" s="96"/>
      <c r="AGZ2" s="96"/>
      <c r="AHA2" s="96"/>
      <c r="AHB2" s="96"/>
      <c r="AHC2" s="96"/>
      <c r="AHD2" s="96"/>
      <c r="AHE2" s="96"/>
      <c r="AHF2" s="96"/>
      <c r="AHG2" s="96"/>
      <c r="AHH2" s="96"/>
      <c r="AHI2" s="96"/>
      <c r="AHJ2" s="96"/>
      <c r="AHK2" s="96"/>
      <c r="AHL2" s="96"/>
      <c r="AHM2" s="96"/>
      <c r="AHN2" s="96"/>
      <c r="AHO2" s="96"/>
      <c r="AHP2" s="96"/>
      <c r="AHQ2" s="96"/>
      <c r="AHR2" s="96"/>
      <c r="AHS2" s="96"/>
      <c r="AHT2" s="96"/>
      <c r="AHU2" s="96"/>
      <c r="AHV2" s="96"/>
      <c r="AHW2" s="96"/>
      <c r="AHX2" s="96"/>
      <c r="AHY2" s="96"/>
      <c r="AHZ2" s="96"/>
      <c r="AIA2" s="96"/>
      <c r="AIB2" s="96"/>
      <c r="AIC2" s="96"/>
      <c r="AID2" s="96"/>
      <c r="AIE2" s="96"/>
      <c r="AIF2" s="96"/>
      <c r="AIG2" s="96"/>
      <c r="AIH2" s="96"/>
      <c r="AII2" s="96"/>
      <c r="AIJ2" s="96"/>
      <c r="AIK2" s="96"/>
      <c r="AIL2" s="96"/>
      <c r="AIM2" s="96"/>
      <c r="AIN2" s="96"/>
      <c r="AIO2" s="96"/>
      <c r="AIP2" s="96"/>
      <c r="AIQ2" s="96"/>
      <c r="AIR2" s="96"/>
      <c r="AIS2" s="96"/>
      <c r="AIT2" s="96"/>
      <c r="AIU2" s="96"/>
      <c r="AIV2" s="96"/>
      <c r="AIW2" s="96"/>
      <c r="AIX2" s="96"/>
      <c r="AIY2" s="96"/>
      <c r="AIZ2" s="96"/>
      <c r="AJA2" s="96"/>
      <c r="AJB2" s="96"/>
      <c r="AJC2" s="96"/>
      <c r="AJD2" s="96"/>
      <c r="AJE2" s="96"/>
      <c r="AJF2" s="96"/>
      <c r="AJG2" s="96"/>
      <c r="AJH2" s="96"/>
      <c r="AJI2" s="96"/>
      <c r="AJJ2" s="96"/>
      <c r="AJK2" s="96"/>
      <c r="AJL2" s="96"/>
      <c r="AJM2" s="96"/>
      <c r="AJN2" s="96"/>
      <c r="AJO2" s="96"/>
      <c r="AJP2" s="96"/>
      <c r="AJQ2" s="96"/>
      <c r="AJR2" s="96"/>
      <c r="AJS2" s="96"/>
      <c r="AJT2" s="96"/>
      <c r="AJU2" s="96"/>
      <c r="AJV2" s="96"/>
      <c r="AJW2" s="96"/>
      <c r="AJX2" s="96"/>
      <c r="AJY2" s="96"/>
      <c r="AJZ2" s="96"/>
      <c r="AKA2" s="96"/>
      <c r="AKB2" s="96"/>
      <c r="AKC2" s="96"/>
      <c r="AKD2" s="96"/>
      <c r="AKE2" s="96"/>
      <c r="AKF2" s="96"/>
      <c r="AKG2" s="96"/>
      <c r="AKH2" s="96"/>
      <c r="AKI2" s="96"/>
      <c r="AKJ2" s="96"/>
      <c r="AKK2" s="96"/>
      <c r="AKL2" s="96"/>
      <c r="AKM2" s="96"/>
      <c r="AKN2" s="96"/>
      <c r="AKO2" s="96"/>
      <c r="AKP2" s="96"/>
      <c r="AKQ2" s="96"/>
      <c r="AKR2" s="96"/>
      <c r="AKS2" s="96"/>
      <c r="AKT2" s="96"/>
      <c r="AKU2" s="96"/>
      <c r="AKV2" s="96"/>
      <c r="AKW2" s="96"/>
      <c r="AKX2" s="96"/>
      <c r="AKY2" s="96"/>
      <c r="AKZ2" s="96"/>
      <c r="ALA2" s="96"/>
      <c r="ALB2" s="96"/>
      <c r="ALC2" s="96"/>
      <c r="ALD2" s="96"/>
      <c r="ALE2" s="96"/>
      <c r="ALF2" s="96"/>
      <c r="ALG2" s="96"/>
      <c r="ALH2" s="96"/>
      <c r="ALI2" s="96"/>
      <c r="ALJ2" s="96"/>
      <c r="ALK2" s="96"/>
      <c r="ALL2" s="96"/>
      <c r="ALM2" s="96"/>
      <c r="ALN2" s="96"/>
      <c r="ALO2" s="96"/>
      <c r="ALP2" s="96"/>
      <c r="ALQ2" s="96"/>
      <c r="ALR2" s="96"/>
      <c r="ALS2" s="96"/>
      <c r="ALT2" s="96"/>
      <c r="ALU2" s="96"/>
      <c r="ALV2" s="96"/>
      <c r="ALW2" s="96"/>
      <c r="ALX2" s="96"/>
      <c r="ALY2" s="96"/>
      <c r="ALZ2" s="96"/>
      <c r="AMA2" s="96"/>
      <c r="AMB2" s="96"/>
      <c r="AMC2" s="96"/>
      <c r="AMD2" s="96"/>
      <c r="AME2" s="96"/>
      <c r="AMF2" s="96"/>
      <c r="AMG2" s="96"/>
      <c r="AMH2" s="96"/>
      <c r="AMI2" s="96"/>
    </row>
    <row r="3" spans="1:1023" x14ac:dyDescent="0.3">
      <c r="A3" s="742" t="s">
        <v>154</v>
      </c>
      <c r="B3" s="742"/>
      <c r="C3" s="742"/>
      <c r="D3" s="744">
        <v>6</v>
      </c>
      <c r="E3" s="744"/>
      <c r="F3" s="744"/>
      <c r="G3" s="744"/>
      <c r="H3" s="744"/>
      <c r="I3" s="744"/>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c r="EO3" s="96"/>
      <c r="EP3" s="96"/>
      <c r="EQ3" s="96"/>
      <c r="ER3" s="96"/>
      <c r="ES3" s="96"/>
      <c r="ET3" s="96"/>
      <c r="EU3" s="96"/>
      <c r="EV3" s="96"/>
      <c r="EW3" s="96"/>
      <c r="EX3" s="96"/>
      <c r="EY3" s="96"/>
      <c r="EZ3" s="96"/>
      <c r="FA3" s="96"/>
      <c r="FB3" s="96"/>
      <c r="FC3" s="96"/>
      <c r="FD3" s="96"/>
      <c r="FE3" s="96"/>
      <c r="FF3" s="96"/>
      <c r="FG3" s="96"/>
      <c r="FH3" s="96"/>
      <c r="FI3" s="96"/>
      <c r="FJ3" s="96"/>
      <c r="FK3" s="96"/>
      <c r="FL3" s="96"/>
      <c r="FM3" s="96"/>
      <c r="FN3" s="96"/>
      <c r="FO3" s="96"/>
      <c r="FP3" s="96"/>
      <c r="FQ3" s="96"/>
      <c r="FR3" s="96"/>
      <c r="FS3" s="96"/>
      <c r="FT3" s="96"/>
      <c r="FU3" s="96"/>
      <c r="FV3" s="96"/>
      <c r="FW3" s="96"/>
      <c r="FX3" s="96"/>
      <c r="FY3" s="96"/>
      <c r="FZ3" s="96"/>
      <c r="GA3" s="96"/>
      <c r="GB3" s="96"/>
      <c r="GC3" s="96"/>
      <c r="GD3" s="96"/>
      <c r="GE3" s="96"/>
      <c r="GF3" s="96"/>
      <c r="GG3" s="96"/>
      <c r="GH3" s="96"/>
      <c r="GI3" s="96"/>
      <c r="GJ3" s="96"/>
      <c r="GK3" s="96"/>
      <c r="GL3" s="96"/>
      <c r="GM3" s="96"/>
      <c r="GN3" s="96"/>
      <c r="GO3" s="96"/>
      <c r="GP3" s="96"/>
      <c r="GQ3" s="96"/>
      <c r="GR3" s="96"/>
      <c r="GS3" s="96"/>
      <c r="GT3" s="96"/>
      <c r="GU3" s="96"/>
      <c r="GV3" s="96"/>
      <c r="GW3" s="96"/>
      <c r="GX3" s="96"/>
      <c r="GY3" s="96"/>
      <c r="GZ3" s="96"/>
      <c r="HA3" s="96"/>
      <c r="HB3" s="96"/>
      <c r="HC3" s="96"/>
      <c r="HD3" s="96"/>
      <c r="HE3" s="96"/>
      <c r="HF3" s="96"/>
      <c r="HG3" s="96"/>
      <c r="HH3" s="96"/>
      <c r="HI3" s="96"/>
      <c r="HJ3" s="96"/>
      <c r="HK3" s="96"/>
      <c r="HL3" s="96"/>
      <c r="HM3" s="96"/>
      <c r="HN3" s="96"/>
      <c r="HO3" s="96"/>
      <c r="HP3" s="96"/>
      <c r="HQ3" s="96"/>
      <c r="HR3" s="96"/>
      <c r="HS3" s="96"/>
      <c r="HT3" s="96"/>
      <c r="HU3" s="96"/>
      <c r="HV3" s="96"/>
      <c r="HW3" s="96"/>
      <c r="HX3" s="96"/>
      <c r="HY3" s="96"/>
      <c r="HZ3" s="96"/>
      <c r="IA3" s="96"/>
      <c r="IB3" s="96"/>
      <c r="IC3" s="96"/>
      <c r="ID3" s="96"/>
      <c r="IE3" s="96"/>
      <c r="IF3" s="96"/>
      <c r="IG3" s="96"/>
      <c r="IH3" s="96"/>
      <c r="II3" s="96"/>
      <c r="IJ3" s="96"/>
      <c r="IK3" s="96"/>
      <c r="IL3" s="96"/>
      <c r="IM3" s="96"/>
      <c r="IN3" s="96"/>
      <c r="IO3" s="96"/>
      <c r="IP3" s="96"/>
      <c r="IQ3" s="96"/>
      <c r="IR3" s="96"/>
      <c r="IS3" s="96"/>
      <c r="IT3" s="96"/>
      <c r="IU3" s="96"/>
      <c r="IV3" s="96"/>
      <c r="IW3" s="96"/>
      <c r="IX3" s="96"/>
      <c r="IY3" s="96"/>
      <c r="IZ3" s="96"/>
      <c r="JA3" s="96"/>
      <c r="JB3" s="96"/>
      <c r="JC3" s="96"/>
      <c r="JD3" s="96"/>
      <c r="JE3" s="96"/>
      <c r="JF3" s="96"/>
      <c r="JG3" s="96"/>
      <c r="JH3" s="96"/>
      <c r="JI3" s="96"/>
      <c r="JJ3" s="96"/>
      <c r="JK3" s="96"/>
      <c r="JL3" s="96"/>
      <c r="JM3" s="96"/>
      <c r="JN3" s="96"/>
      <c r="JO3" s="96"/>
      <c r="JP3" s="96"/>
      <c r="JQ3" s="96"/>
      <c r="JR3" s="96"/>
      <c r="JS3" s="96"/>
      <c r="JT3" s="96"/>
      <c r="JU3" s="96"/>
      <c r="JV3" s="96"/>
      <c r="JW3" s="96"/>
      <c r="JX3" s="96"/>
      <c r="JY3" s="96"/>
      <c r="JZ3" s="96"/>
      <c r="KA3" s="96"/>
      <c r="KB3" s="96"/>
      <c r="KC3" s="96"/>
      <c r="KD3" s="96"/>
      <c r="KE3" s="96"/>
      <c r="KF3" s="96"/>
      <c r="KG3" s="96"/>
      <c r="KH3" s="96"/>
      <c r="KI3" s="96"/>
      <c r="KJ3" s="96"/>
      <c r="KK3" s="96"/>
      <c r="KL3" s="96"/>
      <c r="KM3" s="96"/>
      <c r="KN3" s="96"/>
      <c r="KO3" s="96"/>
      <c r="KP3" s="96"/>
      <c r="KQ3" s="96"/>
      <c r="KR3" s="96"/>
      <c r="KS3" s="96"/>
      <c r="KT3" s="96"/>
      <c r="KU3" s="96"/>
      <c r="KV3" s="96"/>
      <c r="KW3" s="96"/>
      <c r="KX3" s="96"/>
      <c r="KY3" s="96"/>
      <c r="KZ3" s="96"/>
      <c r="LA3" s="96"/>
      <c r="LB3" s="96"/>
      <c r="LC3" s="96"/>
      <c r="LD3" s="96"/>
      <c r="LE3" s="96"/>
      <c r="LF3" s="96"/>
      <c r="LG3" s="96"/>
      <c r="LH3" s="96"/>
      <c r="LI3" s="96"/>
      <c r="LJ3" s="96"/>
      <c r="LK3" s="96"/>
      <c r="LL3" s="96"/>
      <c r="LM3" s="96"/>
      <c r="LN3" s="96"/>
      <c r="LO3" s="96"/>
      <c r="LP3" s="96"/>
      <c r="LQ3" s="96"/>
      <c r="LR3" s="96"/>
      <c r="LS3" s="96"/>
      <c r="LT3" s="96"/>
      <c r="LU3" s="96"/>
      <c r="LV3" s="96"/>
      <c r="LW3" s="96"/>
      <c r="LX3" s="96"/>
      <c r="LY3" s="96"/>
      <c r="LZ3" s="96"/>
      <c r="MA3" s="96"/>
      <c r="MB3" s="96"/>
      <c r="MC3" s="96"/>
      <c r="MD3" s="96"/>
      <c r="ME3" s="96"/>
      <c r="MF3" s="96"/>
      <c r="MG3" s="96"/>
      <c r="MH3" s="96"/>
      <c r="MI3" s="96"/>
      <c r="MJ3" s="96"/>
      <c r="MK3" s="96"/>
      <c r="ML3" s="96"/>
      <c r="MM3" s="96"/>
      <c r="MN3" s="96"/>
      <c r="MO3" s="96"/>
      <c r="MP3" s="96"/>
      <c r="MQ3" s="96"/>
      <c r="MR3" s="96"/>
      <c r="MS3" s="96"/>
      <c r="MT3" s="96"/>
      <c r="MU3" s="96"/>
      <c r="MV3" s="96"/>
      <c r="MW3" s="96"/>
      <c r="MX3" s="96"/>
      <c r="MY3" s="96"/>
      <c r="MZ3" s="96"/>
      <c r="NA3" s="96"/>
      <c r="NB3" s="96"/>
      <c r="NC3" s="96"/>
      <c r="ND3" s="96"/>
      <c r="NE3" s="96"/>
      <c r="NF3" s="96"/>
      <c r="NG3" s="96"/>
      <c r="NH3" s="96"/>
      <c r="NI3" s="96"/>
      <c r="NJ3" s="96"/>
      <c r="NK3" s="96"/>
      <c r="NL3" s="96"/>
      <c r="NM3" s="96"/>
      <c r="NN3" s="96"/>
      <c r="NO3" s="96"/>
      <c r="NP3" s="96"/>
      <c r="NQ3" s="96"/>
      <c r="NR3" s="96"/>
      <c r="NS3" s="96"/>
      <c r="NT3" s="96"/>
      <c r="NU3" s="96"/>
      <c r="NV3" s="96"/>
      <c r="NW3" s="96"/>
      <c r="NX3" s="96"/>
      <c r="NY3" s="96"/>
      <c r="NZ3" s="96"/>
      <c r="OA3" s="96"/>
      <c r="OB3" s="96"/>
      <c r="OC3" s="96"/>
      <c r="OD3" s="96"/>
      <c r="OE3" s="96"/>
      <c r="OF3" s="96"/>
      <c r="OG3" s="96"/>
      <c r="OH3" s="96"/>
      <c r="OI3" s="96"/>
      <c r="OJ3" s="96"/>
      <c r="OK3" s="96"/>
      <c r="OL3" s="96"/>
      <c r="OM3" s="96"/>
      <c r="ON3" s="96"/>
      <c r="OO3" s="96"/>
      <c r="OP3" s="96"/>
      <c r="OQ3" s="96"/>
      <c r="OR3" s="96"/>
      <c r="OS3" s="96"/>
      <c r="OT3" s="96"/>
      <c r="OU3" s="96"/>
      <c r="OV3" s="96"/>
      <c r="OW3" s="96"/>
      <c r="OX3" s="96"/>
      <c r="OY3" s="96"/>
      <c r="OZ3" s="96"/>
      <c r="PA3" s="96"/>
      <c r="PB3" s="96"/>
      <c r="PC3" s="96"/>
      <c r="PD3" s="96"/>
      <c r="PE3" s="96"/>
      <c r="PF3" s="96"/>
      <c r="PG3" s="96"/>
      <c r="PH3" s="96"/>
      <c r="PI3" s="96"/>
      <c r="PJ3" s="96"/>
      <c r="PK3" s="96"/>
      <c r="PL3" s="96"/>
      <c r="PM3" s="96"/>
      <c r="PN3" s="96"/>
      <c r="PO3" s="96"/>
      <c r="PP3" s="96"/>
      <c r="PQ3" s="96"/>
      <c r="PR3" s="96"/>
      <c r="PS3" s="96"/>
      <c r="PT3" s="96"/>
      <c r="PU3" s="96"/>
      <c r="PV3" s="96"/>
      <c r="PW3" s="96"/>
      <c r="PX3" s="96"/>
      <c r="PY3" s="96"/>
      <c r="PZ3" s="96"/>
      <c r="QA3" s="96"/>
      <c r="QB3" s="96"/>
      <c r="QC3" s="96"/>
      <c r="QD3" s="96"/>
      <c r="QE3" s="96"/>
      <c r="QF3" s="96"/>
      <c r="QG3" s="96"/>
      <c r="QH3" s="96"/>
      <c r="QI3" s="96"/>
      <c r="QJ3" s="96"/>
      <c r="QK3" s="96"/>
      <c r="QL3" s="96"/>
      <c r="QM3" s="96"/>
      <c r="QN3" s="96"/>
      <c r="QO3" s="96"/>
      <c r="QP3" s="96"/>
      <c r="QQ3" s="96"/>
      <c r="QR3" s="96"/>
      <c r="QS3" s="96"/>
      <c r="QT3" s="96"/>
      <c r="QU3" s="96"/>
      <c r="QV3" s="96"/>
      <c r="QW3" s="96"/>
      <c r="QX3" s="96"/>
      <c r="QY3" s="96"/>
      <c r="QZ3" s="96"/>
      <c r="RA3" s="96"/>
      <c r="RB3" s="96"/>
      <c r="RC3" s="96"/>
      <c r="RD3" s="96"/>
      <c r="RE3" s="96"/>
      <c r="RF3" s="96"/>
      <c r="RG3" s="96"/>
      <c r="RH3" s="96"/>
      <c r="RI3" s="96"/>
      <c r="RJ3" s="96"/>
      <c r="RK3" s="96"/>
      <c r="RL3" s="96"/>
      <c r="RM3" s="96"/>
      <c r="RN3" s="96"/>
      <c r="RO3" s="96"/>
      <c r="RP3" s="96"/>
      <c r="RQ3" s="96"/>
      <c r="RR3" s="96"/>
      <c r="RS3" s="96"/>
      <c r="RT3" s="96"/>
      <c r="RU3" s="96"/>
      <c r="RV3" s="96"/>
      <c r="RW3" s="96"/>
      <c r="RX3" s="96"/>
      <c r="RY3" s="96"/>
      <c r="RZ3" s="96"/>
      <c r="SA3" s="96"/>
      <c r="SB3" s="96"/>
      <c r="SC3" s="96"/>
      <c r="SD3" s="96"/>
      <c r="SE3" s="96"/>
      <c r="SF3" s="96"/>
      <c r="SG3" s="96"/>
      <c r="SH3" s="96"/>
      <c r="SI3" s="96"/>
      <c r="SJ3" s="96"/>
      <c r="SK3" s="96"/>
      <c r="SL3" s="96"/>
      <c r="SM3" s="96"/>
      <c r="SN3" s="96"/>
      <c r="SO3" s="96"/>
      <c r="SP3" s="96"/>
      <c r="SQ3" s="96"/>
      <c r="SR3" s="96"/>
      <c r="SS3" s="96"/>
      <c r="ST3" s="96"/>
      <c r="SU3" s="96"/>
      <c r="SV3" s="96"/>
      <c r="SW3" s="96"/>
      <c r="SX3" s="96"/>
      <c r="SY3" s="96"/>
      <c r="SZ3" s="96"/>
      <c r="TA3" s="96"/>
      <c r="TB3" s="96"/>
      <c r="TC3" s="96"/>
      <c r="TD3" s="96"/>
      <c r="TE3" s="96"/>
      <c r="TF3" s="96"/>
      <c r="TG3" s="96"/>
      <c r="TH3" s="96"/>
      <c r="TI3" s="96"/>
      <c r="TJ3" s="96"/>
      <c r="TK3" s="96"/>
      <c r="TL3" s="96"/>
      <c r="TM3" s="96"/>
      <c r="TN3" s="96"/>
      <c r="TO3" s="96"/>
      <c r="TP3" s="96"/>
      <c r="TQ3" s="96"/>
      <c r="TR3" s="96"/>
      <c r="TS3" s="96"/>
      <c r="TT3" s="96"/>
      <c r="TU3" s="96"/>
      <c r="TV3" s="96"/>
      <c r="TW3" s="96"/>
      <c r="TX3" s="96"/>
      <c r="TY3" s="96"/>
      <c r="TZ3" s="96"/>
      <c r="UA3" s="96"/>
      <c r="UB3" s="96"/>
      <c r="UC3" s="96"/>
      <c r="UD3" s="96"/>
      <c r="UE3" s="96"/>
      <c r="UF3" s="96"/>
      <c r="UG3" s="96"/>
      <c r="UH3" s="96"/>
      <c r="UI3" s="96"/>
      <c r="UJ3" s="96"/>
      <c r="UK3" s="96"/>
      <c r="UL3" s="96"/>
      <c r="UM3" s="96"/>
      <c r="UN3" s="96"/>
      <c r="UO3" s="96"/>
      <c r="UP3" s="96"/>
      <c r="UQ3" s="96"/>
      <c r="UR3" s="96"/>
      <c r="US3" s="96"/>
      <c r="UT3" s="96"/>
      <c r="UU3" s="96"/>
      <c r="UV3" s="96"/>
      <c r="UW3" s="96"/>
      <c r="UX3" s="96"/>
      <c r="UY3" s="96"/>
      <c r="UZ3" s="96"/>
      <c r="VA3" s="96"/>
      <c r="VB3" s="96"/>
      <c r="VC3" s="96"/>
      <c r="VD3" s="96"/>
      <c r="VE3" s="96"/>
      <c r="VF3" s="96"/>
      <c r="VG3" s="96"/>
      <c r="VH3" s="96"/>
      <c r="VI3" s="96"/>
      <c r="VJ3" s="96"/>
      <c r="VK3" s="96"/>
      <c r="VL3" s="96"/>
      <c r="VM3" s="96"/>
      <c r="VN3" s="96"/>
      <c r="VO3" s="96"/>
      <c r="VP3" s="96"/>
      <c r="VQ3" s="96"/>
      <c r="VR3" s="96"/>
      <c r="VS3" s="96"/>
      <c r="VT3" s="96"/>
      <c r="VU3" s="96"/>
      <c r="VV3" s="96"/>
      <c r="VW3" s="96"/>
      <c r="VX3" s="96"/>
      <c r="VY3" s="96"/>
      <c r="VZ3" s="96"/>
      <c r="WA3" s="96"/>
      <c r="WB3" s="96"/>
      <c r="WC3" s="96"/>
      <c r="WD3" s="96"/>
      <c r="WE3" s="96"/>
      <c r="WF3" s="96"/>
      <c r="WG3" s="96"/>
      <c r="WH3" s="96"/>
      <c r="WI3" s="96"/>
      <c r="WJ3" s="96"/>
      <c r="WK3" s="96"/>
      <c r="WL3" s="96"/>
      <c r="WM3" s="96"/>
      <c r="WN3" s="96"/>
      <c r="WO3" s="96"/>
      <c r="WP3" s="96"/>
      <c r="WQ3" s="96"/>
      <c r="WR3" s="96"/>
      <c r="WS3" s="96"/>
      <c r="WT3" s="96"/>
      <c r="WU3" s="96"/>
      <c r="WV3" s="96"/>
      <c r="WW3" s="96"/>
      <c r="WX3" s="96"/>
      <c r="WY3" s="96"/>
      <c r="WZ3" s="96"/>
      <c r="XA3" s="96"/>
      <c r="XB3" s="96"/>
      <c r="XC3" s="96"/>
      <c r="XD3" s="96"/>
      <c r="XE3" s="96"/>
      <c r="XF3" s="96"/>
      <c r="XG3" s="96"/>
      <c r="XH3" s="96"/>
      <c r="XI3" s="96"/>
      <c r="XJ3" s="96"/>
      <c r="XK3" s="96"/>
      <c r="XL3" s="96"/>
      <c r="XM3" s="96"/>
      <c r="XN3" s="96"/>
      <c r="XO3" s="96"/>
      <c r="XP3" s="96"/>
      <c r="XQ3" s="96"/>
      <c r="XR3" s="96"/>
      <c r="XS3" s="96"/>
      <c r="XT3" s="96"/>
      <c r="XU3" s="96"/>
      <c r="XV3" s="96"/>
      <c r="XW3" s="96"/>
      <c r="XX3" s="96"/>
      <c r="XY3" s="96"/>
      <c r="XZ3" s="96"/>
      <c r="YA3" s="96"/>
      <c r="YB3" s="96"/>
      <c r="YC3" s="96"/>
      <c r="YD3" s="96"/>
      <c r="YE3" s="96"/>
      <c r="YF3" s="96"/>
      <c r="YG3" s="96"/>
      <c r="YH3" s="96"/>
      <c r="YI3" s="96"/>
      <c r="YJ3" s="96"/>
      <c r="YK3" s="96"/>
      <c r="YL3" s="96"/>
      <c r="YM3" s="96"/>
      <c r="YN3" s="96"/>
      <c r="YO3" s="96"/>
      <c r="YP3" s="96"/>
      <c r="YQ3" s="96"/>
      <c r="YR3" s="96"/>
      <c r="YS3" s="96"/>
      <c r="YT3" s="96"/>
      <c r="YU3" s="96"/>
      <c r="YV3" s="96"/>
      <c r="YW3" s="96"/>
      <c r="YX3" s="96"/>
      <c r="YY3" s="96"/>
      <c r="YZ3" s="96"/>
      <c r="ZA3" s="96"/>
      <c r="ZB3" s="96"/>
      <c r="ZC3" s="96"/>
      <c r="ZD3" s="96"/>
      <c r="ZE3" s="96"/>
      <c r="ZF3" s="96"/>
      <c r="ZG3" s="96"/>
      <c r="ZH3" s="96"/>
      <c r="ZI3" s="96"/>
      <c r="ZJ3" s="96"/>
      <c r="ZK3" s="96"/>
      <c r="ZL3" s="96"/>
      <c r="ZM3" s="96"/>
      <c r="ZN3" s="96"/>
      <c r="ZO3" s="96"/>
      <c r="ZP3" s="96"/>
      <c r="ZQ3" s="96"/>
      <c r="ZR3" s="96"/>
      <c r="ZS3" s="96"/>
      <c r="ZT3" s="96"/>
      <c r="ZU3" s="96"/>
      <c r="ZV3" s="96"/>
      <c r="ZW3" s="96"/>
      <c r="ZX3" s="96"/>
      <c r="ZY3" s="96"/>
      <c r="ZZ3" s="96"/>
      <c r="AAA3" s="96"/>
      <c r="AAB3" s="96"/>
      <c r="AAC3" s="96"/>
      <c r="AAD3" s="96"/>
      <c r="AAE3" s="96"/>
      <c r="AAF3" s="96"/>
      <c r="AAG3" s="96"/>
      <c r="AAH3" s="96"/>
      <c r="AAI3" s="96"/>
      <c r="AAJ3" s="96"/>
      <c r="AAK3" s="96"/>
      <c r="AAL3" s="96"/>
      <c r="AAM3" s="96"/>
      <c r="AAN3" s="96"/>
      <c r="AAO3" s="96"/>
      <c r="AAP3" s="96"/>
      <c r="AAQ3" s="96"/>
      <c r="AAR3" s="96"/>
      <c r="AAS3" s="96"/>
      <c r="AAT3" s="96"/>
      <c r="AAU3" s="96"/>
      <c r="AAV3" s="96"/>
      <c r="AAW3" s="96"/>
      <c r="AAX3" s="96"/>
      <c r="AAY3" s="96"/>
      <c r="AAZ3" s="96"/>
      <c r="ABA3" s="96"/>
      <c r="ABB3" s="96"/>
      <c r="ABC3" s="96"/>
      <c r="ABD3" s="96"/>
      <c r="ABE3" s="96"/>
      <c r="ABF3" s="96"/>
      <c r="ABG3" s="96"/>
      <c r="ABH3" s="96"/>
      <c r="ABI3" s="96"/>
      <c r="ABJ3" s="96"/>
      <c r="ABK3" s="96"/>
      <c r="ABL3" s="96"/>
      <c r="ABM3" s="96"/>
      <c r="ABN3" s="96"/>
      <c r="ABO3" s="96"/>
      <c r="ABP3" s="96"/>
      <c r="ABQ3" s="96"/>
      <c r="ABR3" s="96"/>
      <c r="ABS3" s="96"/>
      <c r="ABT3" s="96"/>
      <c r="ABU3" s="96"/>
      <c r="ABV3" s="96"/>
      <c r="ABW3" s="96"/>
      <c r="ABX3" s="96"/>
      <c r="ABY3" s="96"/>
      <c r="ABZ3" s="96"/>
      <c r="ACA3" s="96"/>
      <c r="ACB3" s="96"/>
      <c r="ACC3" s="96"/>
      <c r="ACD3" s="96"/>
      <c r="ACE3" s="96"/>
      <c r="ACF3" s="96"/>
      <c r="ACG3" s="96"/>
      <c r="ACH3" s="96"/>
      <c r="ACI3" s="96"/>
      <c r="ACJ3" s="96"/>
      <c r="ACK3" s="96"/>
      <c r="ACL3" s="96"/>
      <c r="ACM3" s="96"/>
      <c r="ACN3" s="96"/>
      <c r="ACO3" s="96"/>
      <c r="ACP3" s="96"/>
      <c r="ACQ3" s="96"/>
      <c r="ACR3" s="96"/>
      <c r="ACS3" s="96"/>
      <c r="ACT3" s="96"/>
      <c r="ACU3" s="96"/>
      <c r="ACV3" s="96"/>
      <c r="ACW3" s="96"/>
      <c r="ACX3" s="96"/>
      <c r="ACY3" s="96"/>
      <c r="ACZ3" s="96"/>
      <c r="ADA3" s="96"/>
      <c r="ADB3" s="96"/>
      <c r="ADC3" s="96"/>
      <c r="ADD3" s="96"/>
      <c r="ADE3" s="96"/>
      <c r="ADF3" s="96"/>
      <c r="ADG3" s="96"/>
      <c r="ADH3" s="96"/>
      <c r="ADI3" s="96"/>
      <c r="ADJ3" s="96"/>
      <c r="ADK3" s="96"/>
      <c r="ADL3" s="96"/>
      <c r="ADM3" s="96"/>
      <c r="ADN3" s="96"/>
      <c r="ADO3" s="96"/>
      <c r="ADP3" s="96"/>
      <c r="ADQ3" s="96"/>
      <c r="ADR3" s="96"/>
      <c r="ADS3" s="96"/>
      <c r="ADT3" s="96"/>
      <c r="ADU3" s="96"/>
      <c r="ADV3" s="96"/>
      <c r="ADW3" s="96"/>
      <c r="ADX3" s="96"/>
      <c r="ADY3" s="96"/>
      <c r="ADZ3" s="96"/>
      <c r="AEA3" s="96"/>
      <c r="AEB3" s="96"/>
      <c r="AEC3" s="96"/>
      <c r="AED3" s="96"/>
      <c r="AEE3" s="96"/>
      <c r="AEF3" s="96"/>
      <c r="AEG3" s="96"/>
      <c r="AEH3" s="96"/>
      <c r="AEI3" s="96"/>
      <c r="AEJ3" s="96"/>
      <c r="AEK3" s="96"/>
      <c r="AEL3" s="96"/>
      <c r="AEM3" s="96"/>
      <c r="AEN3" s="96"/>
      <c r="AEO3" s="96"/>
      <c r="AEP3" s="96"/>
      <c r="AEQ3" s="96"/>
      <c r="AER3" s="96"/>
      <c r="AES3" s="96"/>
      <c r="AET3" s="96"/>
      <c r="AEU3" s="96"/>
      <c r="AEV3" s="96"/>
      <c r="AEW3" s="96"/>
      <c r="AEX3" s="96"/>
      <c r="AEY3" s="96"/>
      <c r="AEZ3" s="96"/>
      <c r="AFA3" s="96"/>
      <c r="AFB3" s="96"/>
      <c r="AFC3" s="96"/>
      <c r="AFD3" s="96"/>
      <c r="AFE3" s="96"/>
      <c r="AFF3" s="96"/>
      <c r="AFG3" s="96"/>
      <c r="AFH3" s="96"/>
      <c r="AFI3" s="96"/>
      <c r="AFJ3" s="96"/>
      <c r="AFK3" s="96"/>
      <c r="AFL3" s="96"/>
      <c r="AFM3" s="96"/>
      <c r="AFN3" s="96"/>
      <c r="AFO3" s="96"/>
      <c r="AFP3" s="96"/>
      <c r="AFQ3" s="96"/>
      <c r="AFR3" s="96"/>
      <c r="AFS3" s="96"/>
      <c r="AFT3" s="96"/>
      <c r="AFU3" s="96"/>
      <c r="AFV3" s="96"/>
      <c r="AFW3" s="96"/>
      <c r="AFX3" s="96"/>
      <c r="AFY3" s="96"/>
      <c r="AFZ3" s="96"/>
      <c r="AGA3" s="96"/>
      <c r="AGB3" s="96"/>
      <c r="AGC3" s="96"/>
      <c r="AGD3" s="96"/>
      <c r="AGE3" s="96"/>
      <c r="AGF3" s="96"/>
      <c r="AGG3" s="96"/>
      <c r="AGH3" s="96"/>
      <c r="AGI3" s="96"/>
      <c r="AGJ3" s="96"/>
      <c r="AGK3" s="96"/>
      <c r="AGL3" s="96"/>
      <c r="AGM3" s="96"/>
      <c r="AGN3" s="96"/>
      <c r="AGO3" s="96"/>
      <c r="AGP3" s="96"/>
      <c r="AGQ3" s="96"/>
      <c r="AGR3" s="96"/>
      <c r="AGS3" s="96"/>
      <c r="AGT3" s="96"/>
      <c r="AGU3" s="96"/>
      <c r="AGV3" s="96"/>
      <c r="AGW3" s="96"/>
      <c r="AGX3" s="96"/>
      <c r="AGY3" s="96"/>
      <c r="AGZ3" s="96"/>
      <c r="AHA3" s="96"/>
      <c r="AHB3" s="96"/>
      <c r="AHC3" s="96"/>
      <c r="AHD3" s="96"/>
      <c r="AHE3" s="96"/>
      <c r="AHF3" s="96"/>
      <c r="AHG3" s="96"/>
      <c r="AHH3" s="96"/>
      <c r="AHI3" s="96"/>
      <c r="AHJ3" s="96"/>
      <c r="AHK3" s="96"/>
      <c r="AHL3" s="96"/>
      <c r="AHM3" s="96"/>
      <c r="AHN3" s="96"/>
      <c r="AHO3" s="96"/>
      <c r="AHP3" s="96"/>
      <c r="AHQ3" s="96"/>
      <c r="AHR3" s="96"/>
      <c r="AHS3" s="96"/>
      <c r="AHT3" s="96"/>
      <c r="AHU3" s="96"/>
      <c r="AHV3" s="96"/>
      <c r="AHW3" s="96"/>
      <c r="AHX3" s="96"/>
      <c r="AHY3" s="96"/>
      <c r="AHZ3" s="96"/>
      <c r="AIA3" s="96"/>
      <c r="AIB3" s="96"/>
      <c r="AIC3" s="96"/>
      <c r="AID3" s="96"/>
      <c r="AIE3" s="96"/>
      <c r="AIF3" s="96"/>
      <c r="AIG3" s="96"/>
      <c r="AIH3" s="96"/>
      <c r="AII3" s="96"/>
      <c r="AIJ3" s="96"/>
      <c r="AIK3" s="96"/>
      <c r="AIL3" s="96"/>
      <c r="AIM3" s="96"/>
      <c r="AIN3" s="96"/>
      <c r="AIO3" s="96"/>
      <c r="AIP3" s="96"/>
      <c r="AIQ3" s="96"/>
      <c r="AIR3" s="96"/>
      <c r="AIS3" s="96"/>
      <c r="AIT3" s="96"/>
      <c r="AIU3" s="96"/>
      <c r="AIV3" s="96"/>
      <c r="AIW3" s="96"/>
      <c r="AIX3" s="96"/>
      <c r="AIY3" s="96"/>
      <c r="AIZ3" s="96"/>
      <c r="AJA3" s="96"/>
      <c r="AJB3" s="96"/>
      <c r="AJC3" s="96"/>
      <c r="AJD3" s="96"/>
      <c r="AJE3" s="96"/>
      <c r="AJF3" s="96"/>
      <c r="AJG3" s="96"/>
      <c r="AJH3" s="96"/>
      <c r="AJI3" s="96"/>
      <c r="AJJ3" s="96"/>
      <c r="AJK3" s="96"/>
      <c r="AJL3" s="96"/>
      <c r="AJM3" s="96"/>
      <c r="AJN3" s="96"/>
      <c r="AJO3" s="96"/>
      <c r="AJP3" s="96"/>
      <c r="AJQ3" s="96"/>
      <c r="AJR3" s="96"/>
      <c r="AJS3" s="96"/>
      <c r="AJT3" s="96"/>
      <c r="AJU3" s="96"/>
      <c r="AJV3" s="96"/>
      <c r="AJW3" s="96"/>
      <c r="AJX3" s="96"/>
      <c r="AJY3" s="96"/>
      <c r="AJZ3" s="96"/>
      <c r="AKA3" s="96"/>
      <c r="AKB3" s="96"/>
      <c r="AKC3" s="96"/>
      <c r="AKD3" s="96"/>
      <c r="AKE3" s="96"/>
      <c r="AKF3" s="96"/>
      <c r="AKG3" s="96"/>
      <c r="AKH3" s="96"/>
      <c r="AKI3" s="96"/>
      <c r="AKJ3" s="96"/>
      <c r="AKK3" s="96"/>
      <c r="AKL3" s="96"/>
      <c r="AKM3" s="96"/>
      <c r="AKN3" s="96"/>
      <c r="AKO3" s="96"/>
      <c r="AKP3" s="96"/>
      <c r="AKQ3" s="96"/>
      <c r="AKR3" s="96"/>
      <c r="AKS3" s="96"/>
      <c r="AKT3" s="96"/>
      <c r="AKU3" s="96"/>
      <c r="AKV3" s="96"/>
      <c r="AKW3" s="96"/>
      <c r="AKX3" s="96"/>
      <c r="AKY3" s="96"/>
      <c r="AKZ3" s="96"/>
      <c r="ALA3" s="96"/>
      <c r="ALB3" s="96"/>
      <c r="ALC3" s="96"/>
      <c r="ALD3" s="96"/>
      <c r="ALE3" s="96"/>
      <c r="ALF3" s="96"/>
      <c r="ALG3" s="96"/>
      <c r="ALH3" s="96"/>
      <c r="ALI3" s="96"/>
      <c r="ALJ3" s="96"/>
      <c r="ALK3" s="96"/>
      <c r="ALL3" s="96"/>
      <c r="ALM3" s="96"/>
      <c r="ALN3" s="96"/>
      <c r="ALO3" s="96"/>
      <c r="ALP3" s="96"/>
      <c r="ALQ3" s="96"/>
      <c r="ALR3" s="96"/>
      <c r="ALS3" s="96"/>
      <c r="ALT3" s="96"/>
      <c r="ALU3" s="96"/>
      <c r="ALV3" s="96"/>
      <c r="ALW3" s="96"/>
      <c r="ALX3" s="96"/>
      <c r="ALY3" s="96"/>
      <c r="ALZ3" s="96"/>
      <c r="AMA3" s="96"/>
      <c r="AMB3" s="96"/>
      <c r="AMC3" s="96"/>
      <c r="AMD3" s="96"/>
      <c r="AME3" s="96"/>
      <c r="AMF3" s="96"/>
      <c r="AMG3" s="96"/>
      <c r="AMH3" s="96"/>
      <c r="AMI3" s="96"/>
    </row>
    <row r="4" spans="1:1023" ht="15.75" customHeight="1" x14ac:dyDescent="0.3">
      <c r="A4" s="742" t="s">
        <v>153</v>
      </c>
      <c r="B4" s="742"/>
      <c r="C4" s="742"/>
      <c r="D4" s="744" t="s">
        <v>1375</v>
      </c>
      <c r="E4" s="744"/>
      <c r="F4" s="744"/>
      <c r="G4" s="744"/>
      <c r="H4" s="744"/>
      <c r="I4" s="744"/>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6"/>
      <c r="EB4" s="96"/>
      <c r="EC4" s="96"/>
      <c r="ED4" s="96"/>
      <c r="EE4" s="96"/>
      <c r="EF4" s="96"/>
      <c r="EG4" s="96"/>
      <c r="EH4" s="96"/>
      <c r="EI4" s="96"/>
      <c r="EJ4" s="96"/>
      <c r="EK4" s="96"/>
      <c r="EL4" s="96"/>
      <c r="EM4" s="96"/>
      <c r="EN4" s="96"/>
      <c r="EO4" s="96"/>
      <c r="EP4" s="96"/>
      <c r="EQ4" s="96"/>
      <c r="ER4" s="96"/>
      <c r="ES4" s="96"/>
      <c r="ET4" s="96"/>
      <c r="EU4" s="96"/>
      <c r="EV4" s="96"/>
      <c r="EW4" s="96"/>
      <c r="EX4" s="96"/>
      <c r="EY4" s="96"/>
      <c r="EZ4" s="96"/>
      <c r="FA4" s="96"/>
      <c r="FB4" s="96"/>
      <c r="FC4" s="96"/>
      <c r="FD4" s="96"/>
      <c r="FE4" s="96"/>
      <c r="FF4" s="96"/>
      <c r="FG4" s="96"/>
      <c r="FH4" s="96"/>
      <c r="FI4" s="96"/>
      <c r="FJ4" s="96"/>
      <c r="FK4" s="96"/>
      <c r="FL4" s="96"/>
      <c r="FM4" s="96"/>
      <c r="FN4" s="96"/>
      <c r="FO4" s="96"/>
      <c r="FP4" s="96"/>
      <c r="FQ4" s="96"/>
      <c r="FR4" s="96"/>
      <c r="FS4" s="96"/>
      <c r="FT4" s="96"/>
      <c r="FU4" s="96"/>
      <c r="FV4" s="96"/>
      <c r="FW4" s="96"/>
      <c r="FX4" s="96"/>
      <c r="FY4" s="96"/>
      <c r="FZ4" s="96"/>
      <c r="GA4" s="96"/>
      <c r="GB4" s="96"/>
      <c r="GC4" s="96"/>
      <c r="GD4" s="96"/>
      <c r="GE4" s="96"/>
      <c r="GF4" s="96"/>
      <c r="GG4" s="96"/>
      <c r="GH4" s="96"/>
      <c r="GI4" s="96"/>
      <c r="GJ4" s="96"/>
      <c r="GK4" s="96"/>
      <c r="GL4" s="96"/>
      <c r="GM4" s="96"/>
      <c r="GN4" s="96"/>
      <c r="GO4" s="96"/>
      <c r="GP4" s="96"/>
      <c r="GQ4" s="96"/>
      <c r="GR4" s="96"/>
      <c r="GS4" s="96"/>
      <c r="GT4" s="96"/>
      <c r="GU4" s="96"/>
      <c r="GV4" s="96"/>
      <c r="GW4" s="96"/>
      <c r="GX4" s="96"/>
      <c r="GY4" s="96"/>
      <c r="GZ4" s="96"/>
      <c r="HA4" s="96"/>
      <c r="HB4" s="96"/>
      <c r="HC4" s="96"/>
      <c r="HD4" s="96"/>
      <c r="HE4" s="96"/>
      <c r="HF4" s="96"/>
      <c r="HG4" s="96"/>
      <c r="HH4" s="96"/>
      <c r="HI4" s="96"/>
      <c r="HJ4" s="96"/>
      <c r="HK4" s="96"/>
      <c r="HL4" s="96"/>
      <c r="HM4" s="96"/>
      <c r="HN4" s="96"/>
      <c r="HO4" s="96"/>
      <c r="HP4" s="96"/>
      <c r="HQ4" s="96"/>
      <c r="HR4" s="96"/>
      <c r="HS4" s="96"/>
      <c r="HT4" s="96"/>
      <c r="HU4" s="96"/>
      <c r="HV4" s="96"/>
      <c r="HW4" s="96"/>
      <c r="HX4" s="96"/>
      <c r="HY4" s="96"/>
      <c r="HZ4" s="96"/>
      <c r="IA4" s="96"/>
      <c r="IB4" s="96"/>
      <c r="IC4" s="96"/>
      <c r="ID4" s="96"/>
      <c r="IE4" s="96"/>
      <c r="IF4" s="96"/>
      <c r="IG4" s="96"/>
      <c r="IH4" s="96"/>
      <c r="II4" s="96"/>
      <c r="IJ4" s="96"/>
      <c r="IK4" s="96"/>
      <c r="IL4" s="96"/>
      <c r="IM4" s="96"/>
      <c r="IN4" s="96"/>
      <c r="IO4" s="96"/>
      <c r="IP4" s="96"/>
      <c r="IQ4" s="96"/>
      <c r="IR4" s="96"/>
      <c r="IS4" s="96"/>
      <c r="IT4" s="96"/>
      <c r="IU4" s="96"/>
      <c r="IV4" s="96"/>
      <c r="IW4" s="96"/>
      <c r="IX4" s="96"/>
      <c r="IY4" s="96"/>
      <c r="IZ4" s="96"/>
      <c r="JA4" s="96"/>
      <c r="JB4" s="96"/>
      <c r="JC4" s="96"/>
      <c r="JD4" s="96"/>
      <c r="JE4" s="96"/>
      <c r="JF4" s="96"/>
      <c r="JG4" s="96"/>
      <c r="JH4" s="96"/>
      <c r="JI4" s="96"/>
      <c r="JJ4" s="96"/>
      <c r="JK4" s="96"/>
      <c r="JL4" s="96"/>
      <c r="JM4" s="96"/>
      <c r="JN4" s="96"/>
      <c r="JO4" s="96"/>
      <c r="JP4" s="96"/>
      <c r="JQ4" s="96"/>
      <c r="JR4" s="96"/>
      <c r="JS4" s="96"/>
      <c r="JT4" s="96"/>
      <c r="JU4" s="96"/>
      <c r="JV4" s="96"/>
      <c r="JW4" s="96"/>
      <c r="JX4" s="96"/>
      <c r="JY4" s="96"/>
      <c r="JZ4" s="96"/>
      <c r="KA4" s="96"/>
      <c r="KB4" s="96"/>
      <c r="KC4" s="96"/>
      <c r="KD4" s="96"/>
      <c r="KE4" s="96"/>
      <c r="KF4" s="96"/>
      <c r="KG4" s="96"/>
      <c r="KH4" s="96"/>
      <c r="KI4" s="96"/>
      <c r="KJ4" s="96"/>
      <c r="KK4" s="96"/>
      <c r="KL4" s="96"/>
      <c r="KM4" s="96"/>
      <c r="KN4" s="96"/>
      <c r="KO4" s="96"/>
      <c r="KP4" s="96"/>
      <c r="KQ4" s="96"/>
      <c r="KR4" s="96"/>
      <c r="KS4" s="96"/>
      <c r="KT4" s="96"/>
      <c r="KU4" s="96"/>
      <c r="KV4" s="96"/>
      <c r="KW4" s="96"/>
      <c r="KX4" s="96"/>
      <c r="KY4" s="96"/>
      <c r="KZ4" s="96"/>
      <c r="LA4" s="96"/>
      <c r="LB4" s="96"/>
      <c r="LC4" s="96"/>
      <c r="LD4" s="96"/>
      <c r="LE4" s="96"/>
      <c r="LF4" s="96"/>
      <c r="LG4" s="96"/>
      <c r="LH4" s="96"/>
      <c r="LI4" s="96"/>
      <c r="LJ4" s="96"/>
      <c r="LK4" s="96"/>
      <c r="LL4" s="96"/>
      <c r="LM4" s="96"/>
      <c r="LN4" s="96"/>
      <c r="LO4" s="96"/>
      <c r="LP4" s="96"/>
      <c r="LQ4" s="96"/>
      <c r="LR4" s="96"/>
      <c r="LS4" s="96"/>
      <c r="LT4" s="96"/>
      <c r="LU4" s="96"/>
      <c r="LV4" s="96"/>
      <c r="LW4" s="96"/>
      <c r="LX4" s="96"/>
      <c r="LY4" s="96"/>
      <c r="LZ4" s="96"/>
      <c r="MA4" s="96"/>
      <c r="MB4" s="96"/>
      <c r="MC4" s="96"/>
      <c r="MD4" s="96"/>
      <c r="ME4" s="96"/>
      <c r="MF4" s="96"/>
      <c r="MG4" s="96"/>
      <c r="MH4" s="96"/>
      <c r="MI4" s="96"/>
      <c r="MJ4" s="96"/>
      <c r="MK4" s="96"/>
      <c r="ML4" s="96"/>
      <c r="MM4" s="96"/>
      <c r="MN4" s="96"/>
      <c r="MO4" s="96"/>
      <c r="MP4" s="96"/>
      <c r="MQ4" s="96"/>
      <c r="MR4" s="96"/>
      <c r="MS4" s="96"/>
      <c r="MT4" s="96"/>
      <c r="MU4" s="96"/>
      <c r="MV4" s="96"/>
      <c r="MW4" s="96"/>
      <c r="MX4" s="96"/>
      <c r="MY4" s="96"/>
      <c r="MZ4" s="96"/>
      <c r="NA4" s="96"/>
      <c r="NB4" s="96"/>
      <c r="NC4" s="96"/>
      <c r="ND4" s="96"/>
      <c r="NE4" s="96"/>
      <c r="NF4" s="96"/>
      <c r="NG4" s="96"/>
      <c r="NH4" s="96"/>
      <c r="NI4" s="96"/>
      <c r="NJ4" s="96"/>
      <c r="NK4" s="96"/>
      <c r="NL4" s="96"/>
      <c r="NM4" s="96"/>
      <c r="NN4" s="96"/>
      <c r="NO4" s="96"/>
      <c r="NP4" s="96"/>
      <c r="NQ4" s="96"/>
      <c r="NR4" s="96"/>
      <c r="NS4" s="96"/>
      <c r="NT4" s="96"/>
      <c r="NU4" s="96"/>
      <c r="NV4" s="96"/>
      <c r="NW4" s="96"/>
      <c r="NX4" s="96"/>
      <c r="NY4" s="96"/>
      <c r="NZ4" s="96"/>
      <c r="OA4" s="96"/>
      <c r="OB4" s="96"/>
      <c r="OC4" s="96"/>
      <c r="OD4" s="96"/>
      <c r="OE4" s="96"/>
      <c r="OF4" s="96"/>
      <c r="OG4" s="96"/>
      <c r="OH4" s="96"/>
      <c r="OI4" s="96"/>
      <c r="OJ4" s="96"/>
      <c r="OK4" s="96"/>
      <c r="OL4" s="96"/>
      <c r="OM4" s="96"/>
      <c r="ON4" s="96"/>
      <c r="OO4" s="96"/>
      <c r="OP4" s="96"/>
      <c r="OQ4" s="96"/>
      <c r="OR4" s="96"/>
      <c r="OS4" s="96"/>
      <c r="OT4" s="96"/>
      <c r="OU4" s="96"/>
      <c r="OV4" s="96"/>
      <c r="OW4" s="96"/>
      <c r="OX4" s="96"/>
      <c r="OY4" s="96"/>
      <c r="OZ4" s="96"/>
      <c r="PA4" s="96"/>
      <c r="PB4" s="96"/>
      <c r="PC4" s="96"/>
      <c r="PD4" s="96"/>
      <c r="PE4" s="96"/>
      <c r="PF4" s="96"/>
      <c r="PG4" s="96"/>
      <c r="PH4" s="96"/>
      <c r="PI4" s="96"/>
      <c r="PJ4" s="96"/>
      <c r="PK4" s="96"/>
      <c r="PL4" s="96"/>
      <c r="PM4" s="96"/>
      <c r="PN4" s="96"/>
      <c r="PO4" s="96"/>
      <c r="PP4" s="96"/>
      <c r="PQ4" s="96"/>
      <c r="PR4" s="96"/>
      <c r="PS4" s="96"/>
      <c r="PT4" s="96"/>
      <c r="PU4" s="96"/>
      <c r="PV4" s="96"/>
      <c r="PW4" s="96"/>
      <c r="PX4" s="96"/>
      <c r="PY4" s="96"/>
      <c r="PZ4" s="96"/>
      <c r="QA4" s="96"/>
      <c r="QB4" s="96"/>
      <c r="QC4" s="96"/>
      <c r="QD4" s="96"/>
      <c r="QE4" s="96"/>
      <c r="QF4" s="96"/>
      <c r="QG4" s="96"/>
      <c r="QH4" s="96"/>
      <c r="QI4" s="96"/>
      <c r="QJ4" s="96"/>
      <c r="QK4" s="96"/>
      <c r="QL4" s="96"/>
      <c r="QM4" s="96"/>
      <c r="QN4" s="96"/>
      <c r="QO4" s="96"/>
      <c r="QP4" s="96"/>
      <c r="QQ4" s="96"/>
      <c r="QR4" s="96"/>
      <c r="QS4" s="96"/>
      <c r="QT4" s="96"/>
      <c r="QU4" s="96"/>
      <c r="QV4" s="96"/>
      <c r="QW4" s="96"/>
      <c r="QX4" s="96"/>
      <c r="QY4" s="96"/>
      <c r="QZ4" s="96"/>
      <c r="RA4" s="96"/>
      <c r="RB4" s="96"/>
      <c r="RC4" s="96"/>
      <c r="RD4" s="96"/>
      <c r="RE4" s="96"/>
      <c r="RF4" s="96"/>
      <c r="RG4" s="96"/>
      <c r="RH4" s="96"/>
      <c r="RI4" s="96"/>
      <c r="RJ4" s="96"/>
      <c r="RK4" s="96"/>
      <c r="RL4" s="96"/>
      <c r="RM4" s="96"/>
      <c r="RN4" s="96"/>
      <c r="RO4" s="96"/>
      <c r="RP4" s="96"/>
      <c r="RQ4" s="96"/>
      <c r="RR4" s="96"/>
      <c r="RS4" s="96"/>
      <c r="RT4" s="96"/>
      <c r="RU4" s="96"/>
      <c r="RV4" s="96"/>
      <c r="RW4" s="96"/>
      <c r="RX4" s="96"/>
      <c r="RY4" s="96"/>
      <c r="RZ4" s="96"/>
      <c r="SA4" s="96"/>
      <c r="SB4" s="96"/>
      <c r="SC4" s="96"/>
      <c r="SD4" s="96"/>
      <c r="SE4" s="96"/>
      <c r="SF4" s="96"/>
      <c r="SG4" s="96"/>
      <c r="SH4" s="96"/>
      <c r="SI4" s="96"/>
      <c r="SJ4" s="96"/>
      <c r="SK4" s="96"/>
      <c r="SL4" s="96"/>
      <c r="SM4" s="96"/>
      <c r="SN4" s="96"/>
      <c r="SO4" s="96"/>
      <c r="SP4" s="96"/>
      <c r="SQ4" s="96"/>
      <c r="SR4" s="96"/>
      <c r="SS4" s="96"/>
      <c r="ST4" s="96"/>
      <c r="SU4" s="96"/>
      <c r="SV4" s="96"/>
      <c r="SW4" s="96"/>
      <c r="SX4" s="96"/>
      <c r="SY4" s="96"/>
      <c r="SZ4" s="96"/>
      <c r="TA4" s="96"/>
      <c r="TB4" s="96"/>
      <c r="TC4" s="96"/>
      <c r="TD4" s="96"/>
      <c r="TE4" s="96"/>
      <c r="TF4" s="96"/>
      <c r="TG4" s="96"/>
      <c r="TH4" s="96"/>
      <c r="TI4" s="96"/>
      <c r="TJ4" s="96"/>
      <c r="TK4" s="96"/>
      <c r="TL4" s="96"/>
      <c r="TM4" s="96"/>
      <c r="TN4" s="96"/>
      <c r="TO4" s="96"/>
      <c r="TP4" s="96"/>
      <c r="TQ4" s="96"/>
      <c r="TR4" s="96"/>
      <c r="TS4" s="96"/>
      <c r="TT4" s="96"/>
      <c r="TU4" s="96"/>
      <c r="TV4" s="96"/>
      <c r="TW4" s="96"/>
      <c r="TX4" s="96"/>
      <c r="TY4" s="96"/>
      <c r="TZ4" s="96"/>
      <c r="UA4" s="96"/>
      <c r="UB4" s="96"/>
      <c r="UC4" s="96"/>
      <c r="UD4" s="96"/>
      <c r="UE4" s="96"/>
      <c r="UF4" s="96"/>
      <c r="UG4" s="96"/>
      <c r="UH4" s="96"/>
      <c r="UI4" s="96"/>
      <c r="UJ4" s="96"/>
      <c r="UK4" s="96"/>
      <c r="UL4" s="96"/>
      <c r="UM4" s="96"/>
      <c r="UN4" s="96"/>
      <c r="UO4" s="96"/>
      <c r="UP4" s="96"/>
      <c r="UQ4" s="96"/>
      <c r="UR4" s="96"/>
      <c r="US4" s="96"/>
      <c r="UT4" s="96"/>
      <c r="UU4" s="96"/>
      <c r="UV4" s="96"/>
      <c r="UW4" s="96"/>
      <c r="UX4" s="96"/>
      <c r="UY4" s="96"/>
      <c r="UZ4" s="96"/>
      <c r="VA4" s="96"/>
      <c r="VB4" s="96"/>
      <c r="VC4" s="96"/>
      <c r="VD4" s="96"/>
      <c r="VE4" s="96"/>
      <c r="VF4" s="96"/>
      <c r="VG4" s="96"/>
      <c r="VH4" s="96"/>
      <c r="VI4" s="96"/>
      <c r="VJ4" s="96"/>
      <c r="VK4" s="96"/>
      <c r="VL4" s="96"/>
      <c r="VM4" s="96"/>
      <c r="VN4" s="96"/>
      <c r="VO4" s="96"/>
      <c r="VP4" s="96"/>
      <c r="VQ4" s="96"/>
      <c r="VR4" s="96"/>
      <c r="VS4" s="96"/>
      <c r="VT4" s="96"/>
      <c r="VU4" s="96"/>
      <c r="VV4" s="96"/>
      <c r="VW4" s="96"/>
      <c r="VX4" s="96"/>
      <c r="VY4" s="96"/>
      <c r="VZ4" s="96"/>
      <c r="WA4" s="96"/>
      <c r="WB4" s="96"/>
      <c r="WC4" s="96"/>
      <c r="WD4" s="96"/>
      <c r="WE4" s="96"/>
      <c r="WF4" s="96"/>
      <c r="WG4" s="96"/>
      <c r="WH4" s="96"/>
      <c r="WI4" s="96"/>
      <c r="WJ4" s="96"/>
      <c r="WK4" s="96"/>
      <c r="WL4" s="96"/>
      <c r="WM4" s="96"/>
      <c r="WN4" s="96"/>
      <c r="WO4" s="96"/>
      <c r="WP4" s="96"/>
      <c r="WQ4" s="96"/>
      <c r="WR4" s="96"/>
      <c r="WS4" s="96"/>
      <c r="WT4" s="96"/>
      <c r="WU4" s="96"/>
      <c r="WV4" s="96"/>
      <c r="WW4" s="96"/>
      <c r="WX4" s="96"/>
      <c r="WY4" s="96"/>
      <c r="WZ4" s="96"/>
      <c r="XA4" s="96"/>
      <c r="XB4" s="96"/>
      <c r="XC4" s="96"/>
      <c r="XD4" s="96"/>
      <c r="XE4" s="96"/>
      <c r="XF4" s="96"/>
      <c r="XG4" s="96"/>
      <c r="XH4" s="96"/>
      <c r="XI4" s="96"/>
      <c r="XJ4" s="96"/>
      <c r="XK4" s="96"/>
      <c r="XL4" s="96"/>
      <c r="XM4" s="96"/>
      <c r="XN4" s="96"/>
      <c r="XO4" s="96"/>
      <c r="XP4" s="96"/>
      <c r="XQ4" s="96"/>
      <c r="XR4" s="96"/>
      <c r="XS4" s="96"/>
      <c r="XT4" s="96"/>
      <c r="XU4" s="96"/>
      <c r="XV4" s="96"/>
      <c r="XW4" s="96"/>
      <c r="XX4" s="96"/>
      <c r="XY4" s="96"/>
      <c r="XZ4" s="96"/>
      <c r="YA4" s="96"/>
      <c r="YB4" s="96"/>
      <c r="YC4" s="96"/>
      <c r="YD4" s="96"/>
      <c r="YE4" s="96"/>
      <c r="YF4" s="96"/>
      <c r="YG4" s="96"/>
      <c r="YH4" s="96"/>
      <c r="YI4" s="96"/>
      <c r="YJ4" s="96"/>
      <c r="YK4" s="96"/>
      <c r="YL4" s="96"/>
      <c r="YM4" s="96"/>
      <c r="YN4" s="96"/>
      <c r="YO4" s="96"/>
      <c r="YP4" s="96"/>
      <c r="YQ4" s="96"/>
      <c r="YR4" s="96"/>
      <c r="YS4" s="96"/>
      <c r="YT4" s="96"/>
      <c r="YU4" s="96"/>
      <c r="YV4" s="96"/>
      <c r="YW4" s="96"/>
      <c r="YX4" s="96"/>
      <c r="YY4" s="96"/>
      <c r="YZ4" s="96"/>
      <c r="ZA4" s="96"/>
      <c r="ZB4" s="96"/>
      <c r="ZC4" s="96"/>
      <c r="ZD4" s="96"/>
      <c r="ZE4" s="96"/>
      <c r="ZF4" s="96"/>
      <c r="ZG4" s="96"/>
      <c r="ZH4" s="96"/>
      <c r="ZI4" s="96"/>
      <c r="ZJ4" s="96"/>
      <c r="ZK4" s="96"/>
      <c r="ZL4" s="96"/>
      <c r="ZM4" s="96"/>
      <c r="ZN4" s="96"/>
      <c r="ZO4" s="96"/>
      <c r="ZP4" s="96"/>
      <c r="ZQ4" s="96"/>
      <c r="ZR4" s="96"/>
      <c r="ZS4" s="96"/>
      <c r="ZT4" s="96"/>
      <c r="ZU4" s="96"/>
      <c r="ZV4" s="96"/>
      <c r="ZW4" s="96"/>
      <c r="ZX4" s="96"/>
      <c r="ZY4" s="96"/>
      <c r="ZZ4" s="96"/>
      <c r="AAA4" s="96"/>
      <c r="AAB4" s="96"/>
      <c r="AAC4" s="96"/>
      <c r="AAD4" s="96"/>
      <c r="AAE4" s="96"/>
      <c r="AAF4" s="96"/>
      <c r="AAG4" s="96"/>
      <c r="AAH4" s="96"/>
      <c r="AAI4" s="96"/>
      <c r="AAJ4" s="96"/>
      <c r="AAK4" s="96"/>
      <c r="AAL4" s="96"/>
      <c r="AAM4" s="96"/>
      <c r="AAN4" s="96"/>
      <c r="AAO4" s="96"/>
      <c r="AAP4" s="96"/>
      <c r="AAQ4" s="96"/>
      <c r="AAR4" s="96"/>
      <c r="AAS4" s="96"/>
      <c r="AAT4" s="96"/>
      <c r="AAU4" s="96"/>
      <c r="AAV4" s="96"/>
      <c r="AAW4" s="96"/>
      <c r="AAX4" s="96"/>
      <c r="AAY4" s="96"/>
      <c r="AAZ4" s="96"/>
      <c r="ABA4" s="96"/>
      <c r="ABB4" s="96"/>
      <c r="ABC4" s="96"/>
      <c r="ABD4" s="96"/>
      <c r="ABE4" s="96"/>
      <c r="ABF4" s="96"/>
      <c r="ABG4" s="96"/>
      <c r="ABH4" s="96"/>
      <c r="ABI4" s="96"/>
      <c r="ABJ4" s="96"/>
      <c r="ABK4" s="96"/>
      <c r="ABL4" s="96"/>
      <c r="ABM4" s="96"/>
      <c r="ABN4" s="96"/>
      <c r="ABO4" s="96"/>
      <c r="ABP4" s="96"/>
      <c r="ABQ4" s="96"/>
      <c r="ABR4" s="96"/>
      <c r="ABS4" s="96"/>
      <c r="ABT4" s="96"/>
      <c r="ABU4" s="96"/>
      <c r="ABV4" s="96"/>
      <c r="ABW4" s="96"/>
      <c r="ABX4" s="96"/>
      <c r="ABY4" s="96"/>
      <c r="ABZ4" s="96"/>
      <c r="ACA4" s="96"/>
      <c r="ACB4" s="96"/>
      <c r="ACC4" s="96"/>
      <c r="ACD4" s="96"/>
      <c r="ACE4" s="96"/>
      <c r="ACF4" s="96"/>
      <c r="ACG4" s="96"/>
      <c r="ACH4" s="96"/>
      <c r="ACI4" s="96"/>
      <c r="ACJ4" s="96"/>
      <c r="ACK4" s="96"/>
      <c r="ACL4" s="96"/>
      <c r="ACM4" s="96"/>
      <c r="ACN4" s="96"/>
      <c r="ACO4" s="96"/>
      <c r="ACP4" s="96"/>
      <c r="ACQ4" s="96"/>
      <c r="ACR4" s="96"/>
      <c r="ACS4" s="96"/>
      <c r="ACT4" s="96"/>
      <c r="ACU4" s="96"/>
      <c r="ACV4" s="96"/>
      <c r="ACW4" s="96"/>
      <c r="ACX4" s="96"/>
      <c r="ACY4" s="96"/>
      <c r="ACZ4" s="96"/>
      <c r="ADA4" s="96"/>
      <c r="ADB4" s="96"/>
      <c r="ADC4" s="96"/>
      <c r="ADD4" s="96"/>
      <c r="ADE4" s="96"/>
      <c r="ADF4" s="96"/>
      <c r="ADG4" s="96"/>
      <c r="ADH4" s="96"/>
      <c r="ADI4" s="96"/>
      <c r="ADJ4" s="96"/>
      <c r="ADK4" s="96"/>
      <c r="ADL4" s="96"/>
      <c r="ADM4" s="96"/>
      <c r="ADN4" s="96"/>
      <c r="ADO4" s="96"/>
      <c r="ADP4" s="96"/>
      <c r="ADQ4" s="96"/>
      <c r="ADR4" s="96"/>
      <c r="ADS4" s="96"/>
      <c r="ADT4" s="96"/>
      <c r="ADU4" s="96"/>
      <c r="ADV4" s="96"/>
      <c r="ADW4" s="96"/>
      <c r="ADX4" s="96"/>
      <c r="ADY4" s="96"/>
      <c r="ADZ4" s="96"/>
      <c r="AEA4" s="96"/>
      <c r="AEB4" s="96"/>
      <c r="AEC4" s="96"/>
      <c r="AED4" s="96"/>
      <c r="AEE4" s="96"/>
      <c r="AEF4" s="96"/>
      <c r="AEG4" s="96"/>
      <c r="AEH4" s="96"/>
      <c r="AEI4" s="96"/>
      <c r="AEJ4" s="96"/>
      <c r="AEK4" s="96"/>
      <c r="AEL4" s="96"/>
      <c r="AEM4" s="96"/>
      <c r="AEN4" s="96"/>
      <c r="AEO4" s="96"/>
      <c r="AEP4" s="96"/>
      <c r="AEQ4" s="96"/>
      <c r="AER4" s="96"/>
      <c r="AES4" s="96"/>
      <c r="AET4" s="96"/>
      <c r="AEU4" s="96"/>
      <c r="AEV4" s="96"/>
      <c r="AEW4" s="96"/>
      <c r="AEX4" s="96"/>
      <c r="AEY4" s="96"/>
      <c r="AEZ4" s="96"/>
      <c r="AFA4" s="96"/>
      <c r="AFB4" s="96"/>
      <c r="AFC4" s="96"/>
      <c r="AFD4" s="96"/>
      <c r="AFE4" s="96"/>
      <c r="AFF4" s="96"/>
      <c r="AFG4" s="96"/>
      <c r="AFH4" s="96"/>
      <c r="AFI4" s="96"/>
      <c r="AFJ4" s="96"/>
      <c r="AFK4" s="96"/>
      <c r="AFL4" s="96"/>
      <c r="AFM4" s="96"/>
      <c r="AFN4" s="96"/>
      <c r="AFO4" s="96"/>
      <c r="AFP4" s="96"/>
      <c r="AFQ4" s="96"/>
      <c r="AFR4" s="96"/>
      <c r="AFS4" s="96"/>
      <c r="AFT4" s="96"/>
      <c r="AFU4" s="96"/>
      <c r="AFV4" s="96"/>
      <c r="AFW4" s="96"/>
      <c r="AFX4" s="96"/>
      <c r="AFY4" s="96"/>
      <c r="AFZ4" s="96"/>
      <c r="AGA4" s="96"/>
      <c r="AGB4" s="96"/>
      <c r="AGC4" s="96"/>
      <c r="AGD4" s="96"/>
      <c r="AGE4" s="96"/>
      <c r="AGF4" s="96"/>
      <c r="AGG4" s="96"/>
      <c r="AGH4" s="96"/>
      <c r="AGI4" s="96"/>
      <c r="AGJ4" s="96"/>
      <c r="AGK4" s="96"/>
      <c r="AGL4" s="96"/>
      <c r="AGM4" s="96"/>
      <c r="AGN4" s="96"/>
      <c r="AGO4" s="96"/>
      <c r="AGP4" s="96"/>
      <c r="AGQ4" s="96"/>
      <c r="AGR4" s="96"/>
      <c r="AGS4" s="96"/>
      <c r="AGT4" s="96"/>
      <c r="AGU4" s="96"/>
      <c r="AGV4" s="96"/>
      <c r="AGW4" s="96"/>
      <c r="AGX4" s="96"/>
      <c r="AGY4" s="96"/>
      <c r="AGZ4" s="96"/>
      <c r="AHA4" s="96"/>
      <c r="AHB4" s="96"/>
      <c r="AHC4" s="96"/>
      <c r="AHD4" s="96"/>
      <c r="AHE4" s="96"/>
      <c r="AHF4" s="96"/>
      <c r="AHG4" s="96"/>
      <c r="AHH4" s="96"/>
      <c r="AHI4" s="96"/>
      <c r="AHJ4" s="96"/>
      <c r="AHK4" s="96"/>
      <c r="AHL4" s="96"/>
      <c r="AHM4" s="96"/>
      <c r="AHN4" s="96"/>
      <c r="AHO4" s="96"/>
      <c r="AHP4" s="96"/>
      <c r="AHQ4" s="96"/>
      <c r="AHR4" s="96"/>
      <c r="AHS4" s="96"/>
      <c r="AHT4" s="96"/>
      <c r="AHU4" s="96"/>
      <c r="AHV4" s="96"/>
      <c r="AHW4" s="96"/>
      <c r="AHX4" s="96"/>
      <c r="AHY4" s="96"/>
      <c r="AHZ4" s="96"/>
      <c r="AIA4" s="96"/>
      <c r="AIB4" s="96"/>
      <c r="AIC4" s="96"/>
      <c r="AID4" s="96"/>
      <c r="AIE4" s="96"/>
      <c r="AIF4" s="96"/>
      <c r="AIG4" s="96"/>
      <c r="AIH4" s="96"/>
      <c r="AII4" s="96"/>
      <c r="AIJ4" s="96"/>
      <c r="AIK4" s="96"/>
      <c r="AIL4" s="96"/>
      <c r="AIM4" s="96"/>
      <c r="AIN4" s="96"/>
      <c r="AIO4" s="96"/>
      <c r="AIP4" s="96"/>
      <c r="AIQ4" s="96"/>
      <c r="AIR4" s="96"/>
      <c r="AIS4" s="96"/>
      <c r="AIT4" s="96"/>
      <c r="AIU4" s="96"/>
      <c r="AIV4" s="96"/>
      <c r="AIW4" s="96"/>
      <c r="AIX4" s="96"/>
      <c r="AIY4" s="96"/>
      <c r="AIZ4" s="96"/>
      <c r="AJA4" s="96"/>
      <c r="AJB4" s="96"/>
      <c r="AJC4" s="96"/>
      <c r="AJD4" s="96"/>
      <c r="AJE4" s="96"/>
      <c r="AJF4" s="96"/>
      <c r="AJG4" s="96"/>
      <c r="AJH4" s="96"/>
      <c r="AJI4" s="96"/>
      <c r="AJJ4" s="96"/>
      <c r="AJK4" s="96"/>
      <c r="AJL4" s="96"/>
      <c r="AJM4" s="96"/>
      <c r="AJN4" s="96"/>
      <c r="AJO4" s="96"/>
      <c r="AJP4" s="96"/>
      <c r="AJQ4" s="96"/>
      <c r="AJR4" s="96"/>
      <c r="AJS4" s="96"/>
      <c r="AJT4" s="96"/>
      <c r="AJU4" s="96"/>
      <c r="AJV4" s="96"/>
      <c r="AJW4" s="96"/>
      <c r="AJX4" s="96"/>
      <c r="AJY4" s="96"/>
      <c r="AJZ4" s="96"/>
      <c r="AKA4" s="96"/>
      <c r="AKB4" s="96"/>
      <c r="AKC4" s="96"/>
      <c r="AKD4" s="96"/>
      <c r="AKE4" s="96"/>
      <c r="AKF4" s="96"/>
      <c r="AKG4" s="96"/>
      <c r="AKH4" s="96"/>
      <c r="AKI4" s="96"/>
      <c r="AKJ4" s="96"/>
      <c r="AKK4" s="96"/>
      <c r="AKL4" s="96"/>
      <c r="AKM4" s="96"/>
      <c r="AKN4" s="96"/>
      <c r="AKO4" s="96"/>
      <c r="AKP4" s="96"/>
      <c r="AKQ4" s="96"/>
      <c r="AKR4" s="96"/>
      <c r="AKS4" s="96"/>
      <c r="AKT4" s="96"/>
      <c r="AKU4" s="96"/>
      <c r="AKV4" s="96"/>
      <c r="AKW4" s="96"/>
      <c r="AKX4" s="96"/>
      <c r="AKY4" s="96"/>
      <c r="AKZ4" s="96"/>
      <c r="ALA4" s="96"/>
      <c r="ALB4" s="96"/>
      <c r="ALC4" s="96"/>
      <c r="ALD4" s="96"/>
      <c r="ALE4" s="96"/>
      <c r="ALF4" s="96"/>
      <c r="ALG4" s="96"/>
      <c r="ALH4" s="96"/>
      <c r="ALI4" s="96"/>
      <c r="ALJ4" s="96"/>
      <c r="ALK4" s="96"/>
      <c r="ALL4" s="96"/>
      <c r="ALM4" s="96"/>
      <c r="ALN4" s="96"/>
      <c r="ALO4" s="96"/>
      <c r="ALP4" s="96"/>
      <c r="ALQ4" s="96"/>
      <c r="ALR4" s="96"/>
      <c r="ALS4" s="96"/>
      <c r="ALT4" s="96"/>
      <c r="ALU4" s="96"/>
      <c r="ALV4" s="96"/>
      <c r="ALW4" s="96"/>
      <c r="ALX4" s="96"/>
      <c r="ALY4" s="96"/>
      <c r="ALZ4" s="96"/>
      <c r="AMA4" s="96"/>
      <c r="AMB4" s="96"/>
      <c r="AMC4" s="96"/>
      <c r="AMD4" s="96"/>
      <c r="AME4" s="96"/>
      <c r="AMF4" s="96"/>
      <c r="AMG4" s="96"/>
      <c r="AMH4" s="96"/>
      <c r="AMI4" s="96"/>
    </row>
    <row r="5" spans="1:1023" ht="15.75" customHeight="1" x14ac:dyDescent="0.3">
      <c r="A5" s="742" t="s">
        <v>157</v>
      </c>
      <c r="B5" s="742"/>
      <c r="C5" s="742"/>
      <c r="D5" s="744" t="s">
        <v>466</v>
      </c>
      <c r="E5" s="744"/>
      <c r="F5" s="744"/>
      <c r="G5" s="744"/>
      <c r="H5" s="744"/>
      <c r="I5" s="744"/>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c r="DM5" s="96"/>
      <c r="DN5" s="96"/>
      <c r="DO5" s="96"/>
      <c r="DP5" s="96"/>
      <c r="DQ5" s="96"/>
      <c r="DR5" s="96"/>
      <c r="DS5" s="96"/>
      <c r="DT5" s="96"/>
      <c r="DU5" s="96"/>
      <c r="DV5" s="96"/>
      <c r="DW5" s="96"/>
      <c r="DX5" s="96"/>
      <c r="DY5" s="96"/>
      <c r="DZ5" s="96"/>
      <c r="EA5" s="96"/>
      <c r="EB5" s="96"/>
      <c r="EC5" s="96"/>
      <c r="ED5" s="96"/>
      <c r="EE5" s="96"/>
      <c r="EF5" s="96"/>
      <c r="EG5" s="96"/>
      <c r="EH5" s="96"/>
      <c r="EI5" s="96"/>
      <c r="EJ5" s="96"/>
      <c r="EK5" s="96"/>
      <c r="EL5" s="96"/>
      <c r="EM5" s="96"/>
      <c r="EN5" s="96"/>
      <c r="EO5" s="96"/>
      <c r="EP5" s="96"/>
      <c r="EQ5" s="96"/>
      <c r="ER5" s="96"/>
      <c r="ES5" s="96"/>
      <c r="ET5" s="96"/>
      <c r="EU5" s="96"/>
      <c r="EV5" s="96"/>
      <c r="EW5" s="96"/>
      <c r="EX5" s="96"/>
      <c r="EY5" s="96"/>
      <c r="EZ5" s="96"/>
      <c r="FA5" s="96"/>
      <c r="FB5" s="96"/>
      <c r="FC5" s="96"/>
      <c r="FD5" s="96"/>
      <c r="FE5" s="96"/>
      <c r="FF5" s="96"/>
      <c r="FG5" s="96"/>
      <c r="FH5" s="96"/>
      <c r="FI5" s="96"/>
      <c r="FJ5" s="96"/>
      <c r="FK5" s="96"/>
      <c r="FL5" s="96"/>
      <c r="FM5" s="96"/>
      <c r="FN5" s="96"/>
      <c r="FO5" s="96"/>
      <c r="FP5" s="96"/>
      <c r="FQ5" s="96"/>
      <c r="FR5" s="96"/>
      <c r="FS5" s="96"/>
      <c r="FT5" s="96"/>
      <c r="FU5" s="96"/>
      <c r="FV5" s="96"/>
      <c r="FW5" s="96"/>
      <c r="FX5" s="96"/>
      <c r="FY5" s="96"/>
      <c r="FZ5" s="96"/>
      <c r="GA5" s="96"/>
      <c r="GB5" s="96"/>
      <c r="GC5" s="96"/>
      <c r="GD5" s="96"/>
      <c r="GE5" s="96"/>
      <c r="GF5" s="96"/>
      <c r="GG5" s="96"/>
      <c r="GH5" s="96"/>
      <c r="GI5" s="96"/>
      <c r="GJ5" s="96"/>
      <c r="GK5" s="96"/>
      <c r="GL5" s="96"/>
      <c r="GM5" s="96"/>
      <c r="GN5" s="96"/>
      <c r="GO5" s="96"/>
      <c r="GP5" s="96"/>
      <c r="GQ5" s="96"/>
      <c r="GR5" s="96"/>
      <c r="GS5" s="96"/>
      <c r="GT5" s="96"/>
      <c r="GU5" s="96"/>
      <c r="GV5" s="96"/>
      <c r="GW5" s="96"/>
      <c r="GX5" s="96"/>
      <c r="GY5" s="96"/>
      <c r="GZ5" s="96"/>
      <c r="HA5" s="96"/>
      <c r="HB5" s="96"/>
      <c r="HC5" s="96"/>
      <c r="HD5" s="96"/>
      <c r="HE5" s="96"/>
      <c r="HF5" s="96"/>
      <c r="HG5" s="96"/>
      <c r="HH5" s="96"/>
      <c r="HI5" s="96"/>
      <c r="HJ5" s="96"/>
      <c r="HK5" s="96"/>
      <c r="HL5" s="96"/>
      <c r="HM5" s="96"/>
      <c r="HN5" s="96"/>
      <c r="HO5" s="96"/>
      <c r="HP5" s="96"/>
      <c r="HQ5" s="96"/>
      <c r="HR5" s="96"/>
      <c r="HS5" s="96"/>
      <c r="HT5" s="96"/>
      <c r="HU5" s="96"/>
      <c r="HV5" s="96"/>
      <c r="HW5" s="96"/>
      <c r="HX5" s="96"/>
      <c r="HY5" s="96"/>
      <c r="HZ5" s="96"/>
      <c r="IA5" s="96"/>
      <c r="IB5" s="96"/>
      <c r="IC5" s="96"/>
      <c r="ID5" s="96"/>
      <c r="IE5" s="96"/>
      <c r="IF5" s="96"/>
      <c r="IG5" s="96"/>
      <c r="IH5" s="96"/>
      <c r="II5" s="96"/>
      <c r="IJ5" s="96"/>
      <c r="IK5" s="96"/>
      <c r="IL5" s="96"/>
      <c r="IM5" s="96"/>
      <c r="IN5" s="96"/>
      <c r="IO5" s="96"/>
      <c r="IP5" s="96"/>
      <c r="IQ5" s="96"/>
      <c r="IR5" s="96"/>
      <c r="IS5" s="96"/>
      <c r="IT5" s="96"/>
      <c r="IU5" s="96"/>
      <c r="IV5" s="96"/>
      <c r="IW5" s="96"/>
      <c r="IX5" s="96"/>
      <c r="IY5" s="96"/>
      <c r="IZ5" s="96"/>
      <c r="JA5" s="96"/>
      <c r="JB5" s="96"/>
      <c r="JC5" s="96"/>
      <c r="JD5" s="96"/>
      <c r="JE5" s="96"/>
      <c r="JF5" s="96"/>
      <c r="JG5" s="96"/>
      <c r="JH5" s="96"/>
      <c r="JI5" s="96"/>
      <c r="JJ5" s="96"/>
      <c r="JK5" s="96"/>
      <c r="JL5" s="96"/>
      <c r="JM5" s="96"/>
      <c r="JN5" s="96"/>
      <c r="JO5" s="96"/>
      <c r="JP5" s="96"/>
      <c r="JQ5" s="96"/>
      <c r="JR5" s="96"/>
      <c r="JS5" s="96"/>
      <c r="JT5" s="96"/>
      <c r="JU5" s="96"/>
      <c r="JV5" s="96"/>
      <c r="JW5" s="96"/>
      <c r="JX5" s="96"/>
      <c r="JY5" s="96"/>
      <c r="JZ5" s="96"/>
      <c r="KA5" s="96"/>
      <c r="KB5" s="96"/>
      <c r="KC5" s="96"/>
      <c r="KD5" s="96"/>
      <c r="KE5" s="96"/>
      <c r="KF5" s="96"/>
      <c r="KG5" s="96"/>
      <c r="KH5" s="96"/>
      <c r="KI5" s="96"/>
      <c r="KJ5" s="96"/>
      <c r="KK5" s="96"/>
      <c r="KL5" s="96"/>
      <c r="KM5" s="96"/>
      <c r="KN5" s="96"/>
      <c r="KO5" s="96"/>
      <c r="KP5" s="96"/>
      <c r="KQ5" s="96"/>
      <c r="KR5" s="96"/>
      <c r="KS5" s="96"/>
      <c r="KT5" s="96"/>
      <c r="KU5" s="96"/>
      <c r="KV5" s="96"/>
      <c r="KW5" s="96"/>
      <c r="KX5" s="96"/>
      <c r="KY5" s="96"/>
      <c r="KZ5" s="96"/>
      <c r="LA5" s="96"/>
      <c r="LB5" s="96"/>
      <c r="LC5" s="96"/>
      <c r="LD5" s="96"/>
      <c r="LE5" s="96"/>
      <c r="LF5" s="96"/>
      <c r="LG5" s="96"/>
      <c r="LH5" s="96"/>
      <c r="LI5" s="96"/>
      <c r="LJ5" s="96"/>
      <c r="LK5" s="96"/>
      <c r="LL5" s="96"/>
      <c r="LM5" s="96"/>
      <c r="LN5" s="96"/>
      <c r="LO5" s="96"/>
      <c r="LP5" s="96"/>
      <c r="LQ5" s="96"/>
      <c r="LR5" s="96"/>
      <c r="LS5" s="96"/>
      <c r="LT5" s="96"/>
      <c r="LU5" s="96"/>
      <c r="LV5" s="96"/>
      <c r="LW5" s="96"/>
      <c r="LX5" s="96"/>
      <c r="LY5" s="96"/>
      <c r="LZ5" s="96"/>
      <c r="MA5" s="96"/>
      <c r="MB5" s="96"/>
      <c r="MC5" s="96"/>
      <c r="MD5" s="96"/>
      <c r="ME5" s="96"/>
      <c r="MF5" s="96"/>
      <c r="MG5" s="96"/>
      <c r="MH5" s="96"/>
      <c r="MI5" s="96"/>
      <c r="MJ5" s="96"/>
      <c r="MK5" s="96"/>
      <c r="ML5" s="96"/>
      <c r="MM5" s="96"/>
      <c r="MN5" s="96"/>
      <c r="MO5" s="96"/>
      <c r="MP5" s="96"/>
      <c r="MQ5" s="96"/>
      <c r="MR5" s="96"/>
      <c r="MS5" s="96"/>
      <c r="MT5" s="96"/>
      <c r="MU5" s="96"/>
      <c r="MV5" s="96"/>
      <c r="MW5" s="96"/>
      <c r="MX5" s="96"/>
      <c r="MY5" s="96"/>
      <c r="MZ5" s="96"/>
      <c r="NA5" s="96"/>
      <c r="NB5" s="96"/>
      <c r="NC5" s="96"/>
      <c r="ND5" s="96"/>
      <c r="NE5" s="96"/>
      <c r="NF5" s="96"/>
      <c r="NG5" s="96"/>
      <c r="NH5" s="96"/>
      <c r="NI5" s="96"/>
      <c r="NJ5" s="96"/>
      <c r="NK5" s="96"/>
      <c r="NL5" s="96"/>
      <c r="NM5" s="96"/>
      <c r="NN5" s="96"/>
      <c r="NO5" s="96"/>
      <c r="NP5" s="96"/>
      <c r="NQ5" s="96"/>
      <c r="NR5" s="96"/>
      <c r="NS5" s="96"/>
      <c r="NT5" s="96"/>
      <c r="NU5" s="96"/>
      <c r="NV5" s="96"/>
      <c r="NW5" s="96"/>
      <c r="NX5" s="96"/>
      <c r="NY5" s="96"/>
      <c r="NZ5" s="96"/>
      <c r="OA5" s="96"/>
      <c r="OB5" s="96"/>
      <c r="OC5" s="96"/>
      <c r="OD5" s="96"/>
      <c r="OE5" s="96"/>
      <c r="OF5" s="96"/>
      <c r="OG5" s="96"/>
      <c r="OH5" s="96"/>
      <c r="OI5" s="96"/>
      <c r="OJ5" s="96"/>
      <c r="OK5" s="96"/>
      <c r="OL5" s="96"/>
      <c r="OM5" s="96"/>
      <c r="ON5" s="96"/>
      <c r="OO5" s="96"/>
      <c r="OP5" s="96"/>
      <c r="OQ5" s="96"/>
      <c r="OR5" s="96"/>
      <c r="OS5" s="96"/>
      <c r="OT5" s="96"/>
      <c r="OU5" s="96"/>
      <c r="OV5" s="96"/>
      <c r="OW5" s="96"/>
      <c r="OX5" s="96"/>
      <c r="OY5" s="96"/>
      <c r="OZ5" s="96"/>
      <c r="PA5" s="96"/>
      <c r="PB5" s="96"/>
      <c r="PC5" s="96"/>
      <c r="PD5" s="96"/>
      <c r="PE5" s="96"/>
      <c r="PF5" s="96"/>
      <c r="PG5" s="96"/>
      <c r="PH5" s="96"/>
      <c r="PI5" s="96"/>
      <c r="PJ5" s="96"/>
      <c r="PK5" s="96"/>
      <c r="PL5" s="96"/>
      <c r="PM5" s="96"/>
      <c r="PN5" s="96"/>
      <c r="PO5" s="96"/>
      <c r="PP5" s="96"/>
      <c r="PQ5" s="96"/>
      <c r="PR5" s="96"/>
      <c r="PS5" s="96"/>
      <c r="PT5" s="96"/>
      <c r="PU5" s="96"/>
      <c r="PV5" s="96"/>
      <c r="PW5" s="96"/>
      <c r="PX5" s="96"/>
      <c r="PY5" s="96"/>
      <c r="PZ5" s="96"/>
      <c r="QA5" s="96"/>
      <c r="QB5" s="96"/>
      <c r="QC5" s="96"/>
      <c r="QD5" s="96"/>
      <c r="QE5" s="96"/>
      <c r="QF5" s="96"/>
      <c r="QG5" s="96"/>
      <c r="QH5" s="96"/>
      <c r="QI5" s="96"/>
      <c r="QJ5" s="96"/>
      <c r="QK5" s="96"/>
      <c r="QL5" s="96"/>
      <c r="QM5" s="96"/>
      <c r="QN5" s="96"/>
      <c r="QO5" s="96"/>
      <c r="QP5" s="96"/>
      <c r="QQ5" s="96"/>
      <c r="QR5" s="96"/>
      <c r="QS5" s="96"/>
      <c r="QT5" s="96"/>
      <c r="QU5" s="96"/>
      <c r="QV5" s="96"/>
      <c r="QW5" s="96"/>
      <c r="QX5" s="96"/>
      <c r="QY5" s="96"/>
      <c r="QZ5" s="96"/>
      <c r="RA5" s="96"/>
      <c r="RB5" s="96"/>
      <c r="RC5" s="96"/>
      <c r="RD5" s="96"/>
      <c r="RE5" s="96"/>
      <c r="RF5" s="96"/>
      <c r="RG5" s="96"/>
      <c r="RH5" s="96"/>
      <c r="RI5" s="96"/>
      <c r="RJ5" s="96"/>
      <c r="RK5" s="96"/>
      <c r="RL5" s="96"/>
      <c r="RM5" s="96"/>
      <c r="RN5" s="96"/>
      <c r="RO5" s="96"/>
      <c r="RP5" s="96"/>
      <c r="RQ5" s="96"/>
      <c r="RR5" s="96"/>
      <c r="RS5" s="96"/>
      <c r="RT5" s="96"/>
      <c r="RU5" s="96"/>
      <c r="RV5" s="96"/>
      <c r="RW5" s="96"/>
      <c r="RX5" s="96"/>
      <c r="RY5" s="96"/>
      <c r="RZ5" s="96"/>
      <c r="SA5" s="96"/>
      <c r="SB5" s="96"/>
      <c r="SC5" s="96"/>
      <c r="SD5" s="96"/>
      <c r="SE5" s="96"/>
      <c r="SF5" s="96"/>
      <c r="SG5" s="96"/>
      <c r="SH5" s="96"/>
      <c r="SI5" s="96"/>
      <c r="SJ5" s="96"/>
      <c r="SK5" s="96"/>
      <c r="SL5" s="96"/>
      <c r="SM5" s="96"/>
      <c r="SN5" s="96"/>
      <c r="SO5" s="96"/>
      <c r="SP5" s="96"/>
      <c r="SQ5" s="96"/>
      <c r="SR5" s="96"/>
      <c r="SS5" s="96"/>
      <c r="ST5" s="96"/>
      <c r="SU5" s="96"/>
      <c r="SV5" s="96"/>
      <c r="SW5" s="96"/>
      <c r="SX5" s="96"/>
      <c r="SY5" s="96"/>
      <c r="SZ5" s="96"/>
      <c r="TA5" s="96"/>
      <c r="TB5" s="96"/>
      <c r="TC5" s="96"/>
      <c r="TD5" s="96"/>
      <c r="TE5" s="96"/>
      <c r="TF5" s="96"/>
      <c r="TG5" s="96"/>
      <c r="TH5" s="96"/>
      <c r="TI5" s="96"/>
      <c r="TJ5" s="96"/>
      <c r="TK5" s="96"/>
      <c r="TL5" s="96"/>
      <c r="TM5" s="96"/>
      <c r="TN5" s="96"/>
      <c r="TO5" s="96"/>
      <c r="TP5" s="96"/>
      <c r="TQ5" s="96"/>
      <c r="TR5" s="96"/>
      <c r="TS5" s="96"/>
      <c r="TT5" s="96"/>
      <c r="TU5" s="96"/>
      <c r="TV5" s="96"/>
      <c r="TW5" s="96"/>
      <c r="TX5" s="96"/>
      <c r="TY5" s="96"/>
      <c r="TZ5" s="96"/>
      <c r="UA5" s="96"/>
      <c r="UB5" s="96"/>
      <c r="UC5" s="96"/>
      <c r="UD5" s="96"/>
      <c r="UE5" s="96"/>
      <c r="UF5" s="96"/>
      <c r="UG5" s="96"/>
      <c r="UH5" s="96"/>
      <c r="UI5" s="96"/>
      <c r="UJ5" s="96"/>
      <c r="UK5" s="96"/>
      <c r="UL5" s="96"/>
      <c r="UM5" s="96"/>
      <c r="UN5" s="96"/>
      <c r="UO5" s="96"/>
      <c r="UP5" s="96"/>
      <c r="UQ5" s="96"/>
      <c r="UR5" s="96"/>
      <c r="US5" s="96"/>
      <c r="UT5" s="96"/>
      <c r="UU5" s="96"/>
      <c r="UV5" s="96"/>
      <c r="UW5" s="96"/>
      <c r="UX5" s="96"/>
      <c r="UY5" s="96"/>
      <c r="UZ5" s="96"/>
      <c r="VA5" s="96"/>
      <c r="VB5" s="96"/>
      <c r="VC5" s="96"/>
      <c r="VD5" s="96"/>
      <c r="VE5" s="96"/>
      <c r="VF5" s="96"/>
      <c r="VG5" s="96"/>
      <c r="VH5" s="96"/>
      <c r="VI5" s="96"/>
      <c r="VJ5" s="96"/>
      <c r="VK5" s="96"/>
      <c r="VL5" s="96"/>
      <c r="VM5" s="96"/>
      <c r="VN5" s="96"/>
      <c r="VO5" s="96"/>
      <c r="VP5" s="96"/>
      <c r="VQ5" s="96"/>
      <c r="VR5" s="96"/>
      <c r="VS5" s="96"/>
      <c r="VT5" s="96"/>
      <c r="VU5" s="96"/>
      <c r="VV5" s="96"/>
      <c r="VW5" s="96"/>
      <c r="VX5" s="96"/>
      <c r="VY5" s="96"/>
      <c r="VZ5" s="96"/>
      <c r="WA5" s="96"/>
      <c r="WB5" s="96"/>
      <c r="WC5" s="96"/>
      <c r="WD5" s="96"/>
      <c r="WE5" s="96"/>
      <c r="WF5" s="96"/>
      <c r="WG5" s="96"/>
      <c r="WH5" s="96"/>
      <c r="WI5" s="96"/>
      <c r="WJ5" s="96"/>
      <c r="WK5" s="96"/>
      <c r="WL5" s="96"/>
      <c r="WM5" s="96"/>
      <c r="WN5" s="96"/>
      <c r="WO5" s="96"/>
      <c r="WP5" s="96"/>
      <c r="WQ5" s="96"/>
      <c r="WR5" s="96"/>
      <c r="WS5" s="96"/>
      <c r="WT5" s="96"/>
      <c r="WU5" s="96"/>
      <c r="WV5" s="96"/>
      <c r="WW5" s="96"/>
      <c r="WX5" s="96"/>
      <c r="WY5" s="96"/>
      <c r="WZ5" s="96"/>
      <c r="XA5" s="96"/>
      <c r="XB5" s="96"/>
      <c r="XC5" s="96"/>
      <c r="XD5" s="96"/>
      <c r="XE5" s="96"/>
      <c r="XF5" s="96"/>
      <c r="XG5" s="96"/>
      <c r="XH5" s="96"/>
      <c r="XI5" s="96"/>
      <c r="XJ5" s="96"/>
      <c r="XK5" s="96"/>
      <c r="XL5" s="96"/>
      <c r="XM5" s="96"/>
      <c r="XN5" s="96"/>
      <c r="XO5" s="96"/>
      <c r="XP5" s="96"/>
      <c r="XQ5" s="96"/>
      <c r="XR5" s="96"/>
      <c r="XS5" s="96"/>
      <c r="XT5" s="96"/>
      <c r="XU5" s="96"/>
      <c r="XV5" s="96"/>
      <c r="XW5" s="96"/>
      <c r="XX5" s="96"/>
      <c r="XY5" s="96"/>
      <c r="XZ5" s="96"/>
      <c r="YA5" s="96"/>
      <c r="YB5" s="96"/>
      <c r="YC5" s="96"/>
      <c r="YD5" s="96"/>
      <c r="YE5" s="96"/>
      <c r="YF5" s="96"/>
      <c r="YG5" s="96"/>
      <c r="YH5" s="96"/>
      <c r="YI5" s="96"/>
      <c r="YJ5" s="96"/>
      <c r="YK5" s="96"/>
      <c r="YL5" s="96"/>
      <c r="YM5" s="96"/>
      <c r="YN5" s="96"/>
      <c r="YO5" s="96"/>
      <c r="YP5" s="96"/>
      <c r="YQ5" s="96"/>
      <c r="YR5" s="96"/>
      <c r="YS5" s="96"/>
      <c r="YT5" s="96"/>
      <c r="YU5" s="96"/>
      <c r="YV5" s="96"/>
      <c r="YW5" s="96"/>
      <c r="YX5" s="96"/>
      <c r="YY5" s="96"/>
      <c r="YZ5" s="96"/>
      <c r="ZA5" s="96"/>
      <c r="ZB5" s="96"/>
      <c r="ZC5" s="96"/>
      <c r="ZD5" s="96"/>
      <c r="ZE5" s="96"/>
      <c r="ZF5" s="96"/>
      <c r="ZG5" s="96"/>
      <c r="ZH5" s="96"/>
      <c r="ZI5" s="96"/>
      <c r="ZJ5" s="96"/>
      <c r="ZK5" s="96"/>
      <c r="ZL5" s="96"/>
      <c r="ZM5" s="96"/>
      <c r="ZN5" s="96"/>
      <c r="ZO5" s="96"/>
      <c r="ZP5" s="96"/>
      <c r="ZQ5" s="96"/>
      <c r="ZR5" s="96"/>
      <c r="ZS5" s="96"/>
      <c r="ZT5" s="96"/>
      <c r="ZU5" s="96"/>
      <c r="ZV5" s="96"/>
      <c r="ZW5" s="96"/>
      <c r="ZX5" s="96"/>
      <c r="ZY5" s="96"/>
      <c r="ZZ5" s="96"/>
      <c r="AAA5" s="96"/>
      <c r="AAB5" s="96"/>
      <c r="AAC5" s="96"/>
      <c r="AAD5" s="96"/>
      <c r="AAE5" s="96"/>
      <c r="AAF5" s="96"/>
      <c r="AAG5" s="96"/>
      <c r="AAH5" s="96"/>
      <c r="AAI5" s="96"/>
      <c r="AAJ5" s="96"/>
      <c r="AAK5" s="96"/>
      <c r="AAL5" s="96"/>
      <c r="AAM5" s="96"/>
      <c r="AAN5" s="96"/>
      <c r="AAO5" s="96"/>
      <c r="AAP5" s="96"/>
      <c r="AAQ5" s="96"/>
      <c r="AAR5" s="96"/>
      <c r="AAS5" s="96"/>
      <c r="AAT5" s="96"/>
      <c r="AAU5" s="96"/>
      <c r="AAV5" s="96"/>
      <c r="AAW5" s="96"/>
      <c r="AAX5" s="96"/>
      <c r="AAY5" s="96"/>
      <c r="AAZ5" s="96"/>
      <c r="ABA5" s="96"/>
      <c r="ABB5" s="96"/>
      <c r="ABC5" s="96"/>
      <c r="ABD5" s="96"/>
      <c r="ABE5" s="96"/>
      <c r="ABF5" s="96"/>
      <c r="ABG5" s="96"/>
      <c r="ABH5" s="96"/>
      <c r="ABI5" s="96"/>
      <c r="ABJ5" s="96"/>
      <c r="ABK5" s="96"/>
      <c r="ABL5" s="96"/>
      <c r="ABM5" s="96"/>
      <c r="ABN5" s="96"/>
      <c r="ABO5" s="96"/>
      <c r="ABP5" s="96"/>
      <c r="ABQ5" s="96"/>
      <c r="ABR5" s="96"/>
      <c r="ABS5" s="96"/>
      <c r="ABT5" s="96"/>
      <c r="ABU5" s="96"/>
      <c r="ABV5" s="96"/>
      <c r="ABW5" s="96"/>
      <c r="ABX5" s="96"/>
      <c r="ABY5" s="96"/>
      <c r="ABZ5" s="96"/>
      <c r="ACA5" s="96"/>
      <c r="ACB5" s="96"/>
      <c r="ACC5" s="96"/>
      <c r="ACD5" s="96"/>
      <c r="ACE5" s="96"/>
      <c r="ACF5" s="96"/>
      <c r="ACG5" s="96"/>
      <c r="ACH5" s="96"/>
      <c r="ACI5" s="96"/>
      <c r="ACJ5" s="96"/>
      <c r="ACK5" s="96"/>
      <c r="ACL5" s="96"/>
      <c r="ACM5" s="96"/>
      <c r="ACN5" s="96"/>
      <c r="ACO5" s="96"/>
      <c r="ACP5" s="96"/>
      <c r="ACQ5" s="96"/>
      <c r="ACR5" s="96"/>
      <c r="ACS5" s="96"/>
      <c r="ACT5" s="96"/>
      <c r="ACU5" s="96"/>
      <c r="ACV5" s="96"/>
      <c r="ACW5" s="96"/>
      <c r="ACX5" s="96"/>
      <c r="ACY5" s="96"/>
      <c r="ACZ5" s="96"/>
      <c r="ADA5" s="96"/>
      <c r="ADB5" s="96"/>
      <c r="ADC5" s="96"/>
      <c r="ADD5" s="96"/>
      <c r="ADE5" s="96"/>
      <c r="ADF5" s="96"/>
      <c r="ADG5" s="96"/>
      <c r="ADH5" s="96"/>
      <c r="ADI5" s="96"/>
      <c r="ADJ5" s="96"/>
      <c r="ADK5" s="96"/>
      <c r="ADL5" s="96"/>
      <c r="ADM5" s="96"/>
      <c r="ADN5" s="96"/>
      <c r="ADO5" s="96"/>
      <c r="ADP5" s="96"/>
      <c r="ADQ5" s="96"/>
      <c r="ADR5" s="96"/>
      <c r="ADS5" s="96"/>
      <c r="ADT5" s="96"/>
      <c r="ADU5" s="96"/>
      <c r="ADV5" s="96"/>
      <c r="ADW5" s="96"/>
      <c r="ADX5" s="96"/>
      <c r="ADY5" s="96"/>
      <c r="ADZ5" s="96"/>
      <c r="AEA5" s="96"/>
      <c r="AEB5" s="96"/>
      <c r="AEC5" s="96"/>
      <c r="AED5" s="96"/>
      <c r="AEE5" s="96"/>
      <c r="AEF5" s="96"/>
      <c r="AEG5" s="96"/>
      <c r="AEH5" s="96"/>
      <c r="AEI5" s="96"/>
      <c r="AEJ5" s="96"/>
      <c r="AEK5" s="96"/>
      <c r="AEL5" s="96"/>
      <c r="AEM5" s="96"/>
      <c r="AEN5" s="96"/>
      <c r="AEO5" s="96"/>
      <c r="AEP5" s="96"/>
      <c r="AEQ5" s="96"/>
      <c r="AER5" s="96"/>
      <c r="AES5" s="96"/>
      <c r="AET5" s="96"/>
      <c r="AEU5" s="96"/>
      <c r="AEV5" s="96"/>
      <c r="AEW5" s="96"/>
      <c r="AEX5" s="96"/>
      <c r="AEY5" s="96"/>
      <c r="AEZ5" s="96"/>
      <c r="AFA5" s="96"/>
      <c r="AFB5" s="96"/>
      <c r="AFC5" s="96"/>
      <c r="AFD5" s="96"/>
      <c r="AFE5" s="96"/>
      <c r="AFF5" s="96"/>
      <c r="AFG5" s="96"/>
      <c r="AFH5" s="96"/>
      <c r="AFI5" s="96"/>
      <c r="AFJ5" s="96"/>
      <c r="AFK5" s="96"/>
      <c r="AFL5" s="96"/>
      <c r="AFM5" s="96"/>
      <c r="AFN5" s="96"/>
      <c r="AFO5" s="96"/>
      <c r="AFP5" s="96"/>
      <c r="AFQ5" s="96"/>
      <c r="AFR5" s="96"/>
      <c r="AFS5" s="96"/>
      <c r="AFT5" s="96"/>
      <c r="AFU5" s="96"/>
      <c r="AFV5" s="96"/>
      <c r="AFW5" s="96"/>
      <c r="AFX5" s="96"/>
      <c r="AFY5" s="96"/>
      <c r="AFZ5" s="96"/>
      <c r="AGA5" s="96"/>
      <c r="AGB5" s="96"/>
      <c r="AGC5" s="96"/>
      <c r="AGD5" s="96"/>
      <c r="AGE5" s="96"/>
      <c r="AGF5" s="96"/>
      <c r="AGG5" s="96"/>
      <c r="AGH5" s="96"/>
      <c r="AGI5" s="96"/>
      <c r="AGJ5" s="96"/>
      <c r="AGK5" s="96"/>
      <c r="AGL5" s="96"/>
      <c r="AGM5" s="96"/>
      <c r="AGN5" s="96"/>
      <c r="AGO5" s="96"/>
      <c r="AGP5" s="96"/>
      <c r="AGQ5" s="96"/>
      <c r="AGR5" s="96"/>
      <c r="AGS5" s="96"/>
      <c r="AGT5" s="96"/>
      <c r="AGU5" s="96"/>
      <c r="AGV5" s="96"/>
      <c r="AGW5" s="96"/>
      <c r="AGX5" s="96"/>
      <c r="AGY5" s="96"/>
      <c r="AGZ5" s="96"/>
      <c r="AHA5" s="96"/>
      <c r="AHB5" s="96"/>
      <c r="AHC5" s="96"/>
      <c r="AHD5" s="96"/>
      <c r="AHE5" s="96"/>
      <c r="AHF5" s="96"/>
      <c r="AHG5" s="96"/>
      <c r="AHH5" s="96"/>
      <c r="AHI5" s="96"/>
      <c r="AHJ5" s="96"/>
      <c r="AHK5" s="96"/>
      <c r="AHL5" s="96"/>
      <c r="AHM5" s="96"/>
      <c r="AHN5" s="96"/>
      <c r="AHO5" s="96"/>
      <c r="AHP5" s="96"/>
      <c r="AHQ5" s="96"/>
      <c r="AHR5" s="96"/>
      <c r="AHS5" s="96"/>
      <c r="AHT5" s="96"/>
      <c r="AHU5" s="96"/>
      <c r="AHV5" s="96"/>
      <c r="AHW5" s="96"/>
      <c r="AHX5" s="96"/>
      <c r="AHY5" s="96"/>
      <c r="AHZ5" s="96"/>
      <c r="AIA5" s="96"/>
      <c r="AIB5" s="96"/>
      <c r="AIC5" s="96"/>
      <c r="AID5" s="96"/>
      <c r="AIE5" s="96"/>
      <c r="AIF5" s="96"/>
      <c r="AIG5" s="96"/>
      <c r="AIH5" s="96"/>
      <c r="AII5" s="96"/>
      <c r="AIJ5" s="96"/>
      <c r="AIK5" s="96"/>
      <c r="AIL5" s="96"/>
      <c r="AIM5" s="96"/>
      <c r="AIN5" s="96"/>
      <c r="AIO5" s="96"/>
      <c r="AIP5" s="96"/>
      <c r="AIQ5" s="96"/>
      <c r="AIR5" s="96"/>
      <c r="AIS5" s="96"/>
      <c r="AIT5" s="96"/>
      <c r="AIU5" s="96"/>
      <c r="AIV5" s="96"/>
      <c r="AIW5" s="96"/>
      <c r="AIX5" s="96"/>
      <c r="AIY5" s="96"/>
      <c r="AIZ5" s="96"/>
      <c r="AJA5" s="96"/>
      <c r="AJB5" s="96"/>
      <c r="AJC5" s="96"/>
      <c r="AJD5" s="96"/>
      <c r="AJE5" s="96"/>
      <c r="AJF5" s="96"/>
      <c r="AJG5" s="96"/>
      <c r="AJH5" s="96"/>
      <c r="AJI5" s="96"/>
      <c r="AJJ5" s="96"/>
      <c r="AJK5" s="96"/>
      <c r="AJL5" s="96"/>
      <c r="AJM5" s="96"/>
      <c r="AJN5" s="96"/>
      <c r="AJO5" s="96"/>
      <c r="AJP5" s="96"/>
      <c r="AJQ5" s="96"/>
      <c r="AJR5" s="96"/>
      <c r="AJS5" s="96"/>
      <c r="AJT5" s="96"/>
      <c r="AJU5" s="96"/>
      <c r="AJV5" s="96"/>
      <c r="AJW5" s="96"/>
      <c r="AJX5" s="96"/>
      <c r="AJY5" s="96"/>
      <c r="AJZ5" s="96"/>
      <c r="AKA5" s="96"/>
      <c r="AKB5" s="96"/>
      <c r="AKC5" s="96"/>
      <c r="AKD5" s="96"/>
      <c r="AKE5" s="96"/>
      <c r="AKF5" s="96"/>
      <c r="AKG5" s="96"/>
      <c r="AKH5" s="96"/>
      <c r="AKI5" s="96"/>
      <c r="AKJ5" s="96"/>
      <c r="AKK5" s="96"/>
      <c r="AKL5" s="96"/>
      <c r="AKM5" s="96"/>
      <c r="AKN5" s="96"/>
      <c r="AKO5" s="96"/>
      <c r="AKP5" s="96"/>
      <c r="AKQ5" s="96"/>
      <c r="AKR5" s="96"/>
      <c r="AKS5" s="96"/>
      <c r="AKT5" s="96"/>
      <c r="AKU5" s="96"/>
      <c r="AKV5" s="96"/>
      <c r="AKW5" s="96"/>
      <c r="AKX5" s="96"/>
      <c r="AKY5" s="96"/>
      <c r="AKZ5" s="96"/>
      <c r="ALA5" s="96"/>
      <c r="ALB5" s="96"/>
      <c r="ALC5" s="96"/>
      <c r="ALD5" s="96"/>
      <c r="ALE5" s="96"/>
      <c r="ALF5" s="96"/>
      <c r="ALG5" s="96"/>
      <c r="ALH5" s="96"/>
      <c r="ALI5" s="96"/>
      <c r="ALJ5" s="96"/>
      <c r="ALK5" s="96"/>
      <c r="ALL5" s="96"/>
      <c r="ALM5" s="96"/>
      <c r="ALN5" s="96"/>
      <c r="ALO5" s="96"/>
      <c r="ALP5" s="96"/>
      <c r="ALQ5" s="96"/>
      <c r="ALR5" s="96"/>
      <c r="ALS5" s="96"/>
      <c r="ALT5" s="96"/>
      <c r="ALU5" s="96"/>
      <c r="ALV5" s="96"/>
      <c r="ALW5" s="96"/>
      <c r="ALX5" s="96"/>
      <c r="ALY5" s="96"/>
      <c r="ALZ5" s="96"/>
      <c r="AMA5" s="96"/>
      <c r="AMB5" s="96"/>
      <c r="AMC5" s="96"/>
      <c r="AMD5" s="96"/>
      <c r="AME5" s="96"/>
      <c r="AMF5" s="96"/>
      <c r="AMG5" s="96"/>
      <c r="AMH5" s="96"/>
      <c r="AMI5" s="96"/>
    </row>
    <row r="6" spans="1:1023" ht="28.95" customHeight="1" x14ac:dyDescent="0.3">
      <c r="A6" s="742" t="s">
        <v>331</v>
      </c>
      <c r="B6" s="742"/>
      <c r="C6" s="742"/>
      <c r="D6" s="729" t="s">
        <v>1376</v>
      </c>
      <c r="E6" s="700"/>
      <c r="F6" s="700"/>
      <c r="G6" s="700"/>
      <c r="H6" s="700"/>
      <c r="I6" s="700"/>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c r="CM6" s="96"/>
      <c r="CN6" s="96"/>
      <c r="CO6" s="96"/>
      <c r="CP6" s="96"/>
      <c r="CQ6" s="96"/>
      <c r="CR6" s="96"/>
      <c r="CS6" s="96"/>
      <c r="CT6" s="96"/>
      <c r="CU6" s="96"/>
      <c r="CV6" s="96"/>
      <c r="CW6" s="96"/>
      <c r="CX6" s="96"/>
      <c r="CY6" s="96"/>
      <c r="CZ6" s="96"/>
      <c r="DA6" s="96"/>
      <c r="DB6" s="96"/>
      <c r="DC6" s="96"/>
      <c r="DD6" s="96"/>
      <c r="DE6" s="96"/>
      <c r="DF6" s="96"/>
      <c r="DG6" s="96"/>
      <c r="DH6" s="96"/>
      <c r="DI6" s="96"/>
      <c r="DJ6" s="96"/>
      <c r="DK6" s="96"/>
      <c r="DL6" s="96"/>
      <c r="DM6" s="96"/>
      <c r="DN6" s="96"/>
      <c r="DO6" s="96"/>
      <c r="DP6" s="96"/>
      <c r="DQ6" s="96"/>
      <c r="DR6" s="96"/>
      <c r="DS6" s="96"/>
      <c r="DT6" s="96"/>
      <c r="DU6" s="96"/>
      <c r="DV6" s="96"/>
      <c r="DW6" s="96"/>
      <c r="DX6" s="96"/>
      <c r="DY6" s="96"/>
      <c r="DZ6" s="96"/>
      <c r="EA6" s="96"/>
      <c r="EB6" s="96"/>
      <c r="EC6" s="96"/>
      <c r="ED6" s="96"/>
      <c r="EE6" s="96"/>
      <c r="EF6" s="96"/>
      <c r="EG6" s="96"/>
      <c r="EH6" s="96"/>
      <c r="EI6" s="96"/>
      <c r="EJ6" s="96"/>
      <c r="EK6" s="96"/>
      <c r="EL6" s="96"/>
      <c r="EM6" s="96"/>
      <c r="EN6" s="96"/>
      <c r="EO6" s="96"/>
      <c r="EP6" s="96"/>
      <c r="EQ6" s="96"/>
      <c r="ER6" s="96"/>
      <c r="ES6" s="96"/>
      <c r="ET6" s="96"/>
      <c r="EU6" s="96"/>
      <c r="EV6" s="96"/>
      <c r="EW6" s="96"/>
      <c r="EX6" s="96"/>
      <c r="EY6" s="96"/>
      <c r="EZ6" s="96"/>
      <c r="FA6" s="96"/>
      <c r="FB6" s="96"/>
      <c r="FC6" s="96"/>
      <c r="FD6" s="96"/>
      <c r="FE6" s="96"/>
      <c r="FF6" s="96"/>
      <c r="FG6" s="96"/>
      <c r="FH6" s="96"/>
      <c r="FI6" s="96"/>
      <c r="FJ6" s="96"/>
      <c r="FK6" s="96"/>
      <c r="FL6" s="96"/>
      <c r="FM6" s="96"/>
      <c r="FN6" s="96"/>
      <c r="FO6" s="96"/>
      <c r="FP6" s="96"/>
      <c r="FQ6" s="96"/>
      <c r="FR6" s="96"/>
      <c r="FS6" s="96"/>
      <c r="FT6" s="96"/>
      <c r="FU6" s="96"/>
      <c r="FV6" s="96"/>
      <c r="FW6" s="96"/>
      <c r="FX6" s="96"/>
      <c r="FY6" s="96"/>
      <c r="FZ6" s="96"/>
      <c r="GA6" s="96"/>
      <c r="GB6" s="96"/>
      <c r="GC6" s="96"/>
      <c r="GD6" s="96"/>
      <c r="GE6" s="96"/>
      <c r="GF6" s="96"/>
      <c r="GG6" s="96"/>
      <c r="GH6" s="96"/>
      <c r="GI6" s="96"/>
      <c r="GJ6" s="96"/>
      <c r="GK6" s="96"/>
      <c r="GL6" s="96"/>
      <c r="GM6" s="96"/>
      <c r="GN6" s="96"/>
      <c r="GO6" s="96"/>
      <c r="GP6" s="96"/>
      <c r="GQ6" s="96"/>
      <c r="GR6" s="96"/>
      <c r="GS6" s="96"/>
      <c r="GT6" s="96"/>
      <c r="GU6" s="96"/>
      <c r="GV6" s="96"/>
      <c r="GW6" s="96"/>
      <c r="GX6" s="96"/>
      <c r="GY6" s="96"/>
      <c r="GZ6" s="96"/>
      <c r="HA6" s="96"/>
      <c r="HB6" s="96"/>
      <c r="HC6" s="96"/>
      <c r="HD6" s="96"/>
      <c r="HE6" s="96"/>
      <c r="HF6" s="96"/>
      <c r="HG6" s="96"/>
      <c r="HH6" s="96"/>
      <c r="HI6" s="96"/>
      <c r="HJ6" s="96"/>
      <c r="HK6" s="96"/>
      <c r="HL6" s="96"/>
      <c r="HM6" s="96"/>
      <c r="HN6" s="96"/>
      <c r="HO6" s="96"/>
      <c r="HP6" s="96"/>
      <c r="HQ6" s="96"/>
      <c r="HR6" s="96"/>
      <c r="HS6" s="96"/>
      <c r="HT6" s="96"/>
      <c r="HU6" s="96"/>
      <c r="HV6" s="96"/>
      <c r="HW6" s="96"/>
      <c r="HX6" s="96"/>
      <c r="HY6" s="96"/>
      <c r="HZ6" s="96"/>
      <c r="IA6" s="96"/>
      <c r="IB6" s="96"/>
      <c r="IC6" s="96"/>
      <c r="ID6" s="96"/>
      <c r="IE6" s="96"/>
      <c r="IF6" s="96"/>
      <c r="IG6" s="96"/>
      <c r="IH6" s="96"/>
      <c r="II6" s="96"/>
      <c r="IJ6" s="96"/>
      <c r="IK6" s="96"/>
      <c r="IL6" s="96"/>
      <c r="IM6" s="96"/>
      <c r="IN6" s="96"/>
      <c r="IO6" s="96"/>
      <c r="IP6" s="96"/>
      <c r="IQ6" s="96"/>
      <c r="IR6" s="96"/>
      <c r="IS6" s="96"/>
      <c r="IT6" s="96"/>
      <c r="IU6" s="96"/>
      <c r="IV6" s="96"/>
      <c r="IW6" s="96"/>
      <c r="IX6" s="96"/>
      <c r="IY6" s="96"/>
      <c r="IZ6" s="96"/>
      <c r="JA6" s="96"/>
      <c r="JB6" s="96"/>
      <c r="JC6" s="96"/>
      <c r="JD6" s="96"/>
      <c r="JE6" s="96"/>
      <c r="JF6" s="96"/>
      <c r="JG6" s="96"/>
      <c r="JH6" s="96"/>
      <c r="JI6" s="96"/>
      <c r="JJ6" s="96"/>
      <c r="JK6" s="96"/>
      <c r="JL6" s="96"/>
      <c r="JM6" s="96"/>
      <c r="JN6" s="96"/>
      <c r="JO6" s="96"/>
      <c r="JP6" s="96"/>
      <c r="JQ6" s="96"/>
      <c r="JR6" s="96"/>
      <c r="JS6" s="96"/>
      <c r="JT6" s="96"/>
      <c r="JU6" s="96"/>
      <c r="JV6" s="96"/>
      <c r="JW6" s="96"/>
      <c r="JX6" s="96"/>
      <c r="JY6" s="96"/>
      <c r="JZ6" s="96"/>
      <c r="KA6" s="96"/>
      <c r="KB6" s="96"/>
      <c r="KC6" s="96"/>
      <c r="KD6" s="96"/>
      <c r="KE6" s="96"/>
      <c r="KF6" s="96"/>
      <c r="KG6" s="96"/>
      <c r="KH6" s="96"/>
      <c r="KI6" s="96"/>
      <c r="KJ6" s="96"/>
      <c r="KK6" s="96"/>
      <c r="KL6" s="96"/>
      <c r="KM6" s="96"/>
      <c r="KN6" s="96"/>
      <c r="KO6" s="96"/>
      <c r="KP6" s="96"/>
      <c r="KQ6" s="96"/>
      <c r="KR6" s="96"/>
      <c r="KS6" s="96"/>
      <c r="KT6" s="96"/>
      <c r="KU6" s="96"/>
      <c r="KV6" s="96"/>
      <c r="KW6" s="96"/>
      <c r="KX6" s="96"/>
      <c r="KY6" s="96"/>
      <c r="KZ6" s="96"/>
      <c r="LA6" s="96"/>
      <c r="LB6" s="96"/>
      <c r="LC6" s="96"/>
      <c r="LD6" s="96"/>
      <c r="LE6" s="96"/>
      <c r="LF6" s="96"/>
      <c r="LG6" s="96"/>
      <c r="LH6" s="96"/>
      <c r="LI6" s="96"/>
      <c r="LJ6" s="96"/>
      <c r="LK6" s="96"/>
      <c r="LL6" s="96"/>
      <c r="LM6" s="96"/>
      <c r="LN6" s="96"/>
      <c r="LO6" s="96"/>
      <c r="LP6" s="96"/>
      <c r="LQ6" s="96"/>
      <c r="LR6" s="96"/>
      <c r="LS6" s="96"/>
      <c r="LT6" s="96"/>
      <c r="LU6" s="96"/>
      <c r="LV6" s="96"/>
      <c r="LW6" s="96"/>
      <c r="LX6" s="96"/>
      <c r="LY6" s="96"/>
      <c r="LZ6" s="96"/>
      <c r="MA6" s="96"/>
      <c r="MB6" s="96"/>
      <c r="MC6" s="96"/>
      <c r="MD6" s="96"/>
      <c r="ME6" s="96"/>
      <c r="MF6" s="96"/>
      <c r="MG6" s="96"/>
      <c r="MH6" s="96"/>
      <c r="MI6" s="96"/>
      <c r="MJ6" s="96"/>
      <c r="MK6" s="96"/>
      <c r="ML6" s="96"/>
      <c r="MM6" s="96"/>
      <c r="MN6" s="96"/>
      <c r="MO6" s="96"/>
      <c r="MP6" s="96"/>
      <c r="MQ6" s="96"/>
      <c r="MR6" s="96"/>
      <c r="MS6" s="96"/>
      <c r="MT6" s="96"/>
      <c r="MU6" s="96"/>
      <c r="MV6" s="96"/>
      <c r="MW6" s="96"/>
      <c r="MX6" s="96"/>
      <c r="MY6" s="96"/>
      <c r="MZ6" s="96"/>
      <c r="NA6" s="96"/>
      <c r="NB6" s="96"/>
      <c r="NC6" s="96"/>
      <c r="ND6" s="96"/>
      <c r="NE6" s="96"/>
      <c r="NF6" s="96"/>
      <c r="NG6" s="96"/>
      <c r="NH6" s="96"/>
      <c r="NI6" s="96"/>
      <c r="NJ6" s="96"/>
      <c r="NK6" s="96"/>
      <c r="NL6" s="96"/>
      <c r="NM6" s="96"/>
      <c r="NN6" s="96"/>
      <c r="NO6" s="96"/>
      <c r="NP6" s="96"/>
      <c r="NQ6" s="96"/>
      <c r="NR6" s="96"/>
      <c r="NS6" s="96"/>
      <c r="NT6" s="96"/>
      <c r="NU6" s="96"/>
      <c r="NV6" s="96"/>
      <c r="NW6" s="96"/>
      <c r="NX6" s="96"/>
      <c r="NY6" s="96"/>
      <c r="NZ6" s="96"/>
      <c r="OA6" s="96"/>
      <c r="OB6" s="96"/>
      <c r="OC6" s="96"/>
      <c r="OD6" s="96"/>
      <c r="OE6" s="96"/>
      <c r="OF6" s="96"/>
      <c r="OG6" s="96"/>
      <c r="OH6" s="96"/>
      <c r="OI6" s="96"/>
      <c r="OJ6" s="96"/>
      <c r="OK6" s="96"/>
      <c r="OL6" s="96"/>
      <c r="OM6" s="96"/>
      <c r="ON6" s="96"/>
      <c r="OO6" s="96"/>
      <c r="OP6" s="96"/>
      <c r="OQ6" s="96"/>
      <c r="OR6" s="96"/>
      <c r="OS6" s="96"/>
      <c r="OT6" s="96"/>
      <c r="OU6" s="96"/>
      <c r="OV6" s="96"/>
      <c r="OW6" s="96"/>
      <c r="OX6" s="96"/>
      <c r="OY6" s="96"/>
      <c r="OZ6" s="96"/>
      <c r="PA6" s="96"/>
      <c r="PB6" s="96"/>
      <c r="PC6" s="96"/>
      <c r="PD6" s="96"/>
      <c r="PE6" s="96"/>
      <c r="PF6" s="96"/>
      <c r="PG6" s="96"/>
      <c r="PH6" s="96"/>
      <c r="PI6" s="96"/>
      <c r="PJ6" s="96"/>
      <c r="PK6" s="96"/>
      <c r="PL6" s="96"/>
      <c r="PM6" s="96"/>
      <c r="PN6" s="96"/>
      <c r="PO6" s="96"/>
      <c r="PP6" s="96"/>
      <c r="PQ6" s="96"/>
      <c r="PR6" s="96"/>
      <c r="PS6" s="96"/>
      <c r="PT6" s="96"/>
      <c r="PU6" s="96"/>
      <c r="PV6" s="96"/>
      <c r="PW6" s="96"/>
      <c r="PX6" s="96"/>
      <c r="PY6" s="96"/>
      <c r="PZ6" s="96"/>
      <c r="QA6" s="96"/>
      <c r="QB6" s="96"/>
      <c r="QC6" s="96"/>
      <c r="QD6" s="96"/>
      <c r="QE6" s="96"/>
      <c r="QF6" s="96"/>
      <c r="QG6" s="96"/>
      <c r="QH6" s="96"/>
      <c r="QI6" s="96"/>
      <c r="QJ6" s="96"/>
      <c r="QK6" s="96"/>
      <c r="QL6" s="96"/>
      <c r="QM6" s="96"/>
      <c r="QN6" s="96"/>
      <c r="QO6" s="96"/>
      <c r="QP6" s="96"/>
      <c r="QQ6" s="96"/>
      <c r="QR6" s="96"/>
      <c r="QS6" s="96"/>
      <c r="QT6" s="96"/>
      <c r="QU6" s="96"/>
      <c r="QV6" s="96"/>
      <c r="QW6" s="96"/>
      <c r="QX6" s="96"/>
      <c r="QY6" s="96"/>
      <c r="QZ6" s="96"/>
      <c r="RA6" s="96"/>
      <c r="RB6" s="96"/>
      <c r="RC6" s="96"/>
      <c r="RD6" s="96"/>
      <c r="RE6" s="96"/>
      <c r="RF6" s="96"/>
      <c r="RG6" s="96"/>
      <c r="RH6" s="96"/>
      <c r="RI6" s="96"/>
      <c r="RJ6" s="96"/>
      <c r="RK6" s="96"/>
      <c r="RL6" s="96"/>
      <c r="RM6" s="96"/>
      <c r="RN6" s="96"/>
      <c r="RO6" s="96"/>
      <c r="RP6" s="96"/>
      <c r="RQ6" s="96"/>
      <c r="RR6" s="96"/>
      <c r="RS6" s="96"/>
      <c r="RT6" s="96"/>
      <c r="RU6" s="96"/>
      <c r="RV6" s="96"/>
      <c r="RW6" s="96"/>
      <c r="RX6" s="96"/>
      <c r="RY6" s="96"/>
      <c r="RZ6" s="96"/>
      <c r="SA6" s="96"/>
      <c r="SB6" s="96"/>
      <c r="SC6" s="96"/>
      <c r="SD6" s="96"/>
      <c r="SE6" s="96"/>
      <c r="SF6" s="96"/>
      <c r="SG6" s="96"/>
      <c r="SH6" s="96"/>
      <c r="SI6" s="96"/>
      <c r="SJ6" s="96"/>
      <c r="SK6" s="96"/>
      <c r="SL6" s="96"/>
      <c r="SM6" s="96"/>
      <c r="SN6" s="96"/>
      <c r="SO6" s="96"/>
      <c r="SP6" s="96"/>
      <c r="SQ6" s="96"/>
      <c r="SR6" s="96"/>
      <c r="SS6" s="96"/>
      <c r="ST6" s="96"/>
      <c r="SU6" s="96"/>
      <c r="SV6" s="96"/>
      <c r="SW6" s="96"/>
      <c r="SX6" s="96"/>
      <c r="SY6" s="96"/>
      <c r="SZ6" s="96"/>
      <c r="TA6" s="96"/>
      <c r="TB6" s="96"/>
      <c r="TC6" s="96"/>
      <c r="TD6" s="96"/>
      <c r="TE6" s="96"/>
      <c r="TF6" s="96"/>
      <c r="TG6" s="96"/>
      <c r="TH6" s="96"/>
      <c r="TI6" s="96"/>
      <c r="TJ6" s="96"/>
      <c r="TK6" s="96"/>
      <c r="TL6" s="96"/>
      <c r="TM6" s="96"/>
      <c r="TN6" s="96"/>
      <c r="TO6" s="96"/>
      <c r="TP6" s="96"/>
      <c r="TQ6" s="96"/>
      <c r="TR6" s="96"/>
      <c r="TS6" s="96"/>
      <c r="TT6" s="96"/>
      <c r="TU6" s="96"/>
      <c r="TV6" s="96"/>
      <c r="TW6" s="96"/>
      <c r="TX6" s="96"/>
      <c r="TY6" s="96"/>
      <c r="TZ6" s="96"/>
      <c r="UA6" s="96"/>
      <c r="UB6" s="96"/>
      <c r="UC6" s="96"/>
      <c r="UD6" s="96"/>
      <c r="UE6" s="96"/>
      <c r="UF6" s="96"/>
      <c r="UG6" s="96"/>
      <c r="UH6" s="96"/>
      <c r="UI6" s="96"/>
      <c r="UJ6" s="96"/>
      <c r="UK6" s="96"/>
      <c r="UL6" s="96"/>
      <c r="UM6" s="96"/>
      <c r="UN6" s="96"/>
      <c r="UO6" s="96"/>
      <c r="UP6" s="96"/>
      <c r="UQ6" s="96"/>
      <c r="UR6" s="96"/>
      <c r="US6" s="96"/>
      <c r="UT6" s="96"/>
      <c r="UU6" s="96"/>
      <c r="UV6" s="96"/>
      <c r="UW6" s="96"/>
      <c r="UX6" s="96"/>
      <c r="UY6" s="96"/>
      <c r="UZ6" s="96"/>
      <c r="VA6" s="96"/>
      <c r="VB6" s="96"/>
      <c r="VC6" s="96"/>
      <c r="VD6" s="96"/>
      <c r="VE6" s="96"/>
      <c r="VF6" s="96"/>
      <c r="VG6" s="96"/>
      <c r="VH6" s="96"/>
      <c r="VI6" s="96"/>
      <c r="VJ6" s="96"/>
      <c r="VK6" s="96"/>
      <c r="VL6" s="96"/>
      <c r="VM6" s="96"/>
      <c r="VN6" s="96"/>
      <c r="VO6" s="96"/>
      <c r="VP6" s="96"/>
      <c r="VQ6" s="96"/>
      <c r="VR6" s="96"/>
      <c r="VS6" s="96"/>
      <c r="VT6" s="96"/>
      <c r="VU6" s="96"/>
      <c r="VV6" s="96"/>
      <c r="VW6" s="96"/>
      <c r="VX6" s="96"/>
      <c r="VY6" s="96"/>
      <c r="VZ6" s="96"/>
      <c r="WA6" s="96"/>
      <c r="WB6" s="96"/>
      <c r="WC6" s="96"/>
      <c r="WD6" s="96"/>
      <c r="WE6" s="96"/>
      <c r="WF6" s="96"/>
      <c r="WG6" s="96"/>
      <c r="WH6" s="96"/>
      <c r="WI6" s="96"/>
      <c r="WJ6" s="96"/>
      <c r="WK6" s="96"/>
      <c r="WL6" s="96"/>
      <c r="WM6" s="96"/>
      <c r="WN6" s="96"/>
      <c r="WO6" s="96"/>
      <c r="WP6" s="96"/>
      <c r="WQ6" s="96"/>
      <c r="WR6" s="96"/>
      <c r="WS6" s="96"/>
      <c r="WT6" s="96"/>
      <c r="WU6" s="96"/>
      <c r="WV6" s="96"/>
      <c r="WW6" s="96"/>
      <c r="WX6" s="96"/>
      <c r="WY6" s="96"/>
      <c r="WZ6" s="96"/>
      <c r="XA6" s="96"/>
      <c r="XB6" s="96"/>
      <c r="XC6" s="96"/>
      <c r="XD6" s="96"/>
      <c r="XE6" s="96"/>
      <c r="XF6" s="96"/>
      <c r="XG6" s="96"/>
      <c r="XH6" s="96"/>
      <c r="XI6" s="96"/>
      <c r="XJ6" s="96"/>
      <c r="XK6" s="96"/>
      <c r="XL6" s="96"/>
      <c r="XM6" s="96"/>
      <c r="XN6" s="96"/>
      <c r="XO6" s="96"/>
      <c r="XP6" s="96"/>
      <c r="XQ6" s="96"/>
      <c r="XR6" s="96"/>
      <c r="XS6" s="96"/>
      <c r="XT6" s="96"/>
      <c r="XU6" s="96"/>
      <c r="XV6" s="96"/>
      <c r="XW6" s="96"/>
      <c r="XX6" s="96"/>
      <c r="XY6" s="96"/>
      <c r="XZ6" s="96"/>
      <c r="YA6" s="96"/>
      <c r="YB6" s="96"/>
      <c r="YC6" s="96"/>
      <c r="YD6" s="96"/>
      <c r="YE6" s="96"/>
      <c r="YF6" s="96"/>
      <c r="YG6" s="96"/>
      <c r="YH6" s="96"/>
      <c r="YI6" s="96"/>
      <c r="YJ6" s="96"/>
      <c r="YK6" s="96"/>
      <c r="YL6" s="96"/>
      <c r="YM6" s="96"/>
      <c r="YN6" s="96"/>
      <c r="YO6" s="96"/>
      <c r="YP6" s="96"/>
      <c r="YQ6" s="96"/>
      <c r="YR6" s="96"/>
      <c r="YS6" s="96"/>
      <c r="YT6" s="96"/>
      <c r="YU6" s="96"/>
      <c r="YV6" s="96"/>
      <c r="YW6" s="96"/>
      <c r="YX6" s="96"/>
      <c r="YY6" s="96"/>
      <c r="YZ6" s="96"/>
      <c r="ZA6" s="96"/>
      <c r="ZB6" s="96"/>
      <c r="ZC6" s="96"/>
      <c r="ZD6" s="96"/>
      <c r="ZE6" s="96"/>
      <c r="ZF6" s="96"/>
      <c r="ZG6" s="96"/>
      <c r="ZH6" s="96"/>
      <c r="ZI6" s="96"/>
      <c r="ZJ6" s="96"/>
      <c r="ZK6" s="96"/>
      <c r="ZL6" s="96"/>
      <c r="ZM6" s="96"/>
      <c r="ZN6" s="96"/>
      <c r="ZO6" s="96"/>
      <c r="ZP6" s="96"/>
      <c r="ZQ6" s="96"/>
      <c r="ZR6" s="96"/>
      <c r="ZS6" s="96"/>
      <c r="ZT6" s="96"/>
      <c r="ZU6" s="96"/>
      <c r="ZV6" s="96"/>
      <c r="ZW6" s="96"/>
      <c r="ZX6" s="96"/>
      <c r="ZY6" s="96"/>
      <c r="ZZ6" s="96"/>
      <c r="AAA6" s="96"/>
      <c r="AAB6" s="96"/>
      <c r="AAC6" s="96"/>
      <c r="AAD6" s="96"/>
      <c r="AAE6" s="96"/>
      <c r="AAF6" s="96"/>
      <c r="AAG6" s="96"/>
      <c r="AAH6" s="96"/>
      <c r="AAI6" s="96"/>
      <c r="AAJ6" s="96"/>
      <c r="AAK6" s="96"/>
      <c r="AAL6" s="96"/>
      <c r="AAM6" s="96"/>
      <c r="AAN6" s="96"/>
      <c r="AAO6" s="96"/>
      <c r="AAP6" s="96"/>
      <c r="AAQ6" s="96"/>
      <c r="AAR6" s="96"/>
      <c r="AAS6" s="96"/>
      <c r="AAT6" s="96"/>
      <c r="AAU6" s="96"/>
      <c r="AAV6" s="96"/>
      <c r="AAW6" s="96"/>
      <c r="AAX6" s="96"/>
      <c r="AAY6" s="96"/>
      <c r="AAZ6" s="96"/>
      <c r="ABA6" s="96"/>
      <c r="ABB6" s="96"/>
      <c r="ABC6" s="96"/>
      <c r="ABD6" s="96"/>
      <c r="ABE6" s="96"/>
      <c r="ABF6" s="96"/>
      <c r="ABG6" s="96"/>
      <c r="ABH6" s="96"/>
      <c r="ABI6" s="96"/>
      <c r="ABJ6" s="96"/>
      <c r="ABK6" s="96"/>
      <c r="ABL6" s="96"/>
      <c r="ABM6" s="96"/>
      <c r="ABN6" s="96"/>
      <c r="ABO6" s="96"/>
      <c r="ABP6" s="96"/>
      <c r="ABQ6" s="96"/>
      <c r="ABR6" s="96"/>
      <c r="ABS6" s="96"/>
      <c r="ABT6" s="96"/>
      <c r="ABU6" s="96"/>
      <c r="ABV6" s="96"/>
      <c r="ABW6" s="96"/>
      <c r="ABX6" s="96"/>
      <c r="ABY6" s="96"/>
      <c r="ABZ6" s="96"/>
      <c r="ACA6" s="96"/>
      <c r="ACB6" s="96"/>
      <c r="ACC6" s="96"/>
      <c r="ACD6" s="96"/>
      <c r="ACE6" s="96"/>
      <c r="ACF6" s="96"/>
      <c r="ACG6" s="96"/>
      <c r="ACH6" s="96"/>
      <c r="ACI6" s="96"/>
      <c r="ACJ6" s="96"/>
      <c r="ACK6" s="96"/>
      <c r="ACL6" s="96"/>
      <c r="ACM6" s="96"/>
      <c r="ACN6" s="96"/>
      <c r="ACO6" s="96"/>
      <c r="ACP6" s="96"/>
      <c r="ACQ6" s="96"/>
      <c r="ACR6" s="96"/>
      <c r="ACS6" s="96"/>
      <c r="ACT6" s="96"/>
      <c r="ACU6" s="96"/>
      <c r="ACV6" s="96"/>
      <c r="ACW6" s="96"/>
      <c r="ACX6" s="96"/>
      <c r="ACY6" s="96"/>
      <c r="ACZ6" s="96"/>
      <c r="ADA6" s="96"/>
      <c r="ADB6" s="96"/>
      <c r="ADC6" s="96"/>
      <c r="ADD6" s="96"/>
      <c r="ADE6" s="96"/>
      <c r="ADF6" s="96"/>
      <c r="ADG6" s="96"/>
      <c r="ADH6" s="96"/>
      <c r="ADI6" s="96"/>
      <c r="ADJ6" s="96"/>
      <c r="ADK6" s="96"/>
      <c r="ADL6" s="96"/>
      <c r="ADM6" s="96"/>
      <c r="ADN6" s="96"/>
      <c r="ADO6" s="96"/>
      <c r="ADP6" s="96"/>
      <c r="ADQ6" s="96"/>
      <c r="ADR6" s="96"/>
      <c r="ADS6" s="96"/>
      <c r="ADT6" s="96"/>
      <c r="ADU6" s="96"/>
      <c r="ADV6" s="96"/>
      <c r="ADW6" s="96"/>
      <c r="ADX6" s="96"/>
      <c r="ADY6" s="96"/>
      <c r="ADZ6" s="96"/>
      <c r="AEA6" s="96"/>
      <c r="AEB6" s="96"/>
      <c r="AEC6" s="96"/>
      <c r="AED6" s="96"/>
      <c r="AEE6" s="96"/>
      <c r="AEF6" s="96"/>
      <c r="AEG6" s="96"/>
      <c r="AEH6" s="96"/>
      <c r="AEI6" s="96"/>
      <c r="AEJ6" s="96"/>
      <c r="AEK6" s="96"/>
      <c r="AEL6" s="96"/>
      <c r="AEM6" s="96"/>
      <c r="AEN6" s="96"/>
      <c r="AEO6" s="96"/>
      <c r="AEP6" s="96"/>
      <c r="AEQ6" s="96"/>
      <c r="AER6" s="96"/>
      <c r="AES6" s="96"/>
      <c r="AET6" s="96"/>
      <c r="AEU6" s="96"/>
      <c r="AEV6" s="96"/>
      <c r="AEW6" s="96"/>
      <c r="AEX6" s="96"/>
      <c r="AEY6" s="96"/>
      <c r="AEZ6" s="96"/>
      <c r="AFA6" s="96"/>
      <c r="AFB6" s="96"/>
      <c r="AFC6" s="96"/>
      <c r="AFD6" s="96"/>
      <c r="AFE6" s="96"/>
      <c r="AFF6" s="96"/>
      <c r="AFG6" s="96"/>
      <c r="AFH6" s="96"/>
      <c r="AFI6" s="96"/>
      <c r="AFJ6" s="96"/>
      <c r="AFK6" s="96"/>
      <c r="AFL6" s="96"/>
      <c r="AFM6" s="96"/>
      <c r="AFN6" s="96"/>
      <c r="AFO6" s="96"/>
      <c r="AFP6" s="96"/>
      <c r="AFQ6" s="96"/>
      <c r="AFR6" s="96"/>
      <c r="AFS6" s="96"/>
      <c r="AFT6" s="96"/>
      <c r="AFU6" s="96"/>
      <c r="AFV6" s="96"/>
      <c r="AFW6" s="96"/>
      <c r="AFX6" s="96"/>
      <c r="AFY6" s="96"/>
      <c r="AFZ6" s="96"/>
      <c r="AGA6" s="96"/>
      <c r="AGB6" s="96"/>
      <c r="AGC6" s="96"/>
      <c r="AGD6" s="96"/>
      <c r="AGE6" s="96"/>
      <c r="AGF6" s="96"/>
      <c r="AGG6" s="96"/>
      <c r="AGH6" s="96"/>
      <c r="AGI6" s="96"/>
      <c r="AGJ6" s="96"/>
      <c r="AGK6" s="96"/>
      <c r="AGL6" s="96"/>
      <c r="AGM6" s="96"/>
      <c r="AGN6" s="96"/>
      <c r="AGO6" s="96"/>
      <c r="AGP6" s="96"/>
      <c r="AGQ6" s="96"/>
      <c r="AGR6" s="96"/>
      <c r="AGS6" s="96"/>
      <c r="AGT6" s="96"/>
      <c r="AGU6" s="96"/>
      <c r="AGV6" s="96"/>
      <c r="AGW6" s="96"/>
      <c r="AGX6" s="96"/>
      <c r="AGY6" s="96"/>
      <c r="AGZ6" s="96"/>
      <c r="AHA6" s="96"/>
      <c r="AHB6" s="96"/>
      <c r="AHC6" s="96"/>
      <c r="AHD6" s="96"/>
      <c r="AHE6" s="96"/>
      <c r="AHF6" s="96"/>
      <c r="AHG6" s="96"/>
      <c r="AHH6" s="96"/>
      <c r="AHI6" s="96"/>
      <c r="AHJ6" s="96"/>
      <c r="AHK6" s="96"/>
      <c r="AHL6" s="96"/>
      <c r="AHM6" s="96"/>
      <c r="AHN6" s="96"/>
      <c r="AHO6" s="96"/>
      <c r="AHP6" s="96"/>
      <c r="AHQ6" s="96"/>
      <c r="AHR6" s="96"/>
      <c r="AHS6" s="96"/>
      <c r="AHT6" s="96"/>
      <c r="AHU6" s="96"/>
      <c r="AHV6" s="96"/>
      <c r="AHW6" s="96"/>
      <c r="AHX6" s="96"/>
      <c r="AHY6" s="96"/>
      <c r="AHZ6" s="96"/>
      <c r="AIA6" s="96"/>
      <c r="AIB6" s="96"/>
      <c r="AIC6" s="96"/>
      <c r="AID6" s="96"/>
      <c r="AIE6" s="96"/>
      <c r="AIF6" s="96"/>
      <c r="AIG6" s="96"/>
      <c r="AIH6" s="96"/>
      <c r="AII6" s="96"/>
      <c r="AIJ6" s="96"/>
      <c r="AIK6" s="96"/>
      <c r="AIL6" s="96"/>
      <c r="AIM6" s="96"/>
      <c r="AIN6" s="96"/>
      <c r="AIO6" s="96"/>
      <c r="AIP6" s="96"/>
      <c r="AIQ6" s="96"/>
      <c r="AIR6" s="96"/>
      <c r="AIS6" s="96"/>
      <c r="AIT6" s="96"/>
      <c r="AIU6" s="96"/>
      <c r="AIV6" s="96"/>
      <c r="AIW6" s="96"/>
      <c r="AIX6" s="96"/>
      <c r="AIY6" s="96"/>
      <c r="AIZ6" s="96"/>
      <c r="AJA6" s="96"/>
      <c r="AJB6" s="96"/>
      <c r="AJC6" s="96"/>
      <c r="AJD6" s="96"/>
      <c r="AJE6" s="96"/>
      <c r="AJF6" s="96"/>
      <c r="AJG6" s="96"/>
      <c r="AJH6" s="96"/>
      <c r="AJI6" s="96"/>
      <c r="AJJ6" s="96"/>
      <c r="AJK6" s="96"/>
      <c r="AJL6" s="96"/>
      <c r="AJM6" s="96"/>
      <c r="AJN6" s="96"/>
      <c r="AJO6" s="96"/>
      <c r="AJP6" s="96"/>
      <c r="AJQ6" s="96"/>
      <c r="AJR6" s="96"/>
      <c r="AJS6" s="96"/>
      <c r="AJT6" s="96"/>
      <c r="AJU6" s="96"/>
      <c r="AJV6" s="96"/>
      <c r="AJW6" s="96"/>
      <c r="AJX6" s="96"/>
      <c r="AJY6" s="96"/>
      <c r="AJZ6" s="96"/>
      <c r="AKA6" s="96"/>
      <c r="AKB6" s="96"/>
      <c r="AKC6" s="96"/>
      <c r="AKD6" s="96"/>
      <c r="AKE6" s="96"/>
      <c r="AKF6" s="96"/>
      <c r="AKG6" s="96"/>
      <c r="AKH6" s="96"/>
      <c r="AKI6" s="96"/>
      <c r="AKJ6" s="96"/>
      <c r="AKK6" s="96"/>
      <c r="AKL6" s="96"/>
      <c r="AKM6" s="96"/>
      <c r="AKN6" s="96"/>
      <c r="AKO6" s="96"/>
      <c r="AKP6" s="96"/>
      <c r="AKQ6" s="96"/>
      <c r="AKR6" s="96"/>
      <c r="AKS6" s="96"/>
      <c r="AKT6" s="96"/>
      <c r="AKU6" s="96"/>
      <c r="AKV6" s="96"/>
      <c r="AKW6" s="96"/>
      <c r="AKX6" s="96"/>
      <c r="AKY6" s="96"/>
      <c r="AKZ6" s="96"/>
      <c r="ALA6" s="96"/>
      <c r="ALB6" s="96"/>
      <c r="ALC6" s="96"/>
      <c r="ALD6" s="96"/>
      <c r="ALE6" s="96"/>
      <c r="ALF6" s="96"/>
      <c r="ALG6" s="96"/>
      <c r="ALH6" s="96"/>
      <c r="ALI6" s="96"/>
      <c r="ALJ6" s="96"/>
      <c r="ALK6" s="96"/>
      <c r="ALL6" s="96"/>
      <c r="ALM6" s="96"/>
      <c r="ALN6" s="96"/>
      <c r="ALO6" s="96"/>
      <c r="ALP6" s="96"/>
      <c r="ALQ6" s="96"/>
      <c r="ALR6" s="96"/>
      <c r="ALS6" s="96"/>
      <c r="ALT6" s="96"/>
      <c r="ALU6" s="96"/>
      <c r="ALV6" s="96"/>
      <c r="ALW6" s="96"/>
      <c r="ALX6" s="96"/>
      <c r="ALY6" s="96"/>
      <c r="ALZ6" s="96"/>
      <c r="AMA6" s="96"/>
      <c r="AMB6" s="96"/>
      <c r="AMC6" s="96"/>
      <c r="AMD6" s="96"/>
      <c r="AME6" s="96"/>
      <c r="AMF6" s="96"/>
      <c r="AMG6" s="96"/>
      <c r="AMH6" s="96"/>
      <c r="AMI6" s="96"/>
    </row>
    <row r="8" spans="1:1023" s="97" customFormat="1" ht="15.45" customHeight="1" x14ac:dyDescent="0.3">
      <c r="A8" s="523" t="s">
        <v>3</v>
      </c>
      <c r="B8" s="523"/>
      <c r="C8" s="523"/>
      <c r="D8" s="523"/>
      <c r="E8" s="523"/>
      <c r="F8" s="523"/>
      <c r="G8" s="523"/>
      <c r="H8" s="523"/>
      <c r="I8" s="523"/>
    </row>
    <row r="9" spans="1:1023" s="98" customFormat="1" ht="15.45" customHeight="1" x14ac:dyDescent="0.3">
      <c r="A9" s="237" t="s">
        <v>2317</v>
      </c>
      <c r="B9" s="237"/>
      <c r="C9" s="237"/>
      <c r="D9" s="237"/>
      <c r="E9" s="237"/>
      <c r="F9" s="237"/>
      <c r="G9" s="237"/>
      <c r="H9" s="237"/>
      <c r="I9" s="237"/>
    </row>
    <row r="10" spans="1:1023" x14ac:dyDescent="0.3">
      <c r="A10" s="742" t="s">
        <v>10</v>
      </c>
      <c r="B10" s="742"/>
      <c r="C10" s="742"/>
      <c r="D10" s="742"/>
      <c r="E10" s="742"/>
      <c r="F10" s="744" t="s">
        <v>11</v>
      </c>
      <c r="G10" s="744"/>
      <c r="H10" s="744"/>
      <c r="I10" s="744"/>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c r="CL10" s="96"/>
      <c r="CM10" s="96"/>
      <c r="CN10" s="96"/>
      <c r="CO10" s="96"/>
      <c r="CP10" s="96"/>
      <c r="CQ10" s="96"/>
      <c r="CR10" s="96"/>
      <c r="CS10" s="96"/>
      <c r="CT10" s="96"/>
      <c r="CU10" s="96"/>
      <c r="CV10" s="96"/>
      <c r="CW10" s="96"/>
      <c r="CX10" s="96"/>
      <c r="CY10" s="96"/>
      <c r="CZ10" s="96"/>
      <c r="DA10" s="96"/>
      <c r="DB10" s="96"/>
      <c r="DC10" s="96"/>
      <c r="DD10" s="96"/>
      <c r="DE10" s="96"/>
      <c r="DF10" s="96"/>
      <c r="DG10" s="96"/>
      <c r="DH10" s="96"/>
      <c r="DI10" s="96"/>
      <c r="DJ10" s="96"/>
      <c r="DK10" s="96"/>
      <c r="DL10" s="96"/>
      <c r="DM10" s="96"/>
      <c r="DN10" s="96"/>
      <c r="DO10" s="96"/>
      <c r="DP10" s="96"/>
      <c r="DQ10" s="96"/>
      <c r="DR10" s="96"/>
      <c r="DS10" s="96"/>
      <c r="DT10" s="96"/>
      <c r="DU10" s="96"/>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96"/>
      <c r="FK10" s="96"/>
      <c r="FL10" s="96"/>
      <c r="FM10" s="96"/>
      <c r="FN10" s="96"/>
      <c r="FO10" s="96"/>
      <c r="FP10" s="96"/>
      <c r="FQ10" s="96"/>
      <c r="FR10" s="96"/>
      <c r="FS10" s="96"/>
      <c r="FT10" s="96"/>
      <c r="FU10" s="96"/>
      <c r="FV10" s="96"/>
      <c r="FW10" s="96"/>
      <c r="FX10" s="96"/>
      <c r="FY10" s="96"/>
      <c r="FZ10" s="96"/>
      <c r="GA10" s="96"/>
      <c r="GB10" s="96"/>
      <c r="GC10" s="96"/>
      <c r="GD10" s="96"/>
      <c r="GE10" s="96"/>
      <c r="GF10" s="96"/>
      <c r="GG10" s="96"/>
      <c r="GH10" s="96"/>
      <c r="GI10" s="96"/>
      <c r="GJ10" s="96"/>
      <c r="GK10" s="96"/>
      <c r="GL10" s="96"/>
      <c r="GM10" s="96"/>
      <c r="GN10" s="96"/>
      <c r="GO10" s="96"/>
      <c r="GP10" s="96"/>
      <c r="GQ10" s="96"/>
      <c r="GR10" s="96"/>
      <c r="GS10" s="96"/>
      <c r="GT10" s="96"/>
      <c r="GU10" s="96"/>
      <c r="GV10" s="96"/>
      <c r="GW10" s="96"/>
      <c r="GX10" s="96"/>
      <c r="GY10" s="96"/>
      <c r="GZ10" s="96"/>
      <c r="HA10" s="96"/>
      <c r="HB10" s="96"/>
      <c r="HC10" s="96"/>
      <c r="HD10" s="96"/>
      <c r="HE10" s="96"/>
      <c r="HF10" s="96"/>
      <c r="HG10" s="96"/>
      <c r="HH10" s="96"/>
      <c r="HI10" s="96"/>
      <c r="HJ10" s="96"/>
      <c r="HK10" s="96"/>
      <c r="HL10" s="96"/>
      <c r="HM10" s="96"/>
      <c r="HN10" s="96"/>
      <c r="HO10" s="96"/>
      <c r="HP10" s="96"/>
      <c r="HQ10" s="96"/>
      <c r="HR10" s="96"/>
      <c r="HS10" s="96"/>
      <c r="HT10" s="96"/>
      <c r="HU10" s="96"/>
      <c r="HV10" s="96"/>
      <c r="HW10" s="96"/>
      <c r="HX10" s="96"/>
      <c r="HY10" s="96"/>
      <c r="HZ10" s="96"/>
      <c r="IA10" s="96"/>
      <c r="IB10" s="96"/>
      <c r="IC10" s="96"/>
      <c r="ID10" s="96"/>
      <c r="IE10" s="96"/>
      <c r="IF10" s="96"/>
      <c r="IG10" s="96"/>
      <c r="IH10" s="96"/>
      <c r="II10" s="96"/>
      <c r="IJ10" s="96"/>
      <c r="IK10" s="96"/>
      <c r="IL10" s="96"/>
      <c r="IM10" s="96"/>
      <c r="IN10" s="96"/>
      <c r="IO10" s="96"/>
      <c r="IP10" s="96"/>
      <c r="IQ10" s="96"/>
      <c r="IR10" s="96"/>
      <c r="IS10" s="96"/>
      <c r="IT10" s="96"/>
      <c r="IU10" s="96"/>
      <c r="IV10" s="96"/>
      <c r="IW10" s="96"/>
      <c r="IX10" s="96"/>
      <c r="IY10" s="96"/>
      <c r="IZ10" s="96"/>
      <c r="JA10" s="96"/>
      <c r="JB10" s="96"/>
      <c r="JC10" s="96"/>
      <c r="JD10" s="96"/>
      <c r="JE10" s="96"/>
      <c r="JF10" s="96"/>
      <c r="JG10" s="96"/>
      <c r="JH10" s="96"/>
      <c r="JI10" s="96"/>
      <c r="JJ10" s="96"/>
      <c r="JK10" s="96"/>
      <c r="JL10" s="96"/>
      <c r="JM10" s="96"/>
      <c r="JN10" s="96"/>
      <c r="JO10" s="96"/>
      <c r="JP10" s="96"/>
      <c r="JQ10" s="96"/>
      <c r="JR10" s="96"/>
      <c r="JS10" s="96"/>
      <c r="JT10" s="96"/>
      <c r="JU10" s="96"/>
      <c r="JV10" s="96"/>
      <c r="JW10" s="96"/>
      <c r="JX10" s="96"/>
      <c r="JY10" s="96"/>
      <c r="JZ10" s="96"/>
      <c r="KA10" s="96"/>
      <c r="KB10" s="96"/>
      <c r="KC10" s="96"/>
      <c r="KD10" s="96"/>
      <c r="KE10" s="96"/>
      <c r="KF10" s="96"/>
      <c r="KG10" s="96"/>
      <c r="KH10" s="96"/>
      <c r="KI10" s="96"/>
      <c r="KJ10" s="96"/>
      <c r="KK10" s="96"/>
      <c r="KL10" s="96"/>
      <c r="KM10" s="96"/>
      <c r="KN10" s="96"/>
      <c r="KO10" s="96"/>
      <c r="KP10" s="96"/>
      <c r="KQ10" s="96"/>
      <c r="KR10" s="96"/>
      <c r="KS10" s="96"/>
      <c r="KT10" s="96"/>
      <c r="KU10" s="96"/>
      <c r="KV10" s="96"/>
      <c r="KW10" s="96"/>
      <c r="KX10" s="96"/>
      <c r="KY10" s="96"/>
      <c r="KZ10" s="96"/>
      <c r="LA10" s="96"/>
      <c r="LB10" s="96"/>
      <c r="LC10" s="96"/>
      <c r="LD10" s="96"/>
      <c r="LE10" s="96"/>
      <c r="LF10" s="96"/>
      <c r="LG10" s="96"/>
      <c r="LH10" s="96"/>
      <c r="LI10" s="96"/>
      <c r="LJ10" s="96"/>
      <c r="LK10" s="96"/>
      <c r="LL10" s="96"/>
      <c r="LM10" s="96"/>
      <c r="LN10" s="96"/>
      <c r="LO10" s="96"/>
      <c r="LP10" s="96"/>
      <c r="LQ10" s="96"/>
      <c r="LR10" s="96"/>
      <c r="LS10" s="96"/>
      <c r="LT10" s="96"/>
      <c r="LU10" s="96"/>
      <c r="LV10" s="96"/>
      <c r="LW10" s="96"/>
      <c r="LX10" s="96"/>
      <c r="LY10" s="96"/>
      <c r="LZ10" s="96"/>
      <c r="MA10" s="96"/>
      <c r="MB10" s="96"/>
      <c r="MC10" s="96"/>
      <c r="MD10" s="96"/>
      <c r="ME10" s="96"/>
      <c r="MF10" s="96"/>
      <c r="MG10" s="96"/>
      <c r="MH10" s="96"/>
      <c r="MI10" s="96"/>
      <c r="MJ10" s="96"/>
      <c r="MK10" s="96"/>
      <c r="ML10" s="96"/>
      <c r="MM10" s="96"/>
      <c r="MN10" s="96"/>
      <c r="MO10" s="96"/>
      <c r="MP10" s="96"/>
      <c r="MQ10" s="96"/>
      <c r="MR10" s="96"/>
      <c r="MS10" s="96"/>
      <c r="MT10" s="96"/>
      <c r="MU10" s="96"/>
      <c r="MV10" s="96"/>
      <c r="MW10" s="96"/>
      <c r="MX10" s="96"/>
      <c r="MY10" s="96"/>
      <c r="MZ10" s="96"/>
      <c r="NA10" s="96"/>
      <c r="NB10" s="96"/>
      <c r="NC10" s="96"/>
      <c r="ND10" s="96"/>
      <c r="NE10" s="96"/>
      <c r="NF10" s="96"/>
      <c r="NG10" s="96"/>
      <c r="NH10" s="96"/>
      <c r="NI10" s="96"/>
      <c r="NJ10" s="96"/>
      <c r="NK10" s="96"/>
      <c r="NL10" s="96"/>
      <c r="NM10" s="96"/>
      <c r="NN10" s="96"/>
      <c r="NO10" s="96"/>
      <c r="NP10" s="96"/>
      <c r="NQ10" s="96"/>
      <c r="NR10" s="96"/>
      <c r="NS10" s="96"/>
      <c r="NT10" s="96"/>
      <c r="NU10" s="96"/>
      <c r="NV10" s="96"/>
      <c r="NW10" s="96"/>
      <c r="NX10" s="96"/>
      <c r="NY10" s="96"/>
      <c r="NZ10" s="96"/>
      <c r="OA10" s="96"/>
      <c r="OB10" s="96"/>
      <c r="OC10" s="96"/>
      <c r="OD10" s="96"/>
      <c r="OE10" s="96"/>
      <c r="OF10" s="96"/>
      <c r="OG10" s="96"/>
      <c r="OH10" s="96"/>
      <c r="OI10" s="96"/>
      <c r="OJ10" s="96"/>
      <c r="OK10" s="96"/>
      <c r="OL10" s="96"/>
      <c r="OM10" s="96"/>
      <c r="ON10" s="96"/>
      <c r="OO10" s="96"/>
      <c r="OP10" s="96"/>
      <c r="OQ10" s="96"/>
      <c r="OR10" s="96"/>
      <c r="OS10" s="96"/>
      <c r="OT10" s="96"/>
      <c r="OU10" s="96"/>
      <c r="OV10" s="96"/>
      <c r="OW10" s="96"/>
      <c r="OX10" s="96"/>
      <c r="OY10" s="96"/>
      <c r="OZ10" s="96"/>
      <c r="PA10" s="96"/>
      <c r="PB10" s="96"/>
      <c r="PC10" s="96"/>
      <c r="PD10" s="96"/>
      <c r="PE10" s="96"/>
      <c r="PF10" s="96"/>
      <c r="PG10" s="96"/>
      <c r="PH10" s="96"/>
      <c r="PI10" s="96"/>
      <c r="PJ10" s="96"/>
      <c r="PK10" s="96"/>
      <c r="PL10" s="96"/>
      <c r="PM10" s="96"/>
      <c r="PN10" s="96"/>
      <c r="PO10" s="96"/>
      <c r="PP10" s="96"/>
      <c r="PQ10" s="96"/>
      <c r="PR10" s="96"/>
      <c r="PS10" s="96"/>
      <c r="PT10" s="96"/>
      <c r="PU10" s="96"/>
      <c r="PV10" s="96"/>
      <c r="PW10" s="96"/>
      <c r="PX10" s="96"/>
      <c r="PY10" s="96"/>
      <c r="PZ10" s="96"/>
      <c r="QA10" s="96"/>
      <c r="QB10" s="96"/>
      <c r="QC10" s="96"/>
      <c r="QD10" s="96"/>
      <c r="QE10" s="96"/>
      <c r="QF10" s="96"/>
      <c r="QG10" s="96"/>
      <c r="QH10" s="96"/>
      <c r="QI10" s="96"/>
      <c r="QJ10" s="96"/>
      <c r="QK10" s="96"/>
      <c r="QL10" s="96"/>
      <c r="QM10" s="96"/>
      <c r="QN10" s="96"/>
      <c r="QO10" s="96"/>
      <c r="QP10" s="96"/>
      <c r="QQ10" s="96"/>
      <c r="QR10" s="96"/>
      <c r="QS10" s="96"/>
      <c r="QT10" s="96"/>
      <c r="QU10" s="96"/>
      <c r="QV10" s="96"/>
      <c r="QW10" s="96"/>
      <c r="QX10" s="96"/>
      <c r="QY10" s="96"/>
      <c r="QZ10" s="96"/>
      <c r="RA10" s="96"/>
      <c r="RB10" s="96"/>
      <c r="RC10" s="96"/>
      <c r="RD10" s="96"/>
      <c r="RE10" s="96"/>
      <c r="RF10" s="96"/>
      <c r="RG10" s="96"/>
      <c r="RH10" s="96"/>
      <c r="RI10" s="96"/>
      <c r="RJ10" s="96"/>
      <c r="RK10" s="96"/>
      <c r="RL10" s="96"/>
      <c r="RM10" s="96"/>
      <c r="RN10" s="96"/>
      <c r="RO10" s="96"/>
      <c r="RP10" s="96"/>
      <c r="RQ10" s="96"/>
      <c r="RR10" s="96"/>
      <c r="RS10" s="96"/>
      <c r="RT10" s="96"/>
      <c r="RU10" s="96"/>
      <c r="RV10" s="96"/>
      <c r="RW10" s="96"/>
      <c r="RX10" s="96"/>
      <c r="RY10" s="96"/>
      <c r="RZ10" s="96"/>
      <c r="SA10" s="96"/>
      <c r="SB10" s="96"/>
      <c r="SC10" s="96"/>
      <c r="SD10" s="96"/>
      <c r="SE10" s="96"/>
      <c r="SF10" s="96"/>
      <c r="SG10" s="96"/>
      <c r="SH10" s="96"/>
      <c r="SI10" s="96"/>
      <c r="SJ10" s="96"/>
      <c r="SK10" s="96"/>
      <c r="SL10" s="96"/>
      <c r="SM10" s="96"/>
      <c r="SN10" s="96"/>
      <c r="SO10" s="96"/>
      <c r="SP10" s="96"/>
      <c r="SQ10" s="96"/>
      <c r="SR10" s="96"/>
      <c r="SS10" s="96"/>
      <c r="ST10" s="96"/>
      <c r="SU10" s="96"/>
      <c r="SV10" s="96"/>
      <c r="SW10" s="96"/>
      <c r="SX10" s="96"/>
      <c r="SY10" s="96"/>
      <c r="SZ10" s="96"/>
      <c r="TA10" s="96"/>
      <c r="TB10" s="96"/>
      <c r="TC10" s="96"/>
      <c r="TD10" s="96"/>
      <c r="TE10" s="96"/>
      <c r="TF10" s="96"/>
      <c r="TG10" s="96"/>
      <c r="TH10" s="96"/>
      <c r="TI10" s="96"/>
      <c r="TJ10" s="96"/>
      <c r="TK10" s="96"/>
      <c r="TL10" s="96"/>
      <c r="TM10" s="96"/>
      <c r="TN10" s="96"/>
      <c r="TO10" s="96"/>
      <c r="TP10" s="96"/>
      <c r="TQ10" s="96"/>
      <c r="TR10" s="96"/>
      <c r="TS10" s="96"/>
      <c r="TT10" s="96"/>
      <c r="TU10" s="96"/>
      <c r="TV10" s="96"/>
      <c r="TW10" s="96"/>
      <c r="TX10" s="96"/>
      <c r="TY10" s="96"/>
      <c r="TZ10" s="96"/>
      <c r="UA10" s="96"/>
      <c r="UB10" s="96"/>
      <c r="UC10" s="96"/>
      <c r="UD10" s="96"/>
      <c r="UE10" s="96"/>
      <c r="UF10" s="96"/>
      <c r="UG10" s="96"/>
      <c r="UH10" s="96"/>
      <c r="UI10" s="96"/>
      <c r="UJ10" s="96"/>
      <c r="UK10" s="96"/>
      <c r="UL10" s="96"/>
      <c r="UM10" s="96"/>
      <c r="UN10" s="96"/>
      <c r="UO10" s="96"/>
      <c r="UP10" s="96"/>
      <c r="UQ10" s="96"/>
      <c r="UR10" s="96"/>
      <c r="US10" s="96"/>
      <c r="UT10" s="96"/>
      <c r="UU10" s="96"/>
      <c r="UV10" s="96"/>
      <c r="UW10" s="96"/>
      <c r="UX10" s="96"/>
      <c r="UY10" s="96"/>
      <c r="UZ10" s="96"/>
      <c r="VA10" s="96"/>
      <c r="VB10" s="96"/>
      <c r="VC10" s="96"/>
      <c r="VD10" s="96"/>
      <c r="VE10" s="96"/>
      <c r="VF10" s="96"/>
      <c r="VG10" s="96"/>
      <c r="VH10" s="96"/>
      <c r="VI10" s="96"/>
      <c r="VJ10" s="96"/>
      <c r="VK10" s="96"/>
      <c r="VL10" s="96"/>
      <c r="VM10" s="96"/>
      <c r="VN10" s="96"/>
      <c r="VO10" s="96"/>
      <c r="VP10" s="96"/>
      <c r="VQ10" s="96"/>
      <c r="VR10" s="96"/>
      <c r="VS10" s="96"/>
      <c r="VT10" s="96"/>
      <c r="VU10" s="96"/>
      <c r="VV10" s="96"/>
      <c r="VW10" s="96"/>
      <c r="VX10" s="96"/>
      <c r="VY10" s="96"/>
      <c r="VZ10" s="96"/>
      <c r="WA10" s="96"/>
      <c r="WB10" s="96"/>
      <c r="WC10" s="96"/>
      <c r="WD10" s="96"/>
      <c r="WE10" s="96"/>
      <c r="WF10" s="96"/>
      <c r="WG10" s="96"/>
      <c r="WH10" s="96"/>
      <c r="WI10" s="96"/>
      <c r="WJ10" s="96"/>
      <c r="WK10" s="96"/>
      <c r="WL10" s="96"/>
      <c r="WM10" s="96"/>
      <c r="WN10" s="96"/>
      <c r="WO10" s="96"/>
      <c r="WP10" s="96"/>
      <c r="WQ10" s="96"/>
      <c r="WR10" s="96"/>
      <c r="WS10" s="96"/>
      <c r="WT10" s="96"/>
      <c r="WU10" s="96"/>
      <c r="WV10" s="96"/>
      <c r="WW10" s="96"/>
      <c r="WX10" s="96"/>
      <c r="WY10" s="96"/>
      <c r="WZ10" s="96"/>
      <c r="XA10" s="96"/>
      <c r="XB10" s="96"/>
      <c r="XC10" s="96"/>
      <c r="XD10" s="96"/>
      <c r="XE10" s="96"/>
      <c r="XF10" s="96"/>
      <c r="XG10" s="96"/>
      <c r="XH10" s="96"/>
      <c r="XI10" s="96"/>
      <c r="XJ10" s="96"/>
      <c r="XK10" s="96"/>
      <c r="XL10" s="96"/>
      <c r="XM10" s="96"/>
      <c r="XN10" s="96"/>
      <c r="XO10" s="96"/>
      <c r="XP10" s="96"/>
      <c r="XQ10" s="96"/>
      <c r="XR10" s="96"/>
      <c r="XS10" s="96"/>
      <c r="XT10" s="96"/>
      <c r="XU10" s="96"/>
      <c r="XV10" s="96"/>
      <c r="XW10" s="96"/>
      <c r="XX10" s="96"/>
      <c r="XY10" s="96"/>
      <c r="XZ10" s="96"/>
      <c r="YA10" s="96"/>
      <c r="YB10" s="96"/>
      <c r="YC10" s="96"/>
      <c r="YD10" s="96"/>
      <c r="YE10" s="96"/>
      <c r="YF10" s="96"/>
      <c r="YG10" s="96"/>
      <c r="YH10" s="96"/>
      <c r="YI10" s="96"/>
      <c r="YJ10" s="96"/>
      <c r="YK10" s="96"/>
      <c r="YL10" s="96"/>
      <c r="YM10" s="96"/>
      <c r="YN10" s="96"/>
      <c r="YO10" s="96"/>
      <c r="YP10" s="96"/>
      <c r="YQ10" s="96"/>
      <c r="YR10" s="96"/>
      <c r="YS10" s="96"/>
      <c r="YT10" s="96"/>
      <c r="YU10" s="96"/>
      <c r="YV10" s="96"/>
      <c r="YW10" s="96"/>
      <c r="YX10" s="96"/>
      <c r="YY10" s="96"/>
      <c r="YZ10" s="96"/>
      <c r="ZA10" s="96"/>
      <c r="ZB10" s="96"/>
      <c r="ZC10" s="96"/>
      <c r="ZD10" s="96"/>
      <c r="ZE10" s="96"/>
      <c r="ZF10" s="96"/>
      <c r="ZG10" s="96"/>
      <c r="ZH10" s="96"/>
      <c r="ZI10" s="96"/>
      <c r="ZJ10" s="96"/>
      <c r="ZK10" s="96"/>
      <c r="ZL10" s="96"/>
      <c r="ZM10" s="96"/>
      <c r="ZN10" s="96"/>
      <c r="ZO10" s="96"/>
      <c r="ZP10" s="96"/>
      <c r="ZQ10" s="96"/>
      <c r="ZR10" s="96"/>
      <c r="ZS10" s="96"/>
      <c r="ZT10" s="96"/>
      <c r="ZU10" s="96"/>
      <c r="ZV10" s="96"/>
      <c r="ZW10" s="96"/>
      <c r="ZX10" s="96"/>
      <c r="ZY10" s="96"/>
      <c r="ZZ10" s="96"/>
      <c r="AAA10" s="96"/>
      <c r="AAB10" s="96"/>
      <c r="AAC10" s="96"/>
      <c r="AAD10" s="96"/>
      <c r="AAE10" s="96"/>
      <c r="AAF10" s="96"/>
      <c r="AAG10" s="96"/>
      <c r="AAH10" s="96"/>
      <c r="AAI10" s="96"/>
      <c r="AAJ10" s="96"/>
      <c r="AAK10" s="96"/>
      <c r="AAL10" s="96"/>
      <c r="AAM10" s="96"/>
      <c r="AAN10" s="96"/>
      <c r="AAO10" s="96"/>
      <c r="AAP10" s="96"/>
      <c r="AAQ10" s="96"/>
      <c r="AAR10" s="96"/>
      <c r="AAS10" s="96"/>
      <c r="AAT10" s="96"/>
      <c r="AAU10" s="96"/>
      <c r="AAV10" s="96"/>
      <c r="AAW10" s="96"/>
      <c r="AAX10" s="96"/>
      <c r="AAY10" s="96"/>
      <c r="AAZ10" s="96"/>
      <c r="ABA10" s="96"/>
      <c r="ABB10" s="96"/>
      <c r="ABC10" s="96"/>
      <c r="ABD10" s="96"/>
      <c r="ABE10" s="96"/>
      <c r="ABF10" s="96"/>
      <c r="ABG10" s="96"/>
      <c r="ABH10" s="96"/>
      <c r="ABI10" s="96"/>
      <c r="ABJ10" s="96"/>
      <c r="ABK10" s="96"/>
      <c r="ABL10" s="96"/>
      <c r="ABM10" s="96"/>
      <c r="ABN10" s="96"/>
      <c r="ABO10" s="96"/>
      <c r="ABP10" s="96"/>
      <c r="ABQ10" s="96"/>
      <c r="ABR10" s="96"/>
      <c r="ABS10" s="96"/>
      <c r="ABT10" s="96"/>
      <c r="ABU10" s="96"/>
      <c r="ABV10" s="96"/>
      <c r="ABW10" s="96"/>
      <c r="ABX10" s="96"/>
      <c r="ABY10" s="96"/>
      <c r="ABZ10" s="96"/>
      <c r="ACA10" s="96"/>
      <c r="ACB10" s="96"/>
      <c r="ACC10" s="96"/>
      <c r="ACD10" s="96"/>
      <c r="ACE10" s="96"/>
      <c r="ACF10" s="96"/>
      <c r="ACG10" s="96"/>
      <c r="ACH10" s="96"/>
      <c r="ACI10" s="96"/>
      <c r="ACJ10" s="96"/>
      <c r="ACK10" s="96"/>
      <c r="ACL10" s="96"/>
      <c r="ACM10" s="96"/>
      <c r="ACN10" s="96"/>
      <c r="ACO10" s="96"/>
      <c r="ACP10" s="96"/>
      <c r="ACQ10" s="96"/>
      <c r="ACR10" s="96"/>
      <c r="ACS10" s="96"/>
      <c r="ACT10" s="96"/>
      <c r="ACU10" s="96"/>
      <c r="ACV10" s="96"/>
      <c r="ACW10" s="96"/>
      <c r="ACX10" s="96"/>
      <c r="ACY10" s="96"/>
      <c r="ACZ10" s="96"/>
      <c r="ADA10" s="96"/>
      <c r="ADB10" s="96"/>
      <c r="ADC10" s="96"/>
      <c r="ADD10" s="96"/>
      <c r="ADE10" s="96"/>
      <c r="ADF10" s="96"/>
      <c r="ADG10" s="96"/>
      <c r="ADH10" s="96"/>
      <c r="ADI10" s="96"/>
      <c r="ADJ10" s="96"/>
      <c r="ADK10" s="96"/>
      <c r="ADL10" s="96"/>
      <c r="ADM10" s="96"/>
      <c r="ADN10" s="96"/>
      <c r="ADO10" s="96"/>
      <c r="ADP10" s="96"/>
      <c r="ADQ10" s="96"/>
      <c r="ADR10" s="96"/>
      <c r="ADS10" s="96"/>
      <c r="ADT10" s="96"/>
      <c r="ADU10" s="96"/>
      <c r="ADV10" s="96"/>
      <c r="ADW10" s="96"/>
      <c r="ADX10" s="96"/>
      <c r="ADY10" s="96"/>
      <c r="ADZ10" s="96"/>
      <c r="AEA10" s="96"/>
      <c r="AEB10" s="96"/>
      <c r="AEC10" s="96"/>
      <c r="AED10" s="96"/>
      <c r="AEE10" s="96"/>
      <c r="AEF10" s="96"/>
      <c r="AEG10" s="96"/>
      <c r="AEH10" s="96"/>
      <c r="AEI10" s="96"/>
      <c r="AEJ10" s="96"/>
      <c r="AEK10" s="96"/>
      <c r="AEL10" s="96"/>
      <c r="AEM10" s="96"/>
      <c r="AEN10" s="96"/>
      <c r="AEO10" s="96"/>
      <c r="AEP10" s="96"/>
      <c r="AEQ10" s="96"/>
      <c r="AER10" s="96"/>
      <c r="AES10" s="96"/>
      <c r="AET10" s="96"/>
      <c r="AEU10" s="96"/>
      <c r="AEV10" s="96"/>
      <c r="AEW10" s="96"/>
      <c r="AEX10" s="96"/>
      <c r="AEY10" s="96"/>
      <c r="AEZ10" s="96"/>
      <c r="AFA10" s="96"/>
      <c r="AFB10" s="96"/>
      <c r="AFC10" s="96"/>
      <c r="AFD10" s="96"/>
      <c r="AFE10" s="96"/>
      <c r="AFF10" s="96"/>
      <c r="AFG10" s="96"/>
      <c r="AFH10" s="96"/>
      <c r="AFI10" s="96"/>
      <c r="AFJ10" s="96"/>
      <c r="AFK10" s="96"/>
      <c r="AFL10" s="96"/>
      <c r="AFM10" s="96"/>
      <c r="AFN10" s="96"/>
      <c r="AFO10" s="96"/>
      <c r="AFP10" s="96"/>
      <c r="AFQ10" s="96"/>
      <c r="AFR10" s="96"/>
      <c r="AFS10" s="96"/>
      <c r="AFT10" s="96"/>
      <c r="AFU10" s="96"/>
      <c r="AFV10" s="96"/>
      <c r="AFW10" s="96"/>
      <c r="AFX10" s="96"/>
      <c r="AFY10" s="96"/>
      <c r="AFZ10" s="96"/>
      <c r="AGA10" s="96"/>
      <c r="AGB10" s="96"/>
      <c r="AGC10" s="96"/>
      <c r="AGD10" s="96"/>
      <c r="AGE10" s="96"/>
      <c r="AGF10" s="96"/>
      <c r="AGG10" s="96"/>
      <c r="AGH10" s="96"/>
      <c r="AGI10" s="96"/>
      <c r="AGJ10" s="96"/>
      <c r="AGK10" s="96"/>
      <c r="AGL10" s="96"/>
      <c r="AGM10" s="96"/>
      <c r="AGN10" s="96"/>
      <c r="AGO10" s="96"/>
      <c r="AGP10" s="96"/>
      <c r="AGQ10" s="96"/>
      <c r="AGR10" s="96"/>
      <c r="AGS10" s="96"/>
      <c r="AGT10" s="96"/>
      <c r="AGU10" s="96"/>
      <c r="AGV10" s="96"/>
      <c r="AGW10" s="96"/>
      <c r="AGX10" s="96"/>
      <c r="AGY10" s="96"/>
      <c r="AGZ10" s="96"/>
      <c r="AHA10" s="96"/>
      <c r="AHB10" s="96"/>
      <c r="AHC10" s="96"/>
      <c r="AHD10" s="96"/>
      <c r="AHE10" s="96"/>
      <c r="AHF10" s="96"/>
      <c r="AHG10" s="96"/>
      <c r="AHH10" s="96"/>
      <c r="AHI10" s="96"/>
      <c r="AHJ10" s="96"/>
      <c r="AHK10" s="96"/>
      <c r="AHL10" s="96"/>
      <c r="AHM10" s="96"/>
      <c r="AHN10" s="96"/>
      <c r="AHO10" s="96"/>
      <c r="AHP10" s="96"/>
      <c r="AHQ10" s="96"/>
      <c r="AHR10" s="96"/>
      <c r="AHS10" s="96"/>
      <c r="AHT10" s="96"/>
      <c r="AHU10" s="96"/>
      <c r="AHV10" s="96"/>
      <c r="AHW10" s="96"/>
      <c r="AHX10" s="96"/>
      <c r="AHY10" s="96"/>
      <c r="AHZ10" s="96"/>
      <c r="AIA10" s="96"/>
      <c r="AIB10" s="96"/>
      <c r="AIC10" s="96"/>
      <c r="AID10" s="96"/>
      <c r="AIE10" s="96"/>
      <c r="AIF10" s="96"/>
      <c r="AIG10" s="96"/>
      <c r="AIH10" s="96"/>
      <c r="AII10" s="96"/>
      <c r="AIJ10" s="96"/>
      <c r="AIK10" s="96"/>
      <c r="AIL10" s="96"/>
      <c r="AIM10" s="96"/>
      <c r="AIN10" s="96"/>
      <c r="AIO10" s="96"/>
      <c r="AIP10" s="96"/>
      <c r="AIQ10" s="96"/>
      <c r="AIR10" s="96"/>
      <c r="AIS10" s="96"/>
      <c r="AIT10" s="96"/>
      <c r="AIU10" s="96"/>
      <c r="AIV10" s="96"/>
      <c r="AIW10" s="96"/>
      <c r="AIX10" s="96"/>
      <c r="AIY10" s="96"/>
      <c r="AIZ10" s="96"/>
      <c r="AJA10" s="96"/>
      <c r="AJB10" s="96"/>
      <c r="AJC10" s="96"/>
      <c r="AJD10" s="96"/>
      <c r="AJE10" s="96"/>
      <c r="AJF10" s="96"/>
      <c r="AJG10" s="96"/>
      <c r="AJH10" s="96"/>
      <c r="AJI10" s="96"/>
      <c r="AJJ10" s="96"/>
      <c r="AJK10" s="96"/>
      <c r="AJL10" s="96"/>
      <c r="AJM10" s="96"/>
      <c r="AJN10" s="96"/>
      <c r="AJO10" s="96"/>
      <c r="AJP10" s="96"/>
      <c r="AJQ10" s="96"/>
      <c r="AJR10" s="96"/>
      <c r="AJS10" s="96"/>
      <c r="AJT10" s="96"/>
      <c r="AJU10" s="96"/>
      <c r="AJV10" s="96"/>
      <c r="AJW10" s="96"/>
      <c r="AJX10" s="96"/>
      <c r="AJY10" s="96"/>
      <c r="AJZ10" s="96"/>
      <c r="AKA10" s="96"/>
      <c r="AKB10" s="96"/>
      <c r="AKC10" s="96"/>
      <c r="AKD10" s="96"/>
      <c r="AKE10" s="96"/>
      <c r="AKF10" s="96"/>
      <c r="AKG10" s="96"/>
      <c r="AKH10" s="96"/>
      <c r="AKI10" s="96"/>
      <c r="AKJ10" s="96"/>
      <c r="AKK10" s="96"/>
      <c r="AKL10" s="96"/>
      <c r="AKM10" s="96"/>
      <c r="AKN10" s="96"/>
      <c r="AKO10" s="96"/>
      <c r="AKP10" s="96"/>
      <c r="AKQ10" s="96"/>
      <c r="AKR10" s="96"/>
      <c r="AKS10" s="96"/>
      <c r="AKT10" s="96"/>
      <c r="AKU10" s="96"/>
      <c r="AKV10" s="96"/>
      <c r="AKW10" s="96"/>
      <c r="AKX10" s="96"/>
      <c r="AKY10" s="96"/>
      <c r="AKZ10" s="96"/>
      <c r="ALA10" s="96"/>
      <c r="ALB10" s="96"/>
      <c r="ALC10" s="96"/>
      <c r="ALD10" s="96"/>
      <c r="ALE10" s="96"/>
      <c r="ALF10" s="96"/>
      <c r="ALG10" s="96"/>
      <c r="ALH10" s="96"/>
      <c r="ALI10" s="96"/>
      <c r="ALJ10" s="96"/>
      <c r="ALK10" s="96"/>
      <c r="ALL10" s="96"/>
      <c r="ALM10" s="96"/>
      <c r="ALN10" s="96"/>
      <c r="ALO10" s="96"/>
      <c r="ALP10" s="96"/>
      <c r="ALQ10" s="96"/>
      <c r="ALR10" s="96"/>
      <c r="ALS10" s="96"/>
      <c r="ALT10" s="96"/>
      <c r="ALU10" s="96"/>
      <c r="ALV10" s="96"/>
      <c r="ALW10" s="96"/>
      <c r="ALX10" s="96"/>
      <c r="ALY10" s="96"/>
      <c r="ALZ10" s="96"/>
      <c r="AMA10" s="96"/>
      <c r="AMB10" s="96"/>
      <c r="AMC10" s="96"/>
      <c r="AMD10" s="96"/>
      <c r="AME10" s="96"/>
      <c r="AMF10" s="96"/>
      <c r="AMG10" s="96"/>
      <c r="AMH10" s="96"/>
      <c r="AMI10" s="96"/>
    </row>
    <row r="11" spans="1:1023" x14ac:dyDescent="0.3">
      <c r="A11" s="742" t="s">
        <v>334</v>
      </c>
      <c r="B11" s="742"/>
      <c r="C11" s="742"/>
      <c r="D11" s="742"/>
      <c r="E11" s="742"/>
      <c r="F11" s="744" t="s">
        <v>2085</v>
      </c>
      <c r="G11" s="744"/>
      <c r="H11" s="744"/>
      <c r="I11" s="744"/>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96"/>
      <c r="CJ11" s="96"/>
      <c r="CK11" s="96"/>
      <c r="CL11" s="96"/>
      <c r="CM11" s="96"/>
      <c r="CN11" s="96"/>
      <c r="CO11" s="96"/>
      <c r="CP11" s="96"/>
      <c r="CQ11" s="96"/>
      <c r="CR11" s="96"/>
      <c r="CS11" s="96"/>
      <c r="CT11" s="96"/>
      <c r="CU11" s="96"/>
      <c r="CV11" s="96"/>
      <c r="CW11" s="96"/>
      <c r="CX11" s="96"/>
      <c r="CY11" s="96"/>
      <c r="CZ11" s="96"/>
      <c r="DA11" s="96"/>
      <c r="DB11" s="96"/>
      <c r="DC11" s="96"/>
      <c r="DD11" s="96"/>
      <c r="DE11" s="96"/>
      <c r="DF11" s="96"/>
      <c r="DG11" s="96"/>
      <c r="DH11" s="96"/>
      <c r="DI11" s="96"/>
      <c r="DJ11" s="96"/>
      <c r="DK11" s="96"/>
      <c r="DL11" s="96"/>
      <c r="DM11" s="96"/>
      <c r="DN11" s="96"/>
      <c r="DO11" s="96"/>
      <c r="DP11" s="96"/>
      <c r="DQ11" s="96"/>
      <c r="DR11" s="96"/>
      <c r="DS11" s="96"/>
      <c r="DT11" s="96"/>
      <c r="DU11" s="96"/>
      <c r="DV11" s="96"/>
      <c r="DW11" s="96"/>
      <c r="DX11" s="96"/>
      <c r="DY11" s="96"/>
      <c r="DZ11" s="96"/>
      <c r="EA11" s="96"/>
      <c r="EB11" s="96"/>
      <c r="EC11" s="96"/>
      <c r="ED11" s="96"/>
      <c r="EE11" s="96"/>
      <c r="EF11" s="96"/>
      <c r="EG11" s="96"/>
      <c r="EH11" s="96"/>
      <c r="EI11" s="96"/>
      <c r="EJ11" s="96"/>
      <c r="EK11" s="96"/>
      <c r="EL11" s="96"/>
      <c r="EM11" s="96"/>
      <c r="EN11" s="96"/>
      <c r="EO11" s="96"/>
      <c r="EP11" s="96"/>
      <c r="EQ11" s="96"/>
      <c r="ER11" s="96"/>
      <c r="ES11" s="96"/>
      <c r="ET11" s="96"/>
      <c r="EU11" s="96"/>
      <c r="EV11" s="96"/>
      <c r="EW11" s="96"/>
      <c r="EX11" s="96"/>
      <c r="EY11" s="96"/>
      <c r="EZ11" s="96"/>
      <c r="FA11" s="96"/>
      <c r="FB11" s="96"/>
      <c r="FC11" s="96"/>
      <c r="FD11" s="96"/>
      <c r="FE11" s="96"/>
      <c r="FF11" s="96"/>
      <c r="FG11" s="96"/>
      <c r="FH11" s="96"/>
      <c r="FI11" s="96"/>
      <c r="FJ11" s="96"/>
      <c r="FK11" s="96"/>
      <c r="FL11" s="96"/>
      <c r="FM11" s="96"/>
      <c r="FN11" s="96"/>
      <c r="FO11" s="96"/>
      <c r="FP11" s="96"/>
      <c r="FQ11" s="96"/>
      <c r="FR11" s="96"/>
      <c r="FS11" s="96"/>
      <c r="FT11" s="96"/>
      <c r="FU11" s="96"/>
      <c r="FV11" s="96"/>
      <c r="FW11" s="96"/>
      <c r="FX11" s="96"/>
      <c r="FY11" s="96"/>
      <c r="FZ11" s="96"/>
      <c r="GA11" s="96"/>
      <c r="GB11" s="96"/>
      <c r="GC11" s="96"/>
      <c r="GD11" s="96"/>
      <c r="GE11" s="96"/>
      <c r="GF11" s="96"/>
      <c r="GG11" s="96"/>
      <c r="GH11" s="96"/>
      <c r="GI11" s="96"/>
      <c r="GJ11" s="96"/>
      <c r="GK11" s="96"/>
      <c r="GL11" s="96"/>
      <c r="GM11" s="96"/>
      <c r="GN11" s="96"/>
      <c r="GO11" s="96"/>
      <c r="GP11" s="96"/>
      <c r="GQ11" s="96"/>
      <c r="GR11" s="96"/>
      <c r="GS11" s="96"/>
      <c r="GT11" s="96"/>
      <c r="GU11" s="96"/>
      <c r="GV11" s="96"/>
      <c r="GW11" s="96"/>
      <c r="GX11" s="96"/>
      <c r="GY11" s="96"/>
      <c r="GZ11" s="96"/>
      <c r="HA11" s="96"/>
      <c r="HB11" s="96"/>
      <c r="HC11" s="96"/>
      <c r="HD11" s="96"/>
      <c r="HE11" s="96"/>
      <c r="HF11" s="96"/>
      <c r="HG11" s="96"/>
      <c r="HH11" s="96"/>
      <c r="HI11" s="96"/>
      <c r="HJ11" s="96"/>
      <c r="HK11" s="96"/>
      <c r="HL11" s="96"/>
      <c r="HM11" s="96"/>
      <c r="HN11" s="96"/>
      <c r="HO11" s="96"/>
      <c r="HP11" s="96"/>
      <c r="HQ11" s="96"/>
      <c r="HR11" s="96"/>
      <c r="HS11" s="96"/>
      <c r="HT11" s="96"/>
      <c r="HU11" s="96"/>
      <c r="HV11" s="96"/>
      <c r="HW11" s="96"/>
      <c r="HX11" s="96"/>
      <c r="HY11" s="96"/>
      <c r="HZ11" s="96"/>
      <c r="IA11" s="96"/>
      <c r="IB11" s="96"/>
      <c r="IC11" s="96"/>
      <c r="ID11" s="96"/>
      <c r="IE11" s="96"/>
      <c r="IF11" s="96"/>
      <c r="IG11" s="96"/>
      <c r="IH11" s="96"/>
      <c r="II11" s="96"/>
      <c r="IJ11" s="96"/>
      <c r="IK11" s="96"/>
      <c r="IL11" s="96"/>
      <c r="IM11" s="96"/>
      <c r="IN11" s="96"/>
      <c r="IO11" s="96"/>
      <c r="IP11" s="96"/>
      <c r="IQ11" s="96"/>
      <c r="IR11" s="96"/>
      <c r="IS11" s="96"/>
      <c r="IT11" s="96"/>
      <c r="IU11" s="96"/>
      <c r="IV11" s="96"/>
      <c r="IW11" s="96"/>
      <c r="IX11" s="96"/>
      <c r="IY11" s="96"/>
      <c r="IZ11" s="96"/>
      <c r="JA11" s="96"/>
      <c r="JB11" s="96"/>
      <c r="JC11" s="96"/>
      <c r="JD11" s="96"/>
      <c r="JE11" s="96"/>
      <c r="JF11" s="96"/>
      <c r="JG11" s="96"/>
      <c r="JH11" s="96"/>
      <c r="JI11" s="96"/>
      <c r="JJ11" s="96"/>
      <c r="JK11" s="96"/>
      <c r="JL11" s="96"/>
      <c r="JM11" s="96"/>
      <c r="JN11" s="96"/>
      <c r="JO11" s="96"/>
      <c r="JP11" s="96"/>
      <c r="JQ11" s="96"/>
      <c r="JR11" s="96"/>
      <c r="JS11" s="96"/>
      <c r="JT11" s="96"/>
      <c r="JU11" s="96"/>
      <c r="JV11" s="96"/>
      <c r="JW11" s="96"/>
      <c r="JX11" s="96"/>
      <c r="JY11" s="96"/>
      <c r="JZ11" s="96"/>
      <c r="KA11" s="96"/>
      <c r="KB11" s="96"/>
      <c r="KC11" s="96"/>
      <c r="KD11" s="96"/>
      <c r="KE11" s="96"/>
      <c r="KF11" s="96"/>
      <c r="KG11" s="96"/>
      <c r="KH11" s="96"/>
      <c r="KI11" s="96"/>
      <c r="KJ11" s="96"/>
      <c r="KK11" s="96"/>
      <c r="KL11" s="96"/>
      <c r="KM11" s="96"/>
      <c r="KN11" s="96"/>
      <c r="KO11" s="96"/>
      <c r="KP11" s="96"/>
      <c r="KQ11" s="96"/>
      <c r="KR11" s="96"/>
      <c r="KS11" s="96"/>
      <c r="KT11" s="96"/>
      <c r="KU11" s="96"/>
      <c r="KV11" s="96"/>
      <c r="KW11" s="96"/>
      <c r="KX11" s="96"/>
      <c r="KY11" s="96"/>
      <c r="KZ11" s="96"/>
      <c r="LA11" s="96"/>
      <c r="LB11" s="96"/>
      <c r="LC11" s="96"/>
      <c r="LD11" s="96"/>
      <c r="LE11" s="96"/>
      <c r="LF11" s="96"/>
      <c r="LG11" s="96"/>
      <c r="LH11" s="96"/>
      <c r="LI11" s="96"/>
      <c r="LJ11" s="96"/>
      <c r="LK11" s="96"/>
      <c r="LL11" s="96"/>
      <c r="LM11" s="96"/>
      <c r="LN11" s="96"/>
      <c r="LO11" s="96"/>
      <c r="LP11" s="96"/>
      <c r="LQ11" s="96"/>
      <c r="LR11" s="96"/>
      <c r="LS11" s="96"/>
      <c r="LT11" s="96"/>
      <c r="LU11" s="96"/>
      <c r="LV11" s="96"/>
      <c r="LW11" s="96"/>
      <c r="LX11" s="96"/>
      <c r="LY11" s="96"/>
      <c r="LZ11" s="96"/>
      <c r="MA11" s="96"/>
      <c r="MB11" s="96"/>
      <c r="MC11" s="96"/>
      <c r="MD11" s="96"/>
      <c r="ME11" s="96"/>
      <c r="MF11" s="96"/>
      <c r="MG11" s="96"/>
      <c r="MH11" s="96"/>
      <c r="MI11" s="96"/>
      <c r="MJ11" s="96"/>
      <c r="MK11" s="96"/>
      <c r="ML11" s="96"/>
      <c r="MM11" s="96"/>
      <c r="MN11" s="96"/>
      <c r="MO11" s="96"/>
      <c r="MP11" s="96"/>
      <c r="MQ11" s="96"/>
      <c r="MR11" s="96"/>
      <c r="MS11" s="96"/>
      <c r="MT11" s="96"/>
      <c r="MU11" s="96"/>
      <c r="MV11" s="96"/>
      <c r="MW11" s="96"/>
      <c r="MX11" s="96"/>
      <c r="MY11" s="96"/>
      <c r="MZ11" s="96"/>
      <c r="NA11" s="96"/>
      <c r="NB11" s="96"/>
      <c r="NC11" s="96"/>
      <c r="ND11" s="96"/>
      <c r="NE11" s="96"/>
      <c r="NF11" s="96"/>
      <c r="NG11" s="96"/>
      <c r="NH11" s="96"/>
      <c r="NI11" s="96"/>
      <c r="NJ11" s="96"/>
      <c r="NK11" s="96"/>
      <c r="NL11" s="96"/>
      <c r="NM11" s="96"/>
      <c r="NN11" s="96"/>
      <c r="NO11" s="96"/>
      <c r="NP11" s="96"/>
      <c r="NQ11" s="96"/>
      <c r="NR11" s="96"/>
      <c r="NS11" s="96"/>
      <c r="NT11" s="96"/>
      <c r="NU11" s="96"/>
      <c r="NV11" s="96"/>
      <c r="NW11" s="96"/>
      <c r="NX11" s="96"/>
      <c r="NY11" s="96"/>
      <c r="NZ11" s="96"/>
      <c r="OA11" s="96"/>
      <c r="OB11" s="96"/>
      <c r="OC11" s="96"/>
      <c r="OD11" s="96"/>
      <c r="OE11" s="96"/>
      <c r="OF11" s="96"/>
      <c r="OG11" s="96"/>
      <c r="OH11" s="96"/>
      <c r="OI11" s="96"/>
      <c r="OJ11" s="96"/>
      <c r="OK11" s="96"/>
      <c r="OL11" s="96"/>
      <c r="OM11" s="96"/>
      <c r="ON11" s="96"/>
      <c r="OO11" s="96"/>
      <c r="OP11" s="96"/>
      <c r="OQ11" s="96"/>
      <c r="OR11" s="96"/>
      <c r="OS11" s="96"/>
      <c r="OT11" s="96"/>
      <c r="OU11" s="96"/>
      <c r="OV11" s="96"/>
      <c r="OW11" s="96"/>
      <c r="OX11" s="96"/>
      <c r="OY11" s="96"/>
      <c r="OZ11" s="96"/>
      <c r="PA11" s="96"/>
      <c r="PB11" s="96"/>
      <c r="PC11" s="96"/>
      <c r="PD11" s="96"/>
      <c r="PE11" s="96"/>
      <c r="PF11" s="96"/>
      <c r="PG11" s="96"/>
      <c r="PH11" s="96"/>
      <c r="PI11" s="96"/>
      <c r="PJ11" s="96"/>
      <c r="PK11" s="96"/>
      <c r="PL11" s="96"/>
      <c r="PM11" s="96"/>
      <c r="PN11" s="96"/>
      <c r="PO11" s="96"/>
      <c r="PP11" s="96"/>
      <c r="PQ11" s="96"/>
      <c r="PR11" s="96"/>
      <c r="PS11" s="96"/>
      <c r="PT11" s="96"/>
      <c r="PU11" s="96"/>
      <c r="PV11" s="96"/>
      <c r="PW11" s="96"/>
      <c r="PX11" s="96"/>
      <c r="PY11" s="96"/>
      <c r="PZ11" s="96"/>
      <c r="QA11" s="96"/>
      <c r="QB11" s="96"/>
      <c r="QC11" s="96"/>
      <c r="QD11" s="96"/>
      <c r="QE11" s="96"/>
      <c r="QF11" s="96"/>
      <c r="QG11" s="96"/>
      <c r="QH11" s="96"/>
      <c r="QI11" s="96"/>
      <c r="QJ11" s="96"/>
      <c r="QK11" s="96"/>
      <c r="QL11" s="96"/>
      <c r="QM11" s="96"/>
      <c r="QN11" s="96"/>
      <c r="QO11" s="96"/>
      <c r="QP11" s="96"/>
      <c r="QQ11" s="96"/>
      <c r="QR11" s="96"/>
      <c r="QS11" s="96"/>
      <c r="QT11" s="96"/>
      <c r="QU11" s="96"/>
      <c r="QV11" s="96"/>
      <c r="QW11" s="96"/>
      <c r="QX11" s="96"/>
      <c r="QY11" s="96"/>
      <c r="QZ11" s="96"/>
      <c r="RA11" s="96"/>
      <c r="RB11" s="96"/>
      <c r="RC11" s="96"/>
      <c r="RD11" s="96"/>
      <c r="RE11" s="96"/>
      <c r="RF11" s="96"/>
      <c r="RG11" s="96"/>
      <c r="RH11" s="96"/>
      <c r="RI11" s="96"/>
      <c r="RJ11" s="96"/>
      <c r="RK11" s="96"/>
      <c r="RL11" s="96"/>
      <c r="RM11" s="96"/>
      <c r="RN11" s="96"/>
      <c r="RO11" s="96"/>
      <c r="RP11" s="96"/>
      <c r="RQ11" s="96"/>
      <c r="RR11" s="96"/>
      <c r="RS11" s="96"/>
      <c r="RT11" s="96"/>
      <c r="RU11" s="96"/>
      <c r="RV11" s="96"/>
      <c r="RW11" s="96"/>
      <c r="RX11" s="96"/>
      <c r="RY11" s="96"/>
      <c r="RZ11" s="96"/>
      <c r="SA11" s="96"/>
      <c r="SB11" s="96"/>
      <c r="SC11" s="96"/>
      <c r="SD11" s="96"/>
      <c r="SE11" s="96"/>
      <c r="SF11" s="96"/>
      <c r="SG11" s="96"/>
      <c r="SH11" s="96"/>
      <c r="SI11" s="96"/>
      <c r="SJ11" s="96"/>
      <c r="SK11" s="96"/>
      <c r="SL11" s="96"/>
      <c r="SM11" s="96"/>
      <c r="SN11" s="96"/>
      <c r="SO11" s="96"/>
      <c r="SP11" s="96"/>
      <c r="SQ11" s="96"/>
      <c r="SR11" s="96"/>
      <c r="SS11" s="96"/>
      <c r="ST11" s="96"/>
      <c r="SU11" s="96"/>
      <c r="SV11" s="96"/>
      <c r="SW11" s="96"/>
      <c r="SX11" s="96"/>
      <c r="SY11" s="96"/>
      <c r="SZ11" s="96"/>
      <c r="TA11" s="96"/>
      <c r="TB11" s="96"/>
      <c r="TC11" s="96"/>
      <c r="TD11" s="96"/>
      <c r="TE11" s="96"/>
      <c r="TF11" s="96"/>
      <c r="TG11" s="96"/>
      <c r="TH11" s="96"/>
      <c r="TI11" s="96"/>
      <c r="TJ11" s="96"/>
      <c r="TK11" s="96"/>
      <c r="TL11" s="96"/>
      <c r="TM11" s="96"/>
      <c r="TN11" s="96"/>
      <c r="TO11" s="96"/>
      <c r="TP11" s="96"/>
      <c r="TQ11" s="96"/>
      <c r="TR11" s="96"/>
      <c r="TS11" s="96"/>
      <c r="TT11" s="96"/>
      <c r="TU11" s="96"/>
      <c r="TV11" s="96"/>
      <c r="TW11" s="96"/>
      <c r="TX11" s="96"/>
      <c r="TY11" s="96"/>
      <c r="TZ11" s="96"/>
      <c r="UA11" s="96"/>
      <c r="UB11" s="96"/>
      <c r="UC11" s="96"/>
      <c r="UD11" s="96"/>
      <c r="UE11" s="96"/>
      <c r="UF11" s="96"/>
      <c r="UG11" s="96"/>
      <c r="UH11" s="96"/>
      <c r="UI11" s="96"/>
      <c r="UJ11" s="96"/>
      <c r="UK11" s="96"/>
      <c r="UL11" s="96"/>
      <c r="UM11" s="96"/>
      <c r="UN11" s="96"/>
      <c r="UO11" s="96"/>
      <c r="UP11" s="96"/>
      <c r="UQ11" s="96"/>
      <c r="UR11" s="96"/>
      <c r="US11" s="96"/>
      <c r="UT11" s="96"/>
      <c r="UU11" s="96"/>
      <c r="UV11" s="96"/>
      <c r="UW11" s="96"/>
      <c r="UX11" s="96"/>
      <c r="UY11" s="96"/>
      <c r="UZ11" s="96"/>
      <c r="VA11" s="96"/>
      <c r="VB11" s="96"/>
      <c r="VC11" s="96"/>
      <c r="VD11" s="96"/>
      <c r="VE11" s="96"/>
      <c r="VF11" s="96"/>
      <c r="VG11" s="96"/>
      <c r="VH11" s="96"/>
      <c r="VI11" s="96"/>
      <c r="VJ11" s="96"/>
      <c r="VK11" s="96"/>
      <c r="VL11" s="96"/>
      <c r="VM11" s="96"/>
      <c r="VN11" s="96"/>
      <c r="VO11" s="96"/>
      <c r="VP11" s="96"/>
      <c r="VQ11" s="96"/>
      <c r="VR11" s="96"/>
      <c r="VS11" s="96"/>
      <c r="VT11" s="96"/>
      <c r="VU11" s="96"/>
      <c r="VV11" s="96"/>
      <c r="VW11" s="96"/>
      <c r="VX11" s="96"/>
      <c r="VY11" s="96"/>
      <c r="VZ11" s="96"/>
      <c r="WA11" s="96"/>
      <c r="WB11" s="96"/>
      <c r="WC11" s="96"/>
      <c r="WD11" s="96"/>
      <c r="WE11" s="96"/>
      <c r="WF11" s="96"/>
      <c r="WG11" s="96"/>
      <c r="WH11" s="96"/>
      <c r="WI11" s="96"/>
      <c r="WJ11" s="96"/>
      <c r="WK11" s="96"/>
      <c r="WL11" s="96"/>
      <c r="WM11" s="96"/>
      <c r="WN11" s="96"/>
      <c r="WO11" s="96"/>
      <c r="WP11" s="96"/>
      <c r="WQ11" s="96"/>
      <c r="WR11" s="96"/>
      <c r="WS11" s="96"/>
      <c r="WT11" s="96"/>
      <c r="WU11" s="96"/>
      <c r="WV11" s="96"/>
      <c r="WW11" s="96"/>
      <c r="WX11" s="96"/>
      <c r="WY11" s="96"/>
      <c r="WZ11" s="96"/>
      <c r="XA11" s="96"/>
      <c r="XB11" s="96"/>
      <c r="XC11" s="96"/>
      <c r="XD11" s="96"/>
      <c r="XE11" s="96"/>
      <c r="XF11" s="96"/>
      <c r="XG11" s="96"/>
      <c r="XH11" s="96"/>
      <c r="XI11" s="96"/>
      <c r="XJ11" s="96"/>
      <c r="XK11" s="96"/>
      <c r="XL11" s="96"/>
      <c r="XM11" s="96"/>
      <c r="XN11" s="96"/>
      <c r="XO11" s="96"/>
      <c r="XP11" s="96"/>
      <c r="XQ11" s="96"/>
      <c r="XR11" s="96"/>
      <c r="XS11" s="96"/>
      <c r="XT11" s="96"/>
      <c r="XU11" s="96"/>
      <c r="XV11" s="96"/>
      <c r="XW11" s="96"/>
      <c r="XX11" s="96"/>
      <c r="XY11" s="96"/>
      <c r="XZ11" s="96"/>
      <c r="YA11" s="96"/>
      <c r="YB11" s="96"/>
      <c r="YC11" s="96"/>
      <c r="YD11" s="96"/>
      <c r="YE11" s="96"/>
      <c r="YF11" s="96"/>
      <c r="YG11" s="96"/>
      <c r="YH11" s="96"/>
      <c r="YI11" s="96"/>
      <c r="YJ11" s="96"/>
      <c r="YK11" s="96"/>
      <c r="YL11" s="96"/>
      <c r="YM11" s="96"/>
      <c r="YN11" s="96"/>
      <c r="YO11" s="96"/>
      <c r="YP11" s="96"/>
      <c r="YQ11" s="96"/>
      <c r="YR11" s="96"/>
      <c r="YS11" s="96"/>
      <c r="YT11" s="96"/>
      <c r="YU11" s="96"/>
      <c r="YV11" s="96"/>
      <c r="YW11" s="96"/>
      <c r="YX11" s="96"/>
      <c r="YY11" s="96"/>
      <c r="YZ11" s="96"/>
      <c r="ZA11" s="96"/>
      <c r="ZB11" s="96"/>
      <c r="ZC11" s="96"/>
      <c r="ZD11" s="96"/>
      <c r="ZE11" s="96"/>
      <c r="ZF11" s="96"/>
      <c r="ZG11" s="96"/>
      <c r="ZH11" s="96"/>
      <c r="ZI11" s="96"/>
      <c r="ZJ11" s="96"/>
      <c r="ZK11" s="96"/>
      <c r="ZL11" s="96"/>
      <c r="ZM11" s="96"/>
      <c r="ZN11" s="96"/>
      <c r="ZO11" s="96"/>
      <c r="ZP11" s="96"/>
      <c r="ZQ11" s="96"/>
      <c r="ZR11" s="96"/>
      <c r="ZS11" s="96"/>
      <c r="ZT11" s="96"/>
      <c r="ZU11" s="96"/>
      <c r="ZV11" s="96"/>
      <c r="ZW11" s="96"/>
      <c r="ZX11" s="96"/>
      <c r="ZY11" s="96"/>
      <c r="ZZ11" s="96"/>
      <c r="AAA11" s="96"/>
      <c r="AAB11" s="96"/>
      <c r="AAC11" s="96"/>
      <c r="AAD11" s="96"/>
      <c r="AAE11" s="96"/>
      <c r="AAF11" s="96"/>
      <c r="AAG11" s="96"/>
      <c r="AAH11" s="96"/>
      <c r="AAI11" s="96"/>
      <c r="AAJ11" s="96"/>
      <c r="AAK11" s="96"/>
      <c r="AAL11" s="96"/>
      <c r="AAM11" s="96"/>
      <c r="AAN11" s="96"/>
      <c r="AAO11" s="96"/>
      <c r="AAP11" s="96"/>
      <c r="AAQ11" s="96"/>
      <c r="AAR11" s="96"/>
      <c r="AAS11" s="96"/>
      <c r="AAT11" s="96"/>
      <c r="AAU11" s="96"/>
      <c r="AAV11" s="96"/>
      <c r="AAW11" s="96"/>
      <c r="AAX11" s="96"/>
      <c r="AAY11" s="96"/>
      <c r="AAZ11" s="96"/>
      <c r="ABA11" s="96"/>
      <c r="ABB11" s="96"/>
      <c r="ABC11" s="96"/>
      <c r="ABD11" s="96"/>
      <c r="ABE11" s="96"/>
      <c r="ABF11" s="96"/>
      <c r="ABG11" s="96"/>
      <c r="ABH11" s="96"/>
      <c r="ABI11" s="96"/>
      <c r="ABJ11" s="96"/>
      <c r="ABK11" s="96"/>
      <c r="ABL11" s="96"/>
      <c r="ABM11" s="96"/>
      <c r="ABN11" s="96"/>
      <c r="ABO11" s="96"/>
      <c r="ABP11" s="96"/>
      <c r="ABQ11" s="96"/>
      <c r="ABR11" s="96"/>
      <c r="ABS11" s="96"/>
      <c r="ABT11" s="96"/>
      <c r="ABU11" s="96"/>
      <c r="ABV11" s="96"/>
      <c r="ABW11" s="96"/>
      <c r="ABX11" s="96"/>
      <c r="ABY11" s="96"/>
      <c r="ABZ11" s="96"/>
      <c r="ACA11" s="96"/>
      <c r="ACB11" s="96"/>
      <c r="ACC11" s="96"/>
      <c r="ACD11" s="96"/>
      <c r="ACE11" s="96"/>
      <c r="ACF11" s="96"/>
      <c r="ACG11" s="96"/>
      <c r="ACH11" s="96"/>
      <c r="ACI11" s="96"/>
      <c r="ACJ11" s="96"/>
      <c r="ACK11" s="96"/>
      <c r="ACL11" s="96"/>
      <c r="ACM11" s="96"/>
      <c r="ACN11" s="96"/>
      <c r="ACO11" s="96"/>
      <c r="ACP11" s="96"/>
      <c r="ACQ11" s="96"/>
      <c r="ACR11" s="96"/>
      <c r="ACS11" s="96"/>
      <c r="ACT11" s="96"/>
      <c r="ACU11" s="96"/>
      <c r="ACV11" s="96"/>
      <c r="ACW11" s="96"/>
      <c r="ACX11" s="96"/>
      <c r="ACY11" s="96"/>
      <c r="ACZ11" s="96"/>
      <c r="ADA11" s="96"/>
      <c r="ADB11" s="96"/>
      <c r="ADC11" s="96"/>
      <c r="ADD11" s="96"/>
      <c r="ADE11" s="96"/>
      <c r="ADF11" s="96"/>
      <c r="ADG11" s="96"/>
      <c r="ADH11" s="96"/>
      <c r="ADI11" s="96"/>
      <c r="ADJ11" s="96"/>
      <c r="ADK11" s="96"/>
      <c r="ADL11" s="96"/>
      <c r="ADM11" s="96"/>
      <c r="ADN11" s="96"/>
      <c r="ADO11" s="96"/>
      <c r="ADP11" s="96"/>
      <c r="ADQ11" s="96"/>
      <c r="ADR11" s="96"/>
      <c r="ADS11" s="96"/>
      <c r="ADT11" s="96"/>
      <c r="ADU11" s="96"/>
      <c r="ADV11" s="96"/>
      <c r="ADW11" s="96"/>
      <c r="ADX11" s="96"/>
      <c r="ADY11" s="96"/>
      <c r="ADZ11" s="96"/>
      <c r="AEA11" s="96"/>
      <c r="AEB11" s="96"/>
      <c r="AEC11" s="96"/>
      <c r="AED11" s="96"/>
      <c r="AEE11" s="96"/>
      <c r="AEF11" s="96"/>
      <c r="AEG11" s="96"/>
      <c r="AEH11" s="96"/>
      <c r="AEI11" s="96"/>
      <c r="AEJ11" s="96"/>
      <c r="AEK11" s="96"/>
      <c r="AEL11" s="96"/>
      <c r="AEM11" s="96"/>
      <c r="AEN11" s="96"/>
      <c r="AEO11" s="96"/>
      <c r="AEP11" s="96"/>
      <c r="AEQ11" s="96"/>
      <c r="AER11" s="96"/>
      <c r="AES11" s="96"/>
      <c r="AET11" s="96"/>
      <c r="AEU11" s="96"/>
      <c r="AEV11" s="96"/>
      <c r="AEW11" s="96"/>
      <c r="AEX11" s="96"/>
      <c r="AEY11" s="96"/>
      <c r="AEZ11" s="96"/>
      <c r="AFA11" s="96"/>
      <c r="AFB11" s="96"/>
      <c r="AFC11" s="96"/>
      <c r="AFD11" s="96"/>
      <c r="AFE11" s="96"/>
      <c r="AFF11" s="96"/>
      <c r="AFG11" s="96"/>
      <c r="AFH11" s="96"/>
      <c r="AFI11" s="96"/>
      <c r="AFJ11" s="96"/>
      <c r="AFK11" s="96"/>
      <c r="AFL11" s="96"/>
      <c r="AFM11" s="96"/>
      <c r="AFN11" s="96"/>
      <c r="AFO11" s="96"/>
      <c r="AFP11" s="96"/>
      <c r="AFQ11" s="96"/>
      <c r="AFR11" s="96"/>
      <c r="AFS11" s="96"/>
      <c r="AFT11" s="96"/>
      <c r="AFU11" s="96"/>
      <c r="AFV11" s="96"/>
      <c r="AFW11" s="96"/>
      <c r="AFX11" s="96"/>
      <c r="AFY11" s="96"/>
      <c r="AFZ11" s="96"/>
      <c r="AGA11" s="96"/>
      <c r="AGB11" s="96"/>
      <c r="AGC11" s="96"/>
      <c r="AGD11" s="96"/>
      <c r="AGE11" s="96"/>
      <c r="AGF11" s="96"/>
      <c r="AGG11" s="96"/>
      <c r="AGH11" s="96"/>
      <c r="AGI11" s="96"/>
      <c r="AGJ11" s="96"/>
      <c r="AGK11" s="96"/>
      <c r="AGL11" s="96"/>
      <c r="AGM11" s="96"/>
      <c r="AGN11" s="96"/>
      <c r="AGO11" s="96"/>
      <c r="AGP11" s="96"/>
      <c r="AGQ11" s="96"/>
      <c r="AGR11" s="96"/>
      <c r="AGS11" s="96"/>
      <c r="AGT11" s="96"/>
      <c r="AGU11" s="96"/>
      <c r="AGV11" s="96"/>
      <c r="AGW11" s="96"/>
      <c r="AGX11" s="96"/>
      <c r="AGY11" s="96"/>
      <c r="AGZ11" s="96"/>
      <c r="AHA11" s="96"/>
      <c r="AHB11" s="96"/>
      <c r="AHC11" s="96"/>
      <c r="AHD11" s="96"/>
      <c r="AHE11" s="96"/>
      <c r="AHF11" s="96"/>
      <c r="AHG11" s="96"/>
      <c r="AHH11" s="96"/>
      <c r="AHI11" s="96"/>
      <c r="AHJ11" s="96"/>
      <c r="AHK11" s="96"/>
      <c r="AHL11" s="96"/>
      <c r="AHM11" s="96"/>
      <c r="AHN11" s="96"/>
      <c r="AHO11" s="96"/>
      <c r="AHP11" s="96"/>
      <c r="AHQ11" s="96"/>
      <c r="AHR11" s="96"/>
      <c r="AHS11" s="96"/>
      <c r="AHT11" s="96"/>
      <c r="AHU11" s="96"/>
      <c r="AHV11" s="96"/>
      <c r="AHW11" s="96"/>
      <c r="AHX11" s="96"/>
      <c r="AHY11" s="96"/>
      <c r="AHZ11" s="96"/>
      <c r="AIA11" s="96"/>
      <c r="AIB11" s="96"/>
      <c r="AIC11" s="96"/>
      <c r="AID11" s="96"/>
      <c r="AIE11" s="96"/>
      <c r="AIF11" s="96"/>
      <c r="AIG11" s="96"/>
      <c r="AIH11" s="96"/>
      <c r="AII11" s="96"/>
      <c r="AIJ11" s="96"/>
      <c r="AIK11" s="96"/>
      <c r="AIL11" s="96"/>
      <c r="AIM11" s="96"/>
      <c r="AIN11" s="96"/>
      <c r="AIO11" s="96"/>
      <c r="AIP11" s="96"/>
      <c r="AIQ11" s="96"/>
      <c r="AIR11" s="96"/>
      <c r="AIS11" s="96"/>
      <c r="AIT11" s="96"/>
      <c r="AIU11" s="96"/>
      <c r="AIV11" s="96"/>
      <c r="AIW11" s="96"/>
      <c r="AIX11" s="96"/>
      <c r="AIY11" s="96"/>
      <c r="AIZ11" s="96"/>
      <c r="AJA11" s="96"/>
      <c r="AJB11" s="96"/>
      <c r="AJC11" s="96"/>
      <c r="AJD11" s="96"/>
      <c r="AJE11" s="96"/>
      <c r="AJF11" s="96"/>
      <c r="AJG11" s="96"/>
      <c r="AJH11" s="96"/>
      <c r="AJI11" s="96"/>
      <c r="AJJ11" s="96"/>
      <c r="AJK11" s="96"/>
      <c r="AJL11" s="96"/>
      <c r="AJM11" s="96"/>
      <c r="AJN11" s="96"/>
      <c r="AJO11" s="96"/>
      <c r="AJP11" s="96"/>
      <c r="AJQ11" s="96"/>
      <c r="AJR11" s="96"/>
      <c r="AJS11" s="96"/>
      <c r="AJT11" s="96"/>
      <c r="AJU11" s="96"/>
      <c r="AJV11" s="96"/>
      <c r="AJW11" s="96"/>
      <c r="AJX11" s="96"/>
      <c r="AJY11" s="96"/>
      <c r="AJZ11" s="96"/>
      <c r="AKA11" s="96"/>
      <c r="AKB11" s="96"/>
      <c r="AKC11" s="96"/>
      <c r="AKD11" s="96"/>
      <c r="AKE11" s="96"/>
      <c r="AKF11" s="96"/>
      <c r="AKG11" s="96"/>
      <c r="AKH11" s="96"/>
      <c r="AKI11" s="96"/>
      <c r="AKJ11" s="96"/>
      <c r="AKK11" s="96"/>
      <c r="AKL11" s="96"/>
      <c r="AKM11" s="96"/>
      <c r="AKN11" s="96"/>
      <c r="AKO11" s="96"/>
      <c r="AKP11" s="96"/>
      <c r="AKQ11" s="96"/>
      <c r="AKR11" s="96"/>
      <c r="AKS11" s="96"/>
      <c r="AKT11" s="96"/>
      <c r="AKU11" s="96"/>
      <c r="AKV11" s="96"/>
      <c r="AKW11" s="96"/>
      <c r="AKX11" s="96"/>
      <c r="AKY11" s="96"/>
      <c r="AKZ11" s="96"/>
      <c r="ALA11" s="96"/>
      <c r="ALB11" s="96"/>
      <c r="ALC11" s="96"/>
      <c r="ALD11" s="96"/>
      <c r="ALE11" s="96"/>
      <c r="ALF11" s="96"/>
      <c r="ALG11" s="96"/>
      <c r="ALH11" s="96"/>
      <c r="ALI11" s="96"/>
      <c r="ALJ11" s="96"/>
      <c r="ALK11" s="96"/>
      <c r="ALL11" s="96"/>
      <c r="ALM11" s="96"/>
      <c r="ALN11" s="96"/>
      <c r="ALO11" s="96"/>
      <c r="ALP11" s="96"/>
      <c r="ALQ11" s="96"/>
      <c r="ALR11" s="96"/>
      <c r="ALS11" s="96"/>
      <c r="ALT11" s="96"/>
      <c r="ALU11" s="96"/>
      <c r="ALV11" s="96"/>
      <c r="ALW11" s="96"/>
      <c r="ALX11" s="96"/>
      <c r="ALY11" s="96"/>
      <c r="ALZ11" s="96"/>
      <c r="AMA11" s="96"/>
      <c r="AMB11" s="96"/>
      <c r="AMC11" s="96"/>
      <c r="AMD11" s="96"/>
      <c r="AME11" s="96"/>
      <c r="AMF11" s="96"/>
      <c r="AMG11" s="96"/>
      <c r="AMH11" s="96"/>
      <c r="AMI11" s="96"/>
    </row>
    <row r="12" spans="1:1023" x14ac:dyDescent="0.3">
      <c r="A12" s="742" t="s">
        <v>335</v>
      </c>
      <c r="B12" s="742"/>
      <c r="C12" s="742"/>
      <c r="D12" s="742"/>
      <c r="E12" s="742"/>
      <c r="F12" s="744">
        <v>6</v>
      </c>
      <c r="G12" s="744"/>
      <c r="H12" s="744"/>
      <c r="I12" s="744"/>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c r="CA12" s="96"/>
      <c r="CB12" s="96"/>
      <c r="CC12" s="96"/>
      <c r="CD12" s="96"/>
      <c r="CE12" s="96"/>
      <c r="CF12" s="96"/>
      <c r="CG12" s="96"/>
      <c r="CH12" s="96"/>
      <c r="CI12" s="96"/>
      <c r="CJ12" s="96"/>
      <c r="CK12" s="96"/>
      <c r="CL12" s="96"/>
      <c r="CM12" s="96"/>
      <c r="CN12" s="96"/>
      <c r="CO12" s="96"/>
      <c r="CP12" s="96"/>
      <c r="CQ12" s="96"/>
      <c r="CR12" s="96"/>
      <c r="CS12" s="96"/>
      <c r="CT12" s="96"/>
      <c r="CU12" s="96"/>
      <c r="CV12" s="96"/>
      <c r="CW12" s="96"/>
      <c r="CX12" s="96"/>
      <c r="CY12" s="96"/>
      <c r="CZ12" s="96"/>
      <c r="DA12" s="96"/>
      <c r="DB12" s="96"/>
      <c r="DC12" s="96"/>
      <c r="DD12" s="96"/>
      <c r="DE12" s="96"/>
      <c r="DF12" s="96"/>
      <c r="DG12" s="96"/>
      <c r="DH12" s="96"/>
      <c r="DI12" s="96"/>
      <c r="DJ12" s="96"/>
      <c r="DK12" s="96"/>
      <c r="DL12" s="96"/>
      <c r="DM12" s="96"/>
      <c r="DN12" s="96"/>
      <c r="DO12" s="96"/>
      <c r="DP12" s="96"/>
      <c r="DQ12" s="96"/>
      <c r="DR12" s="96"/>
      <c r="DS12" s="96"/>
      <c r="DT12" s="96"/>
      <c r="DU12" s="96"/>
      <c r="DV12" s="96"/>
      <c r="DW12" s="96"/>
      <c r="DX12" s="96"/>
      <c r="DY12" s="96"/>
      <c r="DZ12" s="96"/>
      <c r="EA12" s="96"/>
      <c r="EB12" s="96"/>
      <c r="EC12" s="96"/>
      <c r="ED12" s="96"/>
      <c r="EE12" s="96"/>
      <c r="EF12" s="96"/>
      <c r="EG12" s="96"/>
      <c r="EH12" s="96"/>
      <c r="EI12" s="96"/>
      <c r="EJ12" s="96"/>
      <c r="EK12" s="96"/>
      <c r="EL12" s="96"/>
      <c r="EM12" s="96"/>
      <c r="EN12" s="96"/>
      <c r="EO12" s="96"/>
      <c r="EP12" s="96"/>
      <c r="EQ12" s="96"/>
      <c r="ER12" s="96"/>
      <c r="ES12" s="96"/>
      <c r="ET12" s="96"/>
      <c r="EU12" s="96"/>
      <c r="EV12" s="96"/>
      <c r="EW12" s="96"/>
      <c r="EX12" s="96"/>
      <c r="EY12" s="96"/>
      <c r="EZ12" s="96"/>
      <c r="FA12" s="96"/>
      <c r="FB12" s="96"/>
      <c r="FC12" s="96"/>
      <c r="FD12" s="96"/>
      <c r="FE12" s="96"/>
      <c r="FF12" s="96"/>
      <c r="FG12" s="96"/>
      <c r="FH12" s="96"/>
      <c r="FI12" s="96"/>
      <c r="FJ12" s="96"/>
      <c r="FK12" s="96"/>
      <c r="FL12" s="96"/>
      <c r="FM12" s="96"/>
      <c r="FN12" s="96"/>
      <c r="FO12" s="96"/>
      <c r="FP12" s="96"/>
      <c r="FQ12" s="96"/>
      <c r="FR12" s="96"/>
      <c r="FS12" s="96"/>
      <c r="FT12" s="96"/>
      <c r="FU12" s="96"/>
      <c r="FV12" s="96"/>
      <c r="FW12" s="96"/>
      <c r="FX12" s="96"/>
      <c r="FY12" s="96"/>
      <c r="FZ12" s="96"/>
      <c r="GA12" s="96"/>
      <c r="GB12" s="96"/>
      <c r="GC12" s="96"/>
      <c r="GD12" s="96"/>
      <c r="GE12" s="96"/>
      <c r="GF12" s="96"/>
      <c r="GG12" s="96"/>
      <c r="GH12" s="96"/>
      <c r="GI12" s="96"/>
      <c r="GJ12" s="96"/>
      <c r="GK12" s="96"/>
      <c r="GL12" s="96"/>
      <c r="GM12" s="96"/>
      <c r="GN12" s="96"/>
      <c r="GO12" s="96"/>
      <c r="GP12" s="96"/>
      <c r="GQ12" s="96"/>
      <c r="GR12" s="96"/>
      <c r="GS12" s="96"/>
      <c r="GT12" s="96"/>
      <c r="GU12" s="96"/>
      <c r="GV12" s="96"/>
      <c r="GW12" s="96"/>
      <c r="GX12" s="96"/>
      <c r="GY12" s="96"/>
      <c r="GZ12" s="96"/>
      <c r="HA12" s="96"/>
      <c r="HB12" s="96"/>
      <c r="HC12" s="96"/>
      <c r="HD12" s="96"/>
      <c r="HE12" s="96"/>
      <c r="HF12" s="96"/>
      <c r="HG12" s="96"/>
      <c r="HH12" s="96"/>
      <c r="HI12" s="96"/>
      <c r="HJ12" s="96"/>
      <c r="HK12" s="96"/>
      <c r="HL12" s="96"/>
      <c r="HM12" s="96"/>
      <c r="HN12" s="96"/>
      <c r="HO12" s="96"/>
      <c r="HP12" s="96"/>
      <c r="HQ12" s="96"/>
      <c r="HR12" s="96"/>
      <c r="HS12" s="96"/>
      <c r="HT12" s="96"/>
      <c r="HU12" s="96"/>
      <c r="HV12" s="96"/>
      <c r="HW12" s="96"/>
      <c r="HX12" s="96"/>
      <c r="HY12" s="96"/>
      <c r="HZ12" s="96"/>
      <c r="IA12" s="96"/>
      <c r="IB12" s="96"/>
      <c r="IC12" s="96"/>
      <c r="ID12" s="96"/>
      <c r="IE12" s="96"/>
      <c r="IF12" s="96"/>
      <c r="IG12" s="96"/>
      <c r="IH12" s="96"/>
      <c r="II12" s="96"/>
      <c r="IJ12" s="96"/>
      <c r="IK12" s="96"/>
      <c r="IL12" s="96"/>
      <c r="IM12" s="96"/>
      <c r="IN12" s="96"/>
      <c r="IO12" s="96"/>
      <c r="IP12" s="96"/>
      <c r="IQ12" s="96"/>
      <c r="IR12" s="96"/>
      <c r="IS12" s="96"/>
      <c r="IT12" s="96"/>
      <c r="IU12" s="96"/>
      <c r="IV12" s="96"/>
      <c r="IW12" s="96"/>
      <c r="IX12" s="96"/>
      <c r="IY12" s="96"/>
      <c r="IZ12" s="96"/>
      <c r="JA12" s="96"/>
      <c r="JB12" s="96"/>
      <c r="JC12" s="96"/>
      <c r="JD12" s="96"/>
      <c r="JE12" s="96"/>
      <c r="JF12" s="96"/>
      <c r="JG12" s="96"/>
      <c r="JH12" s="96"/>
      <c r="JI12" s="96"/>
      <c r="JJ12" s="96"/>
      <c r="JK12" s="96"/>
      <c r="JL12" s="96"/>
      <c r="JM12" s="96"/>
      <c r="JN12" s="96"/>
      <c r="JO12" s="96"/>
      <c r="JP12" s="96"/>
      <c r="JQ12" s="96"/>
      <c r="JR12" s="96"/>
      <c r="JS12" s="96"/>
      <c r="JT12" s="96"/>
      <c r="JU12" s="96"/>
      <c r="JV12" s="96"/>
      <c r="JW12" s="96"/>
      <c r="JX12" s="96"/>
      <c r="JY12" s="96"/>
      <c r="JZ12" s="96"/>
      <c r="KA12" s="96"/>
      <c r="KB12" s="96"/>
      <c r="KC12" s="96"/>
      <c r="KD12" s="96"/>
      <c r="KE12" s="96"/>
      <c r="KF12" s="96"/>
      <c r="KG12" s="96"/>
      <c r="KH12" s="96"/>
      <c r="KI12" s="96"/>
      <c r="KJ12" s="96"/>
      <c r="KK12" s="96"/>
      <c r="KL12" s="96"/>
      <c r="KM12" s="96"/>
      <c r="KN12" s="96"/>
      <c r="KO12" s="96"/>
      <c r="KP12" s="96"/>
      <c r="KQ12" s="96"/>
      <c r="KR12" s="96"/>
      <c r="KS12" s="96"/>
      <c r="KT12" s="96"/>
      <c r="KU12" s="96"/>
      <c r="KV12" s="96"/>
      <c r="KW12" s="96"/>
      <c r="KX12" s="96"/>
      <c r="KY12" s="96"/>
      <c r="KZ12" s="96"/>
      <c r="LA12" s="96"/>
      <c r="LB12" s="96"/>
      <c r="LC12" s="96"/>
      <c r="LD12" s="96"/>
      <c r="LE12" s="96"/>
      <c r="LF12" s="96"/>
      <c r="LG12" s="96"/>
      <c r="LH12" s="96"/>
      <c r="LI12" s="96"/>
      <c r="LJ12" s="96"/>
      <c r="LK12" s="96"/>
      <c r="LL12" s="96"/>
      <c r="LM12" s="96"/>
      <c r="LN12" s="96"/>
      <c r="LO12" s="96"/>
      <c r="LP12" s="96"/>
      <c r="LQ12" s="96"/>
      <c r="LR12" s="96"/>
      <c r="LS12" s="96"/>
      <c r="LT12" s="96"/>
      <c r="LU12" s="96"/>
      <c r="LV12" s="96"/>
      <c r="LW12" s="96"/>
      <c r="LX12" s="96"/>
      <c r="LY12" s="96"/>
      <c r="LZ12" s="96"/>
      <c r="MA12" s="96"/>
      <c r="MB12" s="96"/>
      <c r="MC12" s="96"/>
      <c r="MD12" s="96"/>
      <c r="ME12" s="96"/>
      <c r="MF12" s="96"/>
      <c r="MG12" s="96"/>
      <c r="MH12" s="96"/>
      <c r="MI12" s="96"/>
      <c r="MJ12" s="96"/>
      <c r="MK12" s="96"/>
      <c r="ML12" s="96"/>
      <c r="MM12" s="96"/>
      <c r="MN12" s="96"/>
      <c r="MO12" s="96"/>
      <c r="MP12" s="96"/>
      <c r="MQ12" s="96"/>
      <c r="MR12" s="96"/>
      <c r="MS12" s="96"/>
      <c r="MT12" s="96"/>
      <c r="MU12" s="96"/>
      <c r="MV12" s="96"/>
      <c r="MW12" s="96"/>
      <c r="MX12" s="96"/>
      <c r="MY12" s="96"/>
      <c r="MZ12" s="96"/>
      <c r="NA12" s="96"/>
      <c r="NB12" s="96"/>
      <c r="NC12" s="96"/>
      <c r="ND12" s="96"/>
      <c r="NE12" s="96"/>
      <c r="NF12" s="96"/>
      <c r="NG12" s="96"/>
      <c r="NH12" s="96"/>
      <c r="NI12" s="96"/>
      <c r="NJ12" s="96"/>
      <c r="NK12" s="96"/>
      <c r="NL12" s="96"/>
      <c r="NM12" s="96"/>
      <c r="NN12" s="96"/>
      <c r="NO12" s="96"/>
      <c r="NP12" s="96"/>
      <c r="NQ12" s="96"/>
      <c r="NR12" s="96"/>
      <c r="NS12" s="96"/>
      <c r="NT12" s="96"/>
      <c r="NU12" s="96"/>
      <c r="NV12" s="96"/>
      <c r="NW12" s="96"/>
      <c r="NX12" s="96"/>
      <c r="NY12" s="96"/>
      <c r="NZ12" s="96"/>
      <c r="OA12" s="96"/>
      <c r="OB12" s="96"/>
      <c r="OC12" s="96"/>
      <c r="OD12" s="96"/>
      <c r="OE12" s="96"/>
      <c r="OF12" s="96"/>
      <c r="OG12" s="96"/>
      <c r="OH12" s="96"/>
      <c r="OI12" s="96"/>
      <c r="OJ12" s="96"/>
      <c r="OK12" s="96"/>
      <c r="OL12" s="96"/>
      <c r="OM12" s="96"/>
      <c r="ON12" s="96"/>
      <c r="OO12" s="96"/>
      <c r="OP12" s="96"/>
      <c r="OQ12" s="96"/>
      <c r="OR12" s="96"/>
      <c r="OS12" s="96"/>
      <c r="OT12" s="96"/>
      <c r="OU12" s="96"/>
      <c r="OV12" s="96"/>
      <c r="OW12" s="96"/>
      <c r="OX12" s="96"/>
      <c r="OY12" s="96"/>
      <c r="OZ12" s="96"/>
      <c r="PA12" s="96"/>
      <c r="PB12" s="96"/>
      <c r="PC12" s="96"/>
      <c r="PD12" s="96"/>
      <c r="PE12" s="96"/>
      <c r="PF12" s="96"/>
      <c r="PG12" s="96"/>
      <c r="PH12" s="96"/>
      <c r="PI12" s="96"/>
      <c r="PJ12" s="96"/>
      <c r="PK12" s="96"/>
      <c r="PL12" s="96"/>
      <c r="PM12" s="96"/>
      <c r="PN12" s="96"/>
      <c r="PO12" s="96"/>
      <c r="PP12" s="96"/>
      <c r="PQ12" s="96"/>
      <c r="PR12" s="96"/>
      <c r="PS12" s="96"/>
      <c r="PT12" s="96"/>
      <c r="PU12" s="96"/>
      <c r="PV12" s="96"/>
      <c r="PW12" s="96"/>
      <c r="PX12" s="96"/>
      <c r="PY12" s="96"/>
      <c r="PZ12" s="96"/>
      <c r="QA12" s="96"/>
      <c r="QB12" s="96"/>
      <c r="QC12" s="96"/>
      <c r="QD12" s="96"/>
      <c r="QE12" s="96"/>
      <c r="QF12" s="96"/>
      <c r="QG12" s="96"/>
      <c r="QH12" s="96"/>
      <c r="QI12" s="96"/>
      <c r="QJ12" s="96"/>
      <c r="QK12" s="96"/>
      <c r="QL12" s="96"/>
      <c r="QM12" s="96"/>
      <c r="QN12" s="96"/>
      <c r="QO12" s="96"/>
      <c r="QP12" s="96"/>
      <c r="QQ12" s="96"/>
      <c r="QR12" s="96"/>
      <c r="QS12" s="96"/>
      <c r="QT12" s="96"/>
      <c r="QU12" s="96"/>
      <c r="QV12" s="96"/>
      <c r="QW12" s="96"/>
      <c r="QX12" s="96"/>
      <c r="QY12" s="96"/>
      <c r="QZ12" s="96"/>
      <c r="RA12" s="96"/>
      <c r="RB12" s="96"/>
      <c r="RC12" s="96"/>
      <c r="RD12" s="96"/>
      <c r="RE12" s="96"/>
      <c r="RF12" s="96"/>
      <c r="RG12" s="96"/>
      <c r="RH12" s="96"/>
      <c r="RI12" s="96"/>
      <c r="RJ12" s="96"/>
      <c r="RK12" s="96"/>
      <c r="RL12" s="96"/>
      <c r="RM12" s="96"/>
      <c r="RN12" s="96"/>
      <c r="RO12" s="96"/>
      <c r="RP12" s="96"/>
      <c r="RQ12" s="96"/>
      <c r="RR12" s="96"/>
      <c r="RS12" s="96"/>
      <c r="RT12" s="96"/>
      <c r="RU12" s="96"/>
      <c r="RV12" s="96"/>
      <c r="RW12" s="96"/>
      <c r="RX12" s="96"/>
      <c r="RY12" s="96"/>
      <c r="RZ12" s="96"/>
      <c r="SA12" s="96"/>
      <c r="SB12" s="96"/>
      <c r="SC12" s="96"/>
      <c r="SD12" s="96"/>
      <c r="SE12" s="96"/>
      <c r="SF12" s="96"/>
      <c r="SG12" s="96"/>
      <c r="SH12" s="96"/>
      <c r="SI12" s="96"/>
      <c r="SJ12" s="96"/>
      <c r="SK12" s="96"/>
      <c r="SL12" s="96"/>
      <c r="SM12" s="96"/>
      <c r="SN12" s="96"/>
      <c r="SO12" s="96"/>
      <c r="SP12" s="96"/>
      <c r="SQ12" s="96"/>
      <c r="SR12" s="96"/>
      <c r="SS12" s="96"/>
      <c r="ST12" s="96"/>
      <c r="SU12" s="96"/>
      <c r="SV12" s="96"/>
      <c r="SW12" s="96"/>
      <c r="SX12" s="96"/>
      <c r="SY12" s="96"/>
      <c r="SZ12" s="96"/>
      <c r="TA12" s="96"/>
      <c r="TB12" s="96"/>
      <c r="TC12" s="96"/>
      <c r="TD12" s="96"/>
      <c r="TE12" s="96"/>
      <c r="TF12" s="96"/>
      <c r="TG12" s="96"/>
      <c r="TH12" s="96"/>
      <c r="TI12" s="96"/>
      <c r="TJ12" s="96"/>
      <c r="TK12" s="96"/>
      <c r="TL12" s="96"/>
      <c r="TM12" s="96"/>
      <c r="TN12" s="96"/>
      <c r="TO12" s="96"/>
      <c r="TP12" s="96"/>
      <c r="TQ12" s="96"/>
      <c r="TR12" s="96"/>
      <c r="TS12" s="96"/>
      <c r="TT12" s="96"/>
      <c r="TU12" s="96"/>
      <c r="TV12" s="96"/>
      <c r="TW12" s="96"/>
      <c r="TX12" s="96"/>
      <c r="TY12" s="96"/>
      <c r="TZ12" s="96"/>
      <c r="UA12" s="96"/>
      <c r="UB12" s="96"/>
      <c r="UC12" s="96"/>
      <c r="UD12" s="96"/>
      <c r="UE12" s="96"/>
      <c r="UF12" s="96"/>
      <c r="UG12" s="96"/>
      <c r="UH12" s="96"/>
      <c r="UI12" s="96"/>
      <c r="UJ12" s="96"/>
      <c r="UK12" s="96"/>
      <c r="UL12" s="96"/>
      <c r="UM12" s="96"/>
      <c r="UN12" s="96"/>
      <c r="UO12" s="96"/>
      <c r="UP12" s="96"/>
      <c r="UQ12" s="96"/>
      <c r="UR12" s="96"/>
      <c r="US12" s="96"/>
      <c r="UT12" s="96"/>
      <c r="UU12" s="96"/>
      <c r="UV12" s="96"/>
      <c r="UW12" s="96"/>
      <c r="UX12" s="96"/>
      <c r="UY12" s="96"/>
      <c r="UZ12" s="96"/>
      <c r="VA12" s="96"/>
      <c r="VB12" s="96"/>
      <c r="VC12" s="96"/>
      <c r="VD12" s="96"/>
      <c r="VE12" s="96"/>
      <c r="VF12" s="96"/>
      <c r="VG12" s="96"/>
      <c r="VH12" s="96"/>
      <c r="VI12" s="96"/>
      <c r="VJ12" s="96"/>
      <c r="VK12" s="96"/>
      <c r="VL12" s="96"/>
      <c r="VM12" s="96"/>
      <c r="VN12" s="96"/>
      <c r="VO12" s="96"/>
      <c r="VP12" s="96"/>
      <c r="VQ12" s="96"/>
      <c r="VR12" s="96"/>
      <c r="VS12" s="96"/>
      <c r="VT12" s="96"/>
      <c r="VU12" s="96"/>
      <c r="VV12" s="96"/>
      <c r="VW12" s="96"/>
      <c r="VX12" s="96"/>
      <c r="VY12" s="96"/>
      <c r="VZ12" s="96"/>
      <c r="WA12" s="96"/>
      <c r="WB12" s="96"/>
      <c r="WC12" s="96"/>
      <c r="WD12" s="96"/>
      <c r="WE12" s="96"/>
      <c r="WF12" s="96"/>
      <c r="WG12" s="96"/>
      <c r="WH12" s="96"/>
      <c r="WI12" s="96"/>
      <c r="WJ12" s="96"/>
      <c r="WK12" s="96"/>
      <c r="WL12" s="96"/>
      <c r="WM12" s="96"/>
      <c r="WN12" s="96"/>
      <c r="WO12" s="96"/>
      <c r="WP12" s="96"/>
      <c r="WQ12" s="96"/>
      <c r="WR12" s="96"/>
      <c r="WS12" s="96"/>
      <c r="WT12" s="96"/>
      <c r="WU12" s="96"/>
      <c r="WV12" s="96"/>
      <c r="WW12" s="96"/>
      <c r="WX12" s="96"/>
      <c r="WY12" s="96"/>
      <c r="WZ12" s="96"/>
      <c r="XA12" s="96"/>
      <c r="XB12" s="96"/>
      <c r="XC12" s="96"/>
      <c r="XD12" s="96"/>
      <c r="XE12" s="96"/>
      <c r="XF12" s="96"/>
      <c r="XG12" s="96"/>
      <c r="XH12" s="96"/>
      <c r="XI12" s="96"/>
      <c r="XJ12" s="96"/>
      <c r="XK12" s="96"/>
      <c r="XL12" s="96"/>
      <c r="XM12" s="96"/>
      <c r="XN12" s="96"/>
      <c r="XO12" s="96"/>
      <c r="XP12" s="96"/>
      <c r="XQ12" s="96"/>
      <c r="XR12" s="96"/>
      <c r="XS12" s="96"/>
      <c r="XT12" s="96"/>
      <c r="XU12" s="96"/>
      <c r="XV12" s="96"/>
      <c r="XW12" s="96"/>
      <c r="XX12" s="96"/>
      <c r="XY12" s="96"/>
      <c r="XZ12" s="96"/>
      <c r="YA12" s="96"/>
      <c r="YB12" s="96"/>
      <c r="YC12" s="96"/>
      <c r="YD12" s="96"/>
      <c r="YE12" s="96"/>
      <c r="YF12" s="96"/>
      <c r="YG12" s="96"/>
      <c r="YH12" s="96"/>
      <c r="YI12" s="96"/>
      <c r="YJ12" s="96"/>
      <c r="YK12" s="96"/>
      <c r="YL12" s="96"/>
      <c r="YM12" s="96"/>
      <c r="YN12" s="96"/>
      <c r="YO12" s="96"/>
      <c r="YP12" s="96"/>
      <c r="YQ12" s="96"/>
      <c r="YR12" s="96"/>
      <c r="YS12" s="96"/>
      <c r="YT12" s="96"/>
      <c r="YU12" s="96"/>
      <c r="YV12" s="96"/>
      <c r="YW12" s="96"/>
      <c r="YX12" s="96"/>
      <c r="YY12" s="96"/>
      <c r="YZ12" s="96"/>
      <c r="ZA12" s="96"/>
      <c r="ZB12" s="96"/>
      <c r="ZC12" s="96"/>
      <c r="ZD12" s="96"/>
      <c r="ZE12" s="96"/>
      <c r="ZF12" s="96"/>
      <c r="ZG12" s="96"/>
      <c r="ZH12" s="96"/>
      <c r="ZI12" s="96"/>
      <c r="ZJ12" s="96"/>
      <c r="ZK12" s="96"/>
      <c r="ZL12" s="96"/>
      <c r="ZM12" s="96"/>
      <c r="ZN12" s="96"/>
      <c r="ZO12" s="96"/>
      <c r="ZP12" s="96"/>
      <c r="ZQ12" s="96"/>
      <c r="ZR12" s="96"/>
      <c r="ZS12" s="96"/>
      <c r="ZT12" s="96"/>
      <c r="ZU12" s="96"/>
      <c r="ZV12" s="96"/>
      <c r="ZW12" s="96"/>
      <c r="ZX12" s="96"/>
      <c r="ZY12" s="96"/>
      <c r="ZZ12" s="96"/>
      <c r="AAA12" s="96"/>
      <c r="AAB12" s="96"/>
      <c r="AAC12" s="96"/>
      <c r="AAD12" s="96"/>
      <c r="AAE12" s="96"/>
      <c r="AAF12" s="96"/>
      <c r="AAG12" s="96"/>
      <c r="AAH12" s="96"/>
      <c r="AAI12" s="96"/>
      <c r="AAJ12" s="96"/>
      <c r="AAK12" s="96"/>
      <c r="AAL12" s="96"/>
      <c r="AAM12" s="96"/>
      <c r="AAN12" s="96"/>
      <c r="AAO12" s="96"/>
      <c r="AAP12" s="96"/>
      <c r="AAQ12" s="96"/>
      <c r="AAR12" s="96"/>
      <c r="AAS12" s="96"/>
      <c r="AAT12" s="96"/>
      <c r="AAU12" s="96"/>
      <c r="AAV12" s="96"/>
      <c r="AAW12" s="96"/>
      <c r="AAX12" s="96"/>
      <c r="AAY12" s="96"/>
      <c r="AAZ12" s="96"/>
      <c r="ABA12" s="96"/>
      <c r="ABB12" s="96"/>
      <c r="ABC12" s="96"/>
      <c r="ABD12" s="96"/>
      <c r="ABE12" s="96"/>
      <c r="ABF12" s="96"/>
      <c r="ABG12" s="96"/>
      <c r="ABH12" s="96"/>
      <c r="ABI12" s="96"/>
      <c r="ABJ12" s="96"/>
      <c r="ABK12" s="96"/>
      <c r="ABL12" s="96"/>
      <c r="ABM12" s="96"/>
      <c r="ABN12" s="96"/>
      <c r="ABO12" s="96"/>
      <c r="ABP12" s="96"/>
      <c r="ABQ12" s="96"/>
      <c r="ABR12" s="96"/>
      <c r="ABS12" s="96"/>
      <c r="ABT12" s="96"/>
      <c r="ABU12" s="96"/>
      <c r="ABV12" s="96"/>
      <c r="ABW12" s="96"/>
      <c r="ABX12" s="96"/>
      <c r="ABY12" s="96"/>
      <c r="ABZ12" s="96"/>
      <c r="ACA12" s="96"/>
      <c r="ACB12" s="96"/>
      <c r="ACC12" s="96"/>
      <c r="ACD12" s="96"/>
      <c r="ACE12" s="96"/>
      <c r="ACF12" s="96"/>
      <c r="ACG12" s="96"/>
      <c r="ACH12" s="96"/>
      <c r="ACI12" s="96"/>
      <c r="ACJ12" s="96"/>
      <c r="ACK12" s="96"/>
      <c r="ACL12" s="96"/>
      <c r="ACM12" s="96"/>
      <c r="ACN12" s="96"/>
      <c r="ACO12" s="96"/>
      <c r="ACP12" s="96"/>
      <c r="ACQ12" s="96"/>
      <c r="ACR12" s="96"/>
      <c r="ACS12" s="96"/>
      <c r="ACT12" s="96"/>
      <c r="ACU12" s="96"/>
      <c r="ACV12" s="96"/>
      <c r="ACW12" s="96"/>
      <c r="ACX12" s="96"/>
      <c r="ACY12" s="96"/>
      <c r="ACZ12" s="96"/>
      <c r="ADA12" s="96"/>
      <c r="ADB12" s="96"/>
      <c r="ADC12" s="96"/>
      <c r="ADD12" s="96"/>
      <c r="ADE12" s="96"/>
      <c r="ADF12" s="96"/>
      <c r="ADG12" s="96"/>
      <c r="ADH12" s="96"/>
      <c r="ADI12" s="96"/>
      <c r="ADJ12" s="96"/>
      <c r="ADK12" s="96"/>
      <c r="ADL12" s="96"/>
      <c r="ADM12" s="96"/>
      <c r="ADN12" s="96"/>
      <c r="ADO12" s="96"/>
      <c r="ADP12" s="96"/>
      <c r="ADQ12" s="96"/>
      <c r="ADR12" s="96"/>
      <c r="ADS12" s="96"/>
      <c r="ADT12" s="96"/>
      <c r="ADU12" s="96"/>
      <c r="ADV12" s="96"/>
      <c r="ADW12" s="96"/>
      <c r="ADX12" s="96"/>
      <c r="ADY12" s="96"/>
      <c r="ADZ12" s="96"/>
      <c r="AEA12" s="96"/>
      <c r="AEB12" s="96"/>
      <c r="AEC12" s="96"/>
      <c r="AED12" s="96"/>
      <c r="AEE12" s="96"/>
      <c r="AEF12" s="96"/>
      <c r="AEG12" s="96"/>
      <c r="AEH12" s="96"/>
      <c r="AEI12" s="96"/>
      <c r="AEJ12" s="96"/>
      <c r="AEK12" s="96"/>
      <c r="AEL12" s="96"/>
      <c r="AEM12" s="96"/>
      <c r="AEN12" s="96"/>
      <c r="AEO12" s="96"/>
      <c r="AEP12" s="96"/>
      <c r="AEQ12" s="96"/>
      <c r="AER12" s="96"/>
      <c r="AES12" s="96"/>
      <c r="AET12" s="96"/>
      <c r="AEU12" s="96"/>
      <c r="AEV12" s="96"/>
      <c r="AEW12" s="96"/>
      <c r="AEX12" s="96"/>
      <c r="AEY12" s="96"/>
      <c r="AEZ12" s="96"/>
      <c r="AFA12" s="96"/>
      <c r="AFB12" s="96"/>
      <c r="AFC12" s="96"/>
      <c r="AFD12" s="96"/>
      <c r="AFE12" s="96"/>
      <c r="AFF12" s="96"/>
      <c r="AFG12" s="96"/>
      <c r="AFH12" s="96"/>
      <c r="AFI12" s="96"/>
      <c r="AFJ12" s="96"/>
      <c r="AFK12" s="96"/>
      <c r="AFL12" s="96"/>
      <c r="AFM12" s="96"/>
      <c r="AFN12" s="96"/>
      <c r="AFO12" s="96"/>
      <c r="AFP12" s="96"/>
      <c r="AFQ12" s="96"/>
      <c r="AFR12" s="96"/>
      <c r="AFS12" s="96"/>
      <c r="AFT12" s="96"/>
      <c r="AFU12" s="96"/>
      <c r="AFV12" s="96"/>
      <c r="AFW12" s="96"/>
      <c r="AFX12" s="96"/>
      <c r="AFY12" s="96"/>
      <c r="AFZ12" s="96"/>
      <c r="AGA12" s="96"/>
      <c r="AGB12" s="96"/>
      <c r="AGC12" s="96"/>
      <c r="AGD12" s="96"/>
      <c r="AGE12" s="96"/>
      <c r="AGF12" s="96"/>
      <c r="AGG12" s="96"/>
      <c r="AGH12" s="96"/>
      <c r="AGI12" s="96"/>
      <c r="AGJ12" s="96"/>
      <c r="AGK12" s="96"/>
      <c r="AGL12" s="96"/>
      <c r="AGM12" s="96"/>
      <c r="AGN12" s="96"/>
      <c r="AGO12" s="96"/>
      <c r="AGP12" s="96"/>
      <c r="AGQ12" s="96"/>
      <c r="AGR12" s="96"/>
      <c r="AGS12" s="96"/>
      <c r="AGT12" s="96"/>
      <c r="AGU12" s="96"/>
      <c r="AGV12" s="96"/>
      <c r="AGW12" s="96"/>
      <c r="AGX12" s="96"/>
      <c r="AGY12" s="96"/>
      <c r="AGZ12" s="96"/>
      <c r="AHA12" s="96"/>
      <c r="AHB12" s="96"/>
      <c r="AHC12" s="96"/>
      <c r="AHD12" s="96"/>
      <c r="AHE12" s="96"/>
      <c r="AHF12" s="96"/>
      <c r="AHG12" s="96"/>
      <c r="AHH12" s="96"/>
      <c r="AHI12" s="96"/>
      <c r="AHJ12" s="96"/>
      <c r="AHK12" s="96"/>
      <c r="AHL12" s="96"/>
      <c r="AHM12" s="96"/>
      <c r="AHN12" s="96"/>
      <c r="AHO12" s="96"/>
      <c r="AHP12" s="96"/>
      <c r="AHQ12" s="96"/>
      <c r="AHR12" s="96"/>
      <c r="AHS12" s="96"/>
      <c r="AHT12" s="96"/>
      <c r="AHU12" s="96"/>
      <c r="AHV12" s="96"/>
      <c r="AHW12" s="96"/>
      <c r="AHX12" s="96"/>
      <c r="AHY12" s="96"/>
      <c r="AHZ12" s="96"/>
      <c r="AIA12" s="96"/>
      <c r="AIB12" s="96"/>
      <c r="AIC12" s="96"/>
      <c r="AID12" s="96"/>
      <c r="AIE12" s="96"/>
      <c r="AIF12" s="96"/>
      <c r="AIG12" s="96"/>
      <c r="AIH12" s="96"/>
      <c r="AII12" s="96"/>
      <c r="AIJ12" s="96"/>
      <c r="AIK12" s="96"/>
      <c r="AIL12" s="96"/>
      <c r="AIM12" s="96"/>
      <c r="AIN12" s="96"/>
      <c r="AIO12" s="96"/>
      <c r="AIP12" s="96"/>
      <c r="AIQ12" s="96"/>
      <c r="AIR12" s="96"/>
      <c r="AIS12" s="96"/>
      <c r="AIT12" s="96"/>
      <c r="AIU12" s="96"/>
      <c r="AIV12" s="96"/>
      <c r="AIW12" s="96"/>
      <c r="AIX12" s="96"/>
      <c r="AIY12" s="96"/>
      <c r="AIZ12" s="96"/>
      <c r="AJA12" s="96"/>
      <c r="AJB12" s="96"/>
      <c r="AJC12" s="96"/>
      <c r="AJD12" s="96"/>
      <c r="AJE12" s="96"/>
      <c r="AJF12" s="96"/>
      <c r="AJG12" s="96"/>
      <c r="AJH12" s="96"/>
      <c r="AJI12" s="96"/>
      <c r="AJJ12" s="96"/>
      <c r="AJK12" s="96"/>
      <c r="AJL12" s="96"/>
      <c r="AJM12" s="96"/>
      <c r="AJN12" s="96"/>
      <c r="AJO12" s="96"/>
      <c r="AJP12" s="96"/>
      <c r="AJQ12" s="96"/>
      <c r="AJR12" s="96"/>
      <c r="AJS12" s="96"/>
      <c r="AJT12" s="96"/>
      <c r="AJU12" s="96"/>
      <c r="AJV12" s="96"/>
      <c r="AJW12" s="96"/>
      <c r="AJX12" s="96"/>
      <c r="AJY12" s="96"/>
      <c r="AJZ12" s="96"/>
      <c r="AKA12" s="96"/>
      <c r="AKB12" s="96"/>
      <c r="AKC12" s="96"/>
      <c r="AKD12" s="96"/>
      <c r="AKE12" s="96"/>
      <c r="AKF12" s="96"/>
      <c r="AKG12" s="96"/>
      <c r="AKH12" s="96"/>
      <c r="AKI12" s="96"/>
      <c r="AKJ12" s="96"/>
      <c r="AKK12" s="96"/>
      <c r="AKL12" s="96"/>
      <c r="AKM12" s="96"/>
      <c r="AKN12" s="96"/>
      <c r="AKO12" s="96"/>
      <c r="AKP12" s="96"/>
      <c r="AKQ12" s="96"/>
      <c r="AKR12" s="96"/>
      <c r="AKS12" s="96"/>
      <c r="AKT12" s="96"/>
      <c r="AKU12" s="96"/>
      <c r="AKV12" s="96"/>
      <c r="AKW12" s="96"/>
      <c r="AKX12" s="96"/>
      <c r="AKY12" s="96"/>
      <c r="AKZ12" s="96"/>
      <c r="ALA12" s="96"/>
      <c r="ALB12" s="96"/>
      <c r="ALC12" s="96"/>
      <c r="ALD12" s="96"/>
      <c r="ALE12" s="96"/>
      <c r="ALF12" s="96"/>
      <c r="ALG12" s="96"/>
      <c r="ALH12" s="96"/>
      <c r="ALI12" s="96"/>
      <c r="ALJ12" s="96"/>
      <c r="ALK12" s="96"/>
      <c r="ALL12" s="96"/>
      <c r="ALM12" s="96"/>
      <c r="ALN12" s="96"/>
      <c r="ALO12" s="96"/>
      <c r="ALP12" s="96"/>
      <c r="ALQ12" s="96"/>
      <c r="ALR12" s="96"/>
      <c r="ALS12" s="96"/>
      <c r="ALT12" s="96"/>
      <c r="ALU12" s="96"/>
      <c r="ALV12" s="96"/>
      <c r="ALW12" s="96"/>
      <c r="ALX12" s="96"/>
      <c r="ALY12" s="96"/>
      <c r="ALZ12" s="96"/>
      <c r="AMA12" s="96"/>
      <c r="AMB12" s="96"/>
      <c r="AMC12" s="96"/>
      <c r="AMD12" s="96"/>
      <c r="AME12" s="96"/>
      <c r="AMF12" s="96"/>
      <c r="AMG12" s="96"/>
      <c r="AMH12" s="96"/>
      <c r="AMI12" s="96"/>
    </row>
    <row r="13" spans="1:1023" x14ac:dyDescent="0.3">
      <c r="A13" s="742" t="s">
        <v>15</v>
      </c>
      <c r="B13" s="742"/>
      <c r="C13" s="742"/>
      <c r="D13" s="742"/>
      <c r="E13" s="742"/>
      <c r="F13" s="744" t="s">
        <v>16</v>
      </c>
      <c r="G13" s="744"/>
      <c r="H13" s="744"/>
      <c r="I13" s="744"/>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96"/>
      <c r="NJ13" s="96"/>
      <c r="NK13" s="96"/>
      <c r="NL13" s="96"/>
      <c r="NM13" s="96"/>
      <c r="NN13" s="96"/>
      <c r="NO13" s="96"/>
      <c r="NP13" s="96"/>
      <c r="NQ13" s="96"/>
      <c r="NR13" s="96"/>
      <c r="NS13" s="96"/>
      <c r="NT13" s="96"/>
      <c r="NU13" s="96"/>
      <c r="NV13" s="96"/>
      <c r="NW13" s="96"/>
      <c r="NX13" s="96"/>
      <c r="NY13" s="96"/>
      <c r="NZ13" s="96"/>
      <c r="OA13" s="96"/>
      <c r="OB13" s="96"/>
      <c r="OC13" s="96"/>
      <c r="OD13" s="96"/>
      <c r="OE13" s="96"/>
      <c r="OF13" s="96"/>
      <c r="OG13" s="96"/>
      <c r="OH13" s="96"/>
      <c r="OI13" s="96"/>
      <c r="OJ13" s="96"/>
      <c r="OK13" s="96"/>
      <c r="OL13" s="96"/>
      <c r="OM13" s="96"/>
      <c r="ON13" s="96"/>
      <c r="OO13" s="96"/>
      <c r="OP13" s="96"/>
      <c r="OQ13" s="96"/>
      <c r="OR13" s="96"/>
      <c r="OS13" s="96"/>
      <c r="OT13" s="96"/>
      <c r="OU13" s="96"/>
      <c r="OV13" s="96"/>
      <c r="OW13" s="96"/>
      <c r="OX13" s="96"/>
      <c r="OY13" s="96"/>
      <c r="OZ13" s="96"/>
      <c r="PA13" s="96"/>
      <c r="PB13" s="96"/>
      <c r="PC13" s="96"/>
      <c r="PD13" s="96"/>
      <c r="PE13" s="96"/>
      <c r="PF13" s="96"/>
      <c r="PG13" s="96"/>
      <c r="PH13" s="96"/>
      <c r="PI13" s="96"/>
      <c r="PJ13" s="96"/>
      <c r="PK13" s="96"/>
      <c r="PL13" s="96"/>
      <c r="PM13" s="96"/>
      <c r="PN13" s="96"/>
      <c r="PO13" s="96"/>
      <c r="PP13" s="96"/>
      <c r="PQ13" s="96"/>
      <c r="PR13" s="96"/>
      <c r="PS13" s="96"/>
      <c r="PT13" s="96"/>
      <c r="PU13" s="96"/>
      <c r="PV13" s="96"/>
      <c r="PW13" s="96"/>
      <c r="PX13" s="96"/>
      <c r="PY13" s="96"/>
      <c r="PZ13" s="96"/>
      <c r="QA13" s="96"/>
      <c r="QB13" s="96"/>
      <c r="QC13" s="96"/>
      <c r="QD13" s="96"/>
      <c r="QE13" s="96"/>
      <c r="QF13" s="96"/>
      <c r="QG13" s="96"/>
      <c r="QH13" s="96"/>
      <c r="QI13" s="96"/>
      <c r="QJ13" s="96"/>
      <c r="QK13" s="96"/>
      <c r="QL13" s="96"/>
      <c r="QM13" s="96"/>
      <c r="QN13" s="96"/>
      <c r="QO13" s="96"/>
      <c r="QP13" s="96"/>
      <c r="QQ13" s="96"/>
      <c r="QR13" s="96"/>
      <c r="QS13" s="96"/>
      <c r="QT13" s="96"/>
      <c r="QU13" s="96"/>
      <c r="QV13" s="96"/>
      <c r="QW13" s="96"/>
      <c r="QX13" s="96"/>
      <c r="QY13" s="96"/>
      <c r="QZ13" s="96"/>
      <c r="RA13" s="96"/>
      <c r="RB13" s="96"/>
      <c r="RC13" s="96"/>
      <c r="RD13" s="96"/>
      <c r="RE13" s="96"/>
      <c r="RF13" s="96"/>
      <c r="RG13" s="96"/>
      <c r="RH13" s="96"/>
      <c r="RI13" s="96"/>
      <c r="RJ13" s="96"/>
      <c r="RK13" s="96"/>
      <c r="RL13" s="96"/>
      <c r="RM13" s="96"/>
      <c r="RN13" s="96"/>
      <c r="RO13" s="96"/>
      <c r="RP13" s="96"/>
      <c r="RQ13" s="96"/>
      <c r="RR13" s="96"/>
      <c r="RS13" s="96"/>
      <c r="RT13" s="96"/>
      <c r="RU13" s="96"/>
      <c r="RV13" s="96"/>
      <c r="RW13" s="96"/>
      <c r="RX13" s="96"/>
      <c r="RY13" s="96"/>
      <c r="RZ13" s="96"/>
      <c r="SA13" s="96"/>
      <c r="SB13" s="96"/>
      <c r="SC13" s="96"/>
      <c r="SD13" s="96"/>
      <c r="SE13" s="96"/>
      <c r="SF13" s="96"/>
      <c r="SG13" s="96"/>
      <c r="SH13" s="96"/>
      <c r="SI13" s="96"/>
      <c r="SJ13" s="96"/>
      <c r="SK13" s="96"/>
      <c r="SL13" s="96"/>
      <c r="SM13" s="96"/>
      <c r="SN13" s="96"/>
      <c r="SO13" s="96"/>
      <c r="SP13" s="96"/>
      <c r="SQ13" s="96"/>
      <c r="SR13" s="96"/>
      <c r="SS13" s="96"/>
      <c r="ST13" s="96"/>
      <c r="SU13" s="96"/>
      <c r="SV13" s="96"/>
      <c r="SW13" s="96"/>
      <c r="SX13" s="96"/>
      <c r="SY13" s="96"/>
      <c r="SZ13" s="96"/>
      <c r="TA13" s="96"/>
      <c r="TB13" s="96"/>
      <c r="TC13" s="96"/>
      <c r="TD13" s="96"/>
      <c r="TE13" s="96"/>
      <c r="TF13" s="96"/>
      <c r="TG13" s="96"/>
      <c r="TH13" s="96"/>
      <c r="TI13" s="96"/>
      <c r="TJ13" s="96"/>
      <c r="TK13" s="96"/>
      <c r="TL13" s="96"/>
      <c r="TM13" s="96"/>
      <c r="TN13" s="96"/>
      <c r="TO13" s="96"/>
      <c r="TP13" s="96"/>
      <c r="TQ13" s="96"/>
      <c r="TR13" s="96"/>
      <c r="TS13" s="96"/>
      <c r="TT13" s="96"/>
      <c r="TU13" s="96"/>
      <c r="TV13" s="96"/>
      <c r="TW13" s="96"/>
      <c r="TX13" s="96"/>
      <c r="TY13" s="96"/>
      <c r="TZ13" s="96"/>
      <c r="UA13" s="96"/>
      <c r="UB13" s="96"/>
      <c r="UC13" s="96"/>
      <c r="UD13" s="96"/>
      <c r="UE13" s="96"/>
      <c r="UF13" s="96"/>
      <c r="UG13" s="96"/>
      <c r="UH13" s="96"/>
      <c r="UI13" s="96"/>
      <c r="UJ13" s="96"/>
      <c r="UK13" s="96"/>
      <c r="UL13" s="96"/>
      <c r="UM13" s="96"/>
      <c r="UN13" s="96"/>
      <c r="UO13" s="96"/>
      <c r="UP13" s="96"/>
      <c r="UQ13" s="96"/>
      <c r="UR13" s="96"/>
      <c r="US13" s="96"/>
      <c r="UT13" s="96"/>
      <c r="UU13" s="96"/>
      <c r="UV13" s="96"/>
      <c r="UW13" s="96"/>
      <c r="UX13" s="96"/>
      <c r="UY13" s="96"/>
      <c r="UZ13" s="96"/>
      <c r="VA13" s="96"/>
      <c r="VB13" s="96"/>
      <c r="VC13" s="96"/>
      <c r="VD13" s="96"/>
      <c r="VE13" s="96"/>
      <c r="VF13" s="96"/>
      <c r="VG13" s="96"/>
      <c r="VH13" s="96"/>
      <c r="VI13" s="96"/>
      <c r="VJ13" s="96"/>
      <c r="VK13" s="96"/>
      <c r="VL13" s="96"/>
      <c r="VM13" s="96"/>
      <c r="VN13" s="96"/>
      <c r="VO13" s="96"/>
      <c r="VP13" s="96"/>
      <c r="VQ13" s="96"/>
      <c r="VR13" s="96"/>
      <c r="VS13" s="96"/>
      <c r="VT13" s="96"/>
      <c r="VU13" s="96"/>
      <c r="VV13" s="96"/>
      <c r="VW13" s="96"/>
      <c r="VX13" s="96"/>
      <c r="VY13" s="96"/>
      <c r="VZ13" s="96"/>
      <c r="WA13" s="96"/>
      <c r="WB13" s="96"/>
      <c r="WC13" s="96"/>
      <c r="WD13" s="96"/>
      <c r="WE13" s="96"/>
      <c r="WF13" s="96"/>
      <c r="WG13" s="96"/>
      <c r="WH13" s="96"/>
      <c r="WI13" s="96"/>
      <c r="WJ13" s="96"/>
      <c r="WK13" s="96"/>
      <c r="WL13" s="96"/>
      <c r="WM13" s="96"/>
      <c r="WN13" s="96"/>
      <c r="WO13" s="96"/>
      <c r="WP13" s="96"/>
      <c r="WQ13" s="96"/>
      <c r="WR13" s="96"/>
      <c r="WS13" s="96"/>
      <c r="WT13" s="96"/>
      <c r="WU13" s="96"/>
      <c r="WV13" s="96"/>
      <c r="WW13" s="96"/>
      <c r="WX13" s="96"/>
      <c r="WY13" s="96"/>
      <c r="WZ13" s="96"/>
      <c r="XA13" s="96"/>
      <c r="XB13" s="96"/>
      <c r="XC13" s="96"/>
      <c r="XD13" s="96"/>
      <c r="XE13" s="96"/>
      <c r="XF13" s="96"/>
      <c r="XG13" s="96"/>
      <c r="XH13" s="96"/>
      <c r="XI13" s="96"/>
      <c r="XJ13" s="96"/>
      <c r="XK13" s="96"/>
      <c r="XL13" s="96"/>
      <c r="XM13" s="96"/>
      <c r="XN13" s="96"/>
      <c r="XO13" s="96"/>
      <c r="XP13" s="96"/>
      <c r="XQ13" s="96"/>
      <c r="XR13" s="96"/>
      <c r="XS13" s="96"/>
      <c r="XT13" s="96"/>
      <c r="XU13" s="96"/>
      <c r="XV13" s="96"/>
      <c r="XW13" s="96"/>
      <c r="XX13" s="96"/>
      <c r="XY13" s="96"/>
      <c r="XZ13" s="96"/>
      <c r="YA13" s="96"/>
      <c r="YB13" s="96"/>
      <c r="YC13" s="96"/>
      <c r="YD13" s="96"/>
      <c r="YE13" s="96"/>
      <c r="YF13" s="96"/>
      <c r="YG13" s="96"/>
      <c r="YH13" s="96"/>
      <c r="YI13" s="96"/>
      <c r="YJ13" s="96"/>
      <c r="YK13" s="96"/>
      <c r="YL13" s="96"/>
      <c r="YM13" s="96"/>
      <c r="YN13" s="96"/>
      <c r="YO13" s="96"/>
      <c r="YP13" s="96"/>
      <c r="YQ13" s="96"/>
      <c r="YR13" s="96"/>
      <c r="YS13" s="96"/>
      <c r="YT13" s="96"/>
      <c r="YU13" s="96"/>
      <c r="YV13" s="96"/>
      <c r="YW13" s="96"/>
      <c r="YX13" s="96"/>
      <c r="YY13" s="96"/>
      <c r="YZ13" s="96"/>
      <c r="ZA13" s="96"/>
      <c r="ZB13" s="96"/>
      <c r="ZC13" s="96"/>
      <c r="ZD13" s="96"/>
      <c r="ZE13" s="96"/>
      <c r="ZF13" s="96"/>
      <c r="ZG13" s="96"/>
      <c r="ZH13" s="96"/>
      <c r="ZI13" s="96"/>
      <c r="ZJ13" s="96"/>
      <c r="ZK13" s="96"/>
      <c r="ZL13" s="96"/>
      <c r="ZM13" s="96"/>
      <c r="ZN13" s="96"/>
      <c r="ZO13" s="96"/>
      <c r="ZP13" s="96"/>
      <c r="ZQ13" s="96"/>
      <c r="ZR13" s="96"/>
      <c r="ZS13" s="96"/>
      <c r="ZT13" s="96"/>
      <c r="ZU13" s="96"/>
      <c r="ZV13" s="96"/>
      <c r="ZW13" s="96"/>
      <c r="ZX13" s="96"/>
      <c r="ZY13" s="96"/>
      <c r="ZZ13" s="96"/>
      <c r="AAA13" s="96"/>
      <c r="AAB13" s="96"/>
      <c r="AAC13" s="96"/>
      <c r="AAD13" s="96"/>
      <c r="AAE13" s="96"/>
      <c r="AAF13" s="96"/>
      <c r="AAG13" s="96"/>
      <c r="AAH13" s="96"/>
      <c r="AAI13" s="96"/>
      <c r="AAJ13" s="96"/>
      <c r="AAK13" s="96"/>
      <c r="AAL13" s="96"/>
      <c r="AAM13" s="96"/>
      <c r="AAN13" s="96"/>
      <c r="AAO13" s="96"/>
      <c r="AAP13" s="96"/>
      <c r="AAQ13" s="96"/>
      <c r="AAR13" s="96"/>
      <c r="AAS13" s="96"/>
      <c r="AAT13" s="96"/>
      <c r="AAU13" s="96"/>
      <c r="AAV13" s="96"/>
      <c r="AAW13" s="96"/>
      <c r="AAX13" s="96"/>
      <c r="AAY13" s="96"/>
      <c r="AAZ13" s="96"/>
      <c r="ABA13" s="96"/>
      <c r="ABB13" s="96"/>
      <c r="ABC13" s="96"/>
      <c r="ABD13" s="96"/>
      <c r="ABE13" s="96"/>
      <c r="ABF13" s="96"/>
      <c r="ABG13" s="96"/>
      <c r="ABH13" s="96"/>
      <c r="ABI13" s="96"/>
      <c r="ABJ13" s="96"/>
      <c r="ABK13" s="96"/>
      <c r="ABL13" s="96"/>
      <c r="ABM13" s="96"/>
      <c r="ABN13" s="96"/>
      <c r="ABO13" s="96"/>
      <c r="ABP13" s="96"/>
      <c r="ABQ13" s="96"/>
      <c r="ABR13" s="96"/>
      <c r="ABS13" s="96"/>
      <c r="ABT13" s="96"/>
      <c r="ABU13" s="96"/>
      <c r="ABV13" s="96"/>
      <c r="ABW13" s="96"/>
      <c r="ABX13" s="96"/>
      <c r="ABY13" s="96"/>
      <c r="ABZ13" s="96"/>
      <c r="ACA13" s="96"/>
      <c r="ACB13" s="96"/>
      <c r="ACC13" s="96"/>
      <c r="ACD13" s="96"/>
      <c r="ACE13" s="96"/>
      <c r="ACF13" s="96"/>
      <c r="ACG13" s="96"/>
      <c r="ACH13" s="96"/>
      <c r="ACI13" s="96"/>
      <c r="ACJ13" s="96"/>
      <c r="ACK13" s="96"/>
      <c r="ACL13" s="96"/>
      <c r="ACM13" s="96"/>
      <c r="ACN13" s="96"/>
      <c r="ACO13" s="96"/>
      <c r="ACP13" s="96"/>
      <c r="ACQ13" s="96"/>
      <c r="ACR13" s="96"/>
      <c r="ACS13" s="96"/>
      <c r="ACT13" s="96"/>
      <c r="ACU13" s="96"/>
      <c r="ACV13" s="96"/>
      <c r="ACW13" s="96"/>
      <c r="ACX13" s="96"/>
      <c r="ACY13" s="96"/>
      <c r="ACZ13" s="96"/>
      <c r="ADA13" s="96"/>
      <c r="ADB13" s="96"/>
      <c r="ADC13" s="96"/>
      <c r="ADD13" s="96"/>
      <c r="ADE13" s="96"/>
      <c r="ADF13" s="96"/>
      <c r="ADG13" s="96"/>
      <c r="ADH13" s="96"/>
      <c r="ADI13" s="96"/>
      <c r="ADJ13" s="96"/>
      <c r="ADK13" s="96"/>
      <c r="ADL13" s="96"/>
      <c r="ADM13" s="96"/>
      <c r="ADN13" s="96"/>
      <c r="ADO13" s="96"/>
      <c r="ADP13" s="96"/>
      <c r="ADQ13" s="96"/>
      <c r="ADR13" s="96"/>
      <c r="ADS13" s="96"/>
      <c r="ADT13" s="96"/>
      <c r="ADU13" s="96"/>
      <c r="ADV13" s="96"/>
      <c r="ADW13" s="96"/>
      <c r="ADX13" s="96"/>
      <c r="ADY13" s="96"/>
      <c r="ADZ13" s="96"/>
      <c r="AEA13" s="96"/>
      <c r="AEB13" s="96"/>
      <c r="AEC13" s="96"/>
      <c r="AED13" s="96"/>
      <c r="AEE13" s="96"/>
      <c r="AEF13" s="96"/>
      <c r="AEG13" s="96"/>
      <c r="AEH13" s="96"/>
      <c r="AEI13" s="96"/>
      <c r="AEJ13" s="96"/>
      <c r="AEK13" s="96"/>
      <c r="AEL13" s="96"/>
      <c r="AEM13" s="96"/>
      <c r="AEN13" s="96"/>
      <c r="AEO13" s="96"/>
      <c r="AEP13" s="96"/>
      <c r="AEQ13" s="96"/>
      <c r="AER13" s="96"/>
      <c r="AES13" s="96"/>
      <c r="AET13" s="96"/>
      <c r="AEU13" s="96"/>
      <c r="AEV13" s="96"/>
      <c r="AEW13" s="96"/>
      <c r="AEX13" s="96"/>
      <c r="AEY13" s="96"/>
      <c r="AEZ13" s="96"/>
      <c r="AFA13" s="96"/>
      <c r="AFB13" s="96"/>
      <c r="AFC13" s="96"/>
      <c r="AFD13" s="96"/>
      <c r="AFE13" s="96"/>
      <c r="AFF13" s="96"/>
      <c r="AFG13" s="96"/>
      <c r="AFH13" s="96"/>
      <c r="AFI13" s="96"/>
      <c r="AFJ13" s="96"/>
      <c r="AFK13" s="96"/>
      <c r="AFL13" s="96"/>
      <c r="AFM13" s="96"/>
      <c r="AFN13" s="96"/>
      <c r="AFO13" s="96"/>
      <c r="AFP13" s="96"/>
      <c r="AFQ13" s="96"/>
      <c r="AFR13" s="96"/>
      <c r="AFS13" s="96"/>
      <c r="AFT13" s="96"/>
      <c r="AFU13" s="96"/>
      <c r="AFV13" s="96"/>
      <c r="AFW13" s="96"/>
      <c r="AFX13" s="96"/>
      <c r="AFY13" s="96"/>
      <c r="AFZ13" s="96"/>
      <c r="AGA13" s="96"/>
      <c r="AGB13" s="96"/>
      <c r="AGC13" s="96"/>
      <c r="AGD13" s="96"/>
      <c r="AGE13" s="96"/>
      <c r="AGF13" s="96"/>
      <c r="AGG13" s="96"/>
      <c r="AGH13" s="96"/>
      <c r="AGI13" s="96"/>
      <c r="AGJ13" s="96"/>
      <c r="AGK13" s="96"/>
      <c r="AGL13" s="96"/>
      <c r="AGM13" s="96"/>
      <c r="AGN13" s="96"/>
      <c r="AGO13" s="96"/>
      <c r="AGP13" s="96"/>
      <c r="AGQ13" s="96"/>
      <c r="AGR13" s="96"/>
      <c r="AGS13" s="96"/>
      <c r="AGT13" s="96"/>
      <c r="AGU13" s="96"/>
      <c r="AGV13" s="96"/>
      <c r="AGW13" s="96"/>
      <c r="AGX13" s="96"/>
      <c r="AGY13" s="96"/>
      <c r="AGZ13" s="96"/>
      <c r="AHA13" s="96"/>
      <c r="AHB13" s="96"/>
      <c r="AHC13" s="96"/>
      <c r="AHD13" s="96"/>
      <c r="AHE13" s="96"/>
      <c r="AHF13" s="96"/>
      <c r="AHG13" s="96"/>
      <c r="AHH13" s="96"/>
      <c r="AHI13" s="96"/>
      <c r="AHJ13" s="96"/>
      <c r="AHK13" s="96"/>
      <c r="AHL13" s="96"/>
      <c r="AHM13" s="96"/>
      <c r="AHN13" s="96"/>
      <c r="AHO13" s="96"/>
      <c r="AHP13" s="96"/>
      <c r="AHQ13" s="96"/>
      <c r="AHR13" s="96"/>
      <c r="AHS13" s="96"/>
      <c r="AHT13" s="96"/>
      <c r="AHU13" s="96"/>
      <c r="AHV13" s="96"/>
      <c r="AHW13" s="96"/>
      <c r="AHX13" s="96"/>
      <c r="AHY13" s="96"/>
      <c r="AHZ13" s="96"/>
      <c r="AIA13" s="96"/>
      <c r="AIB13" s="96"/>
      <c r="AIC13" s="96"/>
      <c r="AID13" s="96"/>
      <c r="AIE13" s="96"/>
      <c r="AIF13" s="96"/>
      <c r="AIG13" s="96"/>
      <c r="AIH13" s="96"/>
      <c r="AII13" s="96"/>
      <c r="AIJ13" s="96"/>
      <c r="AIK13" s="96"/>
      <c r="AIL13" s="96"/>
      <c r="AIM13" s="96"/>
      <c r="AIN13" s="96"/>
      <c r="AIO13" s="96"/>
      <c r="AIP13" s="96"/>
      <c r="AIQ13" s="96"/>
      <c r="AIR13" s="96"/>
      <c r="AIS13" s="96"/>
      <c r="AIT13" s="96"/>
      <c r="AIU13" s="96"/>
      <c r="AIV13" s="96"/>
      <c r="AIW13" s="96"/>
      <c r="AIX13" s="96"/>
      <c r="AIY13" s="96"/>
      <c r="AIZ13" s="96"/>
      <c r="AJA13" s="96"/>
      <c r="AJB13" s="96"/>
      <c r="AJC13" s="96"/>
      <c r="AJD13" s="96"/>
      <c r="AJE13" s="96"/>
      <c r="AJF13" s="96"/>
      <c r="AJG13" s="96"/>
      <c r="AJH13" s="96"/>
      <c r="AJI13" s="96"/>
      <c r="AJJ13" s="96"/>
      <c r="AJK13" s="96"/>
      <c r="AJL13" s="96"/>
      <c r="AJM13" s="96"/>
      <c r="AJN13" s="96"/>
      <c r="AJO13" s="96"/>
      <c r="AJP13" s="96"/>
      <c r="AJQ13" s="96"/>
      <c r="AJR13" s="96"/>
      <c r="AJS13" s="96"/>
      <c r="AJT13" s="96"/>
      <c r="AJU13" s="96"/>
      <c r="AJV13" s="96"/>
      <c r="AJW13" s="96"/>
      <c r="AJX13" s="96"/>
      <c r="AJY13" s="96"/>
      <c r="AJZ13" s="96"/>
      <c r="AKA13" s="96"/>
      <c r="AKB13" s="96"/>
      <c r="AKC13" s="96"/>
      <c r="AKD13" s="96"/>
      <c r="AKE13" s="96"/>
      <c r="AKF13" s="96"/>
      <c r="AKG13" s="96"/>
      <c r="AKH13" s="96"/>
      <c r="AKI13" s="96"/>
      <c r="AKJ13" s="96"/>
      <c r="AKK13" s="96"/>
      <c r="AKL13" s="96"/>
      <c r="AKM13" s="96"/>
      <c r="AKN13" s="96"/>
      <c r="AKO13" s="96"/>
      <c r="AKP13" s="96"/>
      <c r="AKQ13" s="96"/>
      <c r="AKR13" s="96"/>
      <c r="AKS13" s="96"/>
      <c r="AKT13" s="96"/>
      <c r="AKU13" s="96"/>
      <c r="AKV13" s="96"/>
      <c r="AKW13" s="96"/>
      <c r="AKX13" s="96"/>
      <c r="AKY13" s="96"/>
      <c r="AKZ13" s="96"/>
      <c r="ALA13" s="96"/>
      <c r="ALB13" s="96"/>
      <c r="ALC13" s="96"/>
      <c r="ALD13" s="96"/>
      <c r="ALE13" s="96"/>
      <c r="ALF13" s="96"/>
      <c r="ALG13" s="96"/>
      <c r="ALH13" s="96"/>
      <c r="ALI13" s="96"/>
      <c r="ALJ13" s="96"/>
      <c r="ALK13" s="96"/>
      <c r="ALL13" s="96"/>
      <c r="ALM13" s="96"/>
      <c r="ALN13" s="96"/>
      <c r="ALO13" s="96"/>
      <c r="ALP13" s="96"/>
      <c r="ALQ13" s="96"/>
      <c r="ALR13" s="96"/>
      <c r="ALS13" s="96"/>
      <c r="ALT13" s="96"/>
      <c r="ALU13" s="96"/>
      <c r="ALV13" s="96"/>
      <c r="ALW13" s="96"/>
      <c r="ALX13" s="96"/>
      <c r="ALY13" s="96"/>
      <c r="ALZ13" s="96"/>
      <c r="AMA13" s="96"/>
      <c r="AMB13" s="96"/>
      <c r="AMC13" s="96"/>
      <c r="AMD13" s="96"/>
      <c r="AME13" s="96"/>
      <c r="AMF13" s="96"/>
      <c r="AMG13" s="96"/>
      <c r="AMH13" s="96"/>
      <c r="AMI13" s="96"/>
    </row>
    <row r="15" spans="1:1023" s="97" customFormat="1" x14ac:dyDescent="0.3">
      <c r="A15" s="523" t="s">
        <v>336</v>
      </c>
      <c r="B15" s="523"/>
      <c r="C15" s="523"/>
      <c r="D15" s="523"/>
      <c r="E15" s="523"/>
      <c r="F15" s="523"/>
      <c r="G15" s="523"/>
      <c r="H15" s="523"/>
      <c r="I15" s="523"/>
    </row>
    <row r="16" spans="1:1023" s="94" customFormat="1" ht="14.55" customHeight="1" x14ac:dyDescent="0.3">
      <c r="A16" s="782" t="s">
        <v>337</v>
      </c>
      <c r="B16" s="782"/>
      <c r="C16" s="704"/>
      <c r="D16" s="704"/>
      <c r="E16" s="704"/>
      <c r="F16" s="704"/>
      <c r="G16" s="704"/>
      <c r="H16" s="704"/>
      <c r="I16" s="704"/>
    </row>
    <row r="17" spans="1:17" s="94" customFormat="1" ht="14.55" customHeight="1" x14ac:dyDescent="0.3">
      <c r="A17" s="782"/>
      <c r="B17" s="782"/>
      <c r="C17" s="708" t="s">
        <v>2</v>
      </c>
      <c r="D17" s="708"/>
      <c r="E17" s="708"/>
      <c r="F17" s="708"/>
      <c r="G17" s="708"/>
      <c r="H17" s="708"/>
      <c r="I17" s="708"/>
    </row>
    <row r="19" spans="1:17" s="17" customFormat="1" x14ac:dyDescent="0.3">
      <c r="A19" s="735" t="s">
        <v>339</v>
      </c>
      <c r="B19" s="735"/>
      <c r="C19" s="735"/>
      <c r="D19" s="735"/>
    </row>
    <row r="20" spans="1:17" s="97" customFormat="1" x14ac:dyDescent="0.3">
      <c r="A20" s="874" t="s">
        <v>30</v>
      </c>
      <c r="B20" s="875" t="s">
        <v>31</v>
      </c>
      <c r="C20" s="875"/>
      <c r="D20" s="875"/>
      <c r="E20" s="875"/>
      <c r="F20" s="875"/>
      <c r="G20" s="875"/>
      <c r="H20" s="875" t="s">
        <v>340</v>
      </c>
      <c r="I20" s="876"/>
    </row>
    <row r="21" spans="1:17" s="97" customFormat="1" ht="27.6" x14ac:dyDescent="0.3">
      <c r="A21" s="874"/>
      <c r="B21" s="875"/>
      <c r="C21" s="875"/>
      <c r="D21" s="875"/>
      <c r="E21" s="875"/>
      <c r="F21" s="875"/>
      <c r="G21" s="875"/>
      <c r="H21" s="232" t="s">
        <v>341</v>
      </c>
      <c r="I21" s="233" t="s">
        <v>34</v>
      </c>
    </row>
    <row r="22" spans="1:17" s="97" customFormat="1" ht="15" customHeight="1" x14ac:dyDescent="0.3">
      <c r="A22" s="547" t="s">
        <v>136</v>
      </c>
      <c r="B22" s="733"/>
      <c r="C22" s="733"/>
      <c r="D22" s="733"/>
      <c r="E22" s="733"/>
      <c r="F22" s="733"/>
      <c r="G22" s="733"/>
      <c r="H22" s="733"/>
      <c r="I22" s="734"/>
    </row>
    <row r="23" spans="1:17" s="17" customFormat="1" ht="40.049999999999997" customHeight="1" x14ac:dyDescent="0.3">
      <c r="A23" s="209" t="s">
        <v>1377</v>
      </c>
      <c r="B23" s="714" t="s">
        <v>1378</v>
      </c>
      <c r="C23" s="714"/>
      <c r="D23" s="714"/>
      <c r="E23" s="714"/>
      <c r="F23" s="714"/>
      <c r="G23" s="714"/>
      <c r="H23" s="37" t="s">
        <v>93</v>
      </c>
      <c r="I23" s="99" t="s">
        <v>56</v>
      </c>
    </row>
    <row r="24" spans="1:17" s="17" customFormat="1" ht="40.049999999999997" customHeight="1" x14ac:dyDescent="0.3">
      <c r="A24" s="209" t="s">
        <v>1379</v>
      </c>
      <c r="B24" s="714" t="s">
        <v>1380</v>
      </c>
      <c r="C24" s="714"/>
      <c r="D24" s="714"/>
      <c r="E24" s="714"/>
      <c r="F24" s="714"/>
      <c r="G24" s="714"/>
      <c r="H24" s="37" t="s">
        <v>95</v>
      </c>
      <c r="I24" s="99" t="s">
        <v>56</v>
      </c>
    </row>
    <row r="25" spans="1:17" s="1" customFormat="1" ht="40.049999999999997" customHeight="1" x14ac:dyDescent="0.3">
      <c r="A25" s="209" t="s">
        <v>1381</v>
      </c>
      <c r="B25" s="714" t="s">
        <v>1382</v>
      </c>
      <c r="C25" s="714" t="s">
        <v>1383</v>
      </c>
      <c r="D25" s="714" t="s">
        <v>1383</v>
      </c>
      <c r="E25" s="714" t="s">
        <v>1383</v>
      </c>
      <c r="F25" s="714" t="s">
        <v>1383</v>
      </c>
      <c r="G25" s="714" t="s">
        <v>1383</v>
      </c>
      <c r="H25" s="37" t="s">
        <v>98</v>
      </c>
      <c r="I25" s="99" t="s">
        <v>56</v>
      </c>
      <c r="J25" s="17"/>
      <c r="K25" s="17"/>
      <c r="L25" s="17"/>
      <c r="M25" s="17"/>
      <c r="N25" s="17"/>
      <c r="O25" s="17"/>
      <c r="P25" s="17"/>
      <c r="Q25" s="17"/>
    </row>
    <row r="26" spans="1:17" ht="40.049999999999997" customHeight="1" x14ac:dyDescent="0.3">
      <c r="A26" s="209" t="s">
        <v>1384</v>
      </c>
      <c r="B26" s="714" t="s">
        <v>1385</v>
      </c>
      <c r="C26" s="714"/>
      <c r="D26" s="714"/>
      <c r="E26" s="714"/>
      <c r="F26" s="714"/>
      <c r="G26" s="714"/>
      <c r="H26" s="37" t="s">
        <v>101</v>
      </c>
      <c r="I26" s="99" t="s">
        <v>56</v>
      </c>
    </row>
    <row r="27" spans="1:17" ht="17.7" customHeight="1" x14ac:dyDescent="0.3">
      <c r="A27" s="1070" t="s">
        <v>352</v>
      </c>
      <c r="B27" s="1070"/>
      <c r="C27" s="1070"/>
      <c r="D27" s="1070"/>
      <c r="E27" s="1070"/>
      <c r="F27" s="1070"/>
      <c r="G27" s="1070"/>
      <c r="H27" s="1070"/>
      <c r="I27" s="1070"/>
    </row>
    <row r="28" spans="1:17" s="1" customFormat="1" ht="40.049999999999997" customHeight="1" x14ac:dyDescent="0.3">
      <c r="A28" s="209" t="s">
        <v>1386</v>
      </c>
      <c r="B28" s="748" t="s">
        <v>1387</v>
      </c>
      <c r="C28" s="748" t="s">
        <v>126</v>
      </c>
      <c r="D28" s="748" t="s">
        <v>126</v>
      </c>
      <c r="E28" s="748" t="s">
        <v>126</v>
      </c>
      <c r="F28" s="748" t="s">
        <v>126</v>
      </c>
      <c r="G28" s="748" t="s">
        <v>126</v>
      </c>
      <c r="H28" s="37" t="s">
        <v>115</v>
      </c>
      <c r="I28" s="99" t="s">
        <v>56</v>
      </c>
      <c r="J28" s="17"/>
      <c r="K28" s="17"/>
      <c r="L28" s="17"/>
      <c r="M28" s="17"/>
      <c r="N28" s="17"/>
      <c r="O28" s="17"/>
      <c r="P28" s="17"/>
      <c r="Q28" s="17"/>
    </row>
    <row r="29" spans="1:17" s="1" customFormat="1" ht="40.049999999999997" customHeight="1" x14ac:dyDescent="0.3">
      <c r="A29" s="209" t="s">
        <v>1388</v>
      </c>
      <c r="B29" s="748" t="s">
        <v>1389</v>
      </c>
      <c r="C29" s="748" t="s">
        <v>126</v>
      </c>
      <c r="D29" s="748" t="s">
        <v>126</v>
      </c>
      <c r="E29" s="748" t="s">
        <v>126</v>
      </c>
      <c r="F29" s="748" t="s">
        <v>126</v>
      </c>
      <c r="G29" s="748" t="s">
        <v>126</v>
      </c>
      <c r="H29" s="37" t="s">
        <v>120</v>
      </c>
      <c r="I29" s="99" t="s">
        <v>56</v>
      </c>
      <c r="J29" s="17"/>
      <c r="K29" s="17"/>
      <c r="L29" s="17"/>
      <c r="M29" s="17"/>
      <c r="N29" s="17"/>
      <c r="O29" s="17"/>
      <c r="P29" s="17"/>
      <c r="Q29" s="17"/>
    </row>
    <row r="30" spans="1:17" ht="40.049999999999997" customHeight="1" x14ac:dyDescent="0.3">
      <c r="A30" s="209" t="s">
        <v>1390</v>
      </c>
      <c r="B30" s="748" t="s">
        <v>1391</v>
      </c>
      <c r="C30" s="748" t="s">
        <v>1392</v>
      </c>
      <c r="D30" s="748" t="s">
        <v>1392</v>
      </c>
      <c r="E30" s="748" t="s">
        <v>1392</v>
      </c>
      <c r="F30" s="748" t="s">
        <v>1392</v>
      </c>
      <c r="G30" s="748" t="s">
        <v>1392</v>
      </c>
      <c r="H30" s="37" t="s">
        <v>127</v>
      </c>
      <c r="I30" s="99" t="s">
        <v>56</v>
      </c>
    </row>
    <row r="32" spans="1:17" x14ac:dyDescent="0.3">
      <c r="A32" s="1" t="s">
        <v>355</v>
      </c>
    </row>
    <row r="33" spans="1:9" s="1" customFormat="1" x14ac:dyDescent="0.3">
      <c r="A33" s="715" t="s">
        <v>1374</v>
      </c>
      <c r="B33" s="715"/>
      <c r="C33" s="715"/>
      <c r="D33" s="715"/>
      <c r="E33" s="715"/>
      <c r="F33" s="715"/>
      <c r="G33" s="715"/>
      <c r="H33" s="204">
        <v>160</v>
      </c>
      <c r="I33" s="239" t="s">
        <v>357</v>
      </c>
    </row>
    <row r="34" spans="1:9" ht="23.25" customHeight="1" x14ac:dyDescent="0.3">
      <c r="A34" s="701" t="s">
        <v>358</v>
      </c>
      <c r="B34" s="704" t="s">
        <v>1393</v>
      </c>
      <c r="C34" s="704"/>
      <c r="D34" s="704"/>
      <c r="E34" s="704"/>
      <c r="F34" s="704"/>
      <c r="G34" s="704"/>
      <c r="H34" s="704"/>
      <c r="I34" s="704"/>
    </row>
    <row r="35" spans="1:9" ht="51" customHeight="1" x14ac:dyDescent="0.3">
      <c r="A35" s="701"/>
      <c r="B35" s="706" t="s">
        <v>1394</v>
      </c>
      <c r="C35" s="706"/>
      <c r="D35" s="706"/>
      <c r="E35" s="706"/>
      <c r="F35" s="706"/>
      <c r="G35" s="706"/>
      <c r="H35" s="706"/>
      <c r="I35" s="706"/>
    </row>
    <row r="36" spans="1:9" ht="37.5" customHeight="1" x14ac:dyDescent="0.3">
      <c r="A36" s="701"/>
      <c r="B36" s="904" t="s">
        <v>1395</v>
      </c>
      <c r="C36" s="904"/>
      <c r="D36" s="904"/>
      <c r="E36" s="904"/>
      <c r="F36" s="904"/>
      <c r="G36" s="904"/>
      <c r="H36" s="904"/>
      <c r="I36" s="904"/>
    </row>
    <row r="37" spans="1:9" ht="37.5" customHeight="1" x14ac:dyDescent="0.3">
      <c r="A37" s="701"/>
      <c r="B37" s="904" t="s">
        <v>1396</v>
      </c>
      <c r="C37" s="789"/>
      <c r="D37" s="789"/>
      <c r="E37" s="789"/>
      <c r="F37" s="789"/>
      <c r="G37" s="789"/>
      <c r="H37" s="789"/>
      <c r="I37" s="789"/>
    </row>
    <row r="38" spans="1:9" ht="49.5" customHeight="1" x14ac:dyDescent="0.3">
      <c r="A38" s="701"/>
      <c r="B38" s="706" t="s">
        <v>1397</v>
      </c>
      <c r="C38" s="706"/>
      <c r="D38" s="706"/>
      <c r="E38" s="706"/>
      <c r="F38" s="706"/>
      <c r="G38" s="706"/>
      <c r="H38" s="706"/>
      <c r="I38" s="706"/>
    </row>
    <row r="39" spans="1:9" ht="42.75" customHeight="1" x14ac:dyDescent="0.3">
      <c r="A39" s="1006"/>
      <c r="B39" s="750" t="s">
        <v>1398</v>
      </c>
      <c r="C39" s="750"/>
      <c r="D39" s="750"/>
      <c r="E39" s="750"/>
      <c r="F39" s="750"/>
      <c r="G39" s="750"/>
      <c r="H39" s="750"/>
      <c r="I39" s="750"/>
    </row>
    <row r="40" spans="1:9" ht="33.75" customHeight="1" x14ac:dyDescent="0.3">
      <c r="A40" s="724" t="s">
        <v>374</v>
      </c>
      <c r="B40" s="724"/>
      <c r="C40" s="724"/>
      <c r="D40" s="726" t="s">
        <v>1399</v>
      </c>
      <c r="E40" s="726"/>
      <c r="F40" s="726"/>
      <c r="G40" s="726"/>
      <c r="H40" s="726"/>
      <c r="I40" s="726"/>
    </row>
    <row r="41" spans="1:9" ht="34.5" customHeight="1" x14ac:dyDescent="0.3">
      <c r="A41" s="713" t="s">
        <v>376</v>
      </c>
      <c r="B41" s="713"/>
      <c r="C41" s="713"/>
      <c r="D41" s="759" t="s">
        <v>1400</v>
      </c>
      <c r="E41" s="759"/>
      <c r="F41" s="759"/>
      <c r="G41" s="759"/>
      <c r="H41" s="759"/>
      <c r="I41" s="759"/>
    </row>
    <row r="42" spans="1:9" ht="12" customHeight="1" x14ac:dyDescent="0.3"/>
    <row r="43" spans="1:9" ht="16.5" customHeight="1" x14ac:dyDescent="0.3">
      <c r="A43" s="1" t="s">
        <v>395</v>
      </c>
    </row>
    <row r="44" spans="1:9" s="94" customFormat="1" ht="14.55" customHeight="1" x14ac:dyDescent="0.3">
      <c r="A44" s="742" t="s">
        <v>396</v>
      </c>
      <c r="B44" s="742"/>
      <c r="C44" s="704" t="s">
        <v>749</v>
      </c>
      <c r="D44" s="704"/>
      <c r="E44" s="704"/>
      <c r="F44" s="704"/>
      <c r="G44" s="704"/>
      <c r="H44" s="704"/>
      <c r="I44" s="704"/>
    </row>
    <row r="45" spans="1:9" ht="15" customHeight="1" x14ac:dyDescent="0.3">
      <c r="A45" s="742" t="s">
        <v>398</v>
      </c>
      <c r="B45" s="742"/>
      <c r="C45" s="729" t="s">
        <v>1401</v>
      </c>
      <c r="D45" s="729"/>
      <c r="E45" s="729"/>
      <c r="F45" s="729"/>
      <c r="G45" s="729"/>
      <c r="H45" s="729"/>
      <c r="I45" s="729"/>
    </row>
    <row r="46" spans="1:9" ht="15.75" customHeight="1" x14ac:dyDescent="0.3"/>
    <row r="47" spans="1:9" ht="13.5" customHeight="1" x14ac:dyDescent="0.3">
      <c r="A47" s="1" t="s">
        <v>400</v>
      </c>
      <c r="B47" s="208"/>
      <c r="C47" s="208"/>
      <c r="D47" s="208"/>
      <c r="E47" s="208"/>
      <c r="F47" s="208"/>
      <c r="G47" s="208"/>
    </row>
    <row r="48" spans="1:9" s="25" customFormat="1" ht="14.55" customHeight="1" x14ac:dyDescent="0.3">
      <c r="A48" s="1068" t="s">
        <v>401</v>
      </c>
      <c r="B48" s="1068"/>
      <c r="C48" s="1068"/>
      <c r="D48" s="1068"/>
      <c r="E48" s="1068"/>
      <c r="F48" s="1068"/>
      <c r="G48" s="1068"/>
      <c r="H48" s="9">
        <v>3</v>
      </c>
      <c r="I48" s="10" t="s">
        <v>781</v>
      </c>
    </row>
    <row r="49" spans="1:9" s="25" customFormat="1" ht="29.25" customHeight="1" x14ac:dyDescent="0.3">
      <c r="A49" s="1069" t="s">
        <v>463</v>
      </c>
      <c r="B49" s="1069"/>
      <c r="C49" s="1069"/>
      <c r="D49" s="1069"/>
      <c r="E49" s="1069"/>
      <c r="F49" s="1069"/>
      <c r="G49" s="1069"/>
      <c r="H49" s="16">
        <v>3</v>
      </c>
      <c r="I49" s="10" t="s">
        <v>781</v>
      </c>
    </row>
    <row r="50" spans="1:9" s="25" customFormat="1" ht="14.55" customHeight="1" x14ac:dyDescent="0.3">
      <c r="A50" s="1068" t="s">
        <v>405</v>
      </c>
      <c r="B50" s="1068"/>
      <c r="C50" s="1068"/>
      <c r="D50" s="1068"/>
      <c r="E50" s="1068"/>
      <c r="F50" s="1068"/>
      <c r="G50" s="1068"/>
      <c r="H50" s="100" t="s">
        <v>404</v>
      </c>
      <c r="I50" s="10" t="s">
        <v>781</v>
      </c>
    </row>
    <row r="51" spans="1:9" s="25" customFormat="1" ht="14.55" customHeight="1" x14ac:dyDescent="0.3">
      <c r="A51" s="101"/>
      <c r="B51" s="101"/>
      <c r="C51" s="101"/>
      <c r="D51" s="101"/>
      <c r="E51" s="101"/>
      <c r="F51" s="101"/>
      <c r="G51" s="101"/>
      <c r="H51" s="100"/>
      <c r="I51" s="12"/>
    </row>
    <row r="52" spans="1:9" x14ac:dyDescent="0.3">
      <c r="A52" s="732" t="s">
        <v>406</v>
      </c>
      <c r="B52" s="732"/>
      <c r="C52" s="732"/>
      <c r="D52" s="732"/>
      <c r="E52" s="732"/>
      <c r="F52" s="732"/>
      <c r="G52" s="732"/>
      <c r="H52" s="102"/>
      <c r="I52" s="103"/>
    </row>
    <row r="53" spans="1:9" ht="14.55" customHeight="1" x14ac:dyDescent="0.3">
      <c r="A53" s="700" t="s">
        <v>407</v>
      </c>
      <c r="B53" s="700"/>
      <c r="C53" s="700"/>
      <c r="D53" s="700"/>
      <c r="E53" s="700"/>
      <c r="F53" s="15">
        <v>152</v>
      </c>
      <c r="G53" s="15" t="s">
        <v>357</v>
      </c>
      <c r="H53" s="16">
        <v>5.0999999999999996</v>
      </c>
      <c r="I53" s="15" t="s">
        <v>781</v>
      </c>
    </row>
    <row r="54" spans="1:9" ht="14.55" customHeight="1" x14ac:dyDescent="0.3">
      <c r="A54" s="17" t="s">
        <v>156</v>
      </c>
      <c r="B54" s="727" t="s">
        <v>158</v>
      </c>
      <c r="C54" s="727"/>
      <c r="D54" s="727"/>
      <c r="E54" s="727"/>
      <c r="F54" s="15" t="s">
        <v>404</v>
      </c>
      <c r="G54" s="15" t="s">
        <v>357</v>
      </c>
      <c r="H54" s="32"/>
      <c r="I54" s="19"/>
    </row>
    <row r="55" spans="1:9" ht="14.55" customHeight="1" x14ac:dyDescent="0.3">
      <c r="B55" s="727" t="s">
        <v>408</v>
      </c>
      <c r="C55" s="727"/>
      <c r="D55" s="727"/>
      <c r="E55" s="727"/>
      <c r="F55" s="15" t="s">
        <v>404</v>
      </c>
      <c r="G55" s="15" t="s">
        <v>357</v>
      </c>
      <c r="H55" s="32"/>
      <c r="I55" s="19"/>
    </row>
    <row r="56" spans="1:9" ht="14.55" customHeight="1" x14ac:dyDescent="0.3">
      <c r="B56" s="727" t="s">
        <v>409</v>
      </c>
      <c r="C56" s="727"/>
      <c r="D56" s="727"/>
      <c r="E56" s="727"/>
      <c r="F56" s="15" t="s">
        <v>404</v>
      </c>
      <c r="G56" s="15" t="s">
        <v>357</v>
      </c>
      <c r="H56" s="32"/>
      <c r="I56" s="19"/>
    </row>
    <row r="57" spans="1:9" ht="14.55" customHeight="1" x14ac:dyDescent="0.3">
      <c r="B57" s="727" t="s">
        <v>410</v>
      </c>
      <c r="C57" s="727"/>
      <c r="D57" s="727"/>
      <c r="E57" s="727"/>
      <c r="F57" s="15" t="s">
        <v>404</v>
      </c>
      <c r="G57" s="15" t="s">
        <v>357</v>
      </c>
      <c r="H57" s="32"/>
      <c r="I57" s="19"/>
    </row>
    <row r="58" spans="1:9" ht="14.55" customHeight="1" x14ac:dyDescent="0.3">
      <c r="B58" s="727" t="s">
        <v>411</v>
      </c>
      <c r="C58" s="727"/>
      <c r="D58" s="727"/>
      <c r="E58" s="727"/>
      <c r="F58" s="15">
        <v>150</v>
      </c>
      <c r="G58" s="15" t="s">
        <v>357</v>
      </c>
      <c r="H58" s="104"/>
      <c r="I58" s="19"/>
    </row>
    <row r="59" spans="1:9" ht="14.55" customHeight="1" x14ac:dyDescent="0.3">
      <c r="B59" s="727" t="s">
        <v>412</v>
      </c>
      <c r="C59" s="727"/>
      <c r="D59" s="727"/>
      <c r="E59" s="727"/>
      <c r="F59" s="15">
        <v>2</v>
      </c>
      <c r="G59" s="15" t="s">
        <v>357</v>
      </c>
      <c r="H59" s="34"/>
      <c r="I59" s="244"/>
    </row>
    <row r="60" spans="1:9" ht="28.95" customHeight="1" x14ac:dyDescent="0.3">
      <c r="A60" s="700" t="s">
        <v>413</v>
      </c>
      <c r="B60" s="700"/>
      <c r="C60" s="700"/>
      <c r="D60" s="700"/>
      <c r="E60" s="700"/>
      <c r="F60" s="15" t="s">
        <v>182</v>
      </c>
      <c r="G60" s="15" t="s">
        <v>357</v>
      </c>
      <c r="H60" s="15" t="s">
        <v>182</v>
      </c>
      <c r="I60" s="15" t="s">
        <v>781</v>
      </c>
    </row>
    <row r="61" spans="1:9" ht="14.55" customHeight="1" x14ac:dyDescent="0.3">
      <c r="A61" s="727" t="s">
        <v>414</v>
      </c>
      <c r="B61" s="727"/>
      <c r="C61" s="727"/>
      <c r="D61" s="727"/>
      <c r="E61" s="727"/>
      <c r="F61" s="15">
        <v>10</v>
      </c>
      <c r="G61" s="15" t="s">
        <v>357</v>
      </c>
      <c r="H61" s="16">
        <v>0.9</v>
      </c>
      <c r="I61" s="15" t="s">
        <v>781</v>
      </c>
    </row>
    <row r="62" spans="1:9" s="17" customFormat="1" x14ac:dyDescent="0.3"/>
  </sheetData>
  <mergeCells count="64">
    <mergeCell ref="A5:C5"/>
    <mergeCell ref="D5:I5"/>
    <mergeCell ref="A2:I2"/>
    <mergeCell ref="A3:C3"/>
    <mergeCell ref="D3:I3"/>
    <mergeCell ref="A4:C4"/>
    <mergeCell ref="D4:I4"/>
    <mergeCell ref="A16:B17"/>
    <mergeCell ref="C16:I16"/>
    <mergeCell ref="C17:I17"/>
    <mergeCell ref="A6:C6"/>
    <mergeCell ref="D6:I6"/>
    <mergeCell ref="A8:I8"/>
    <mergeCell ref="A10:E10"/>
    <mergeCell ref="F10:I10"/>
    <mergeCell ref="A11:E11"/>
    <mergeCell ref="F11:I11"/>
    <mergeCell ref="A12:E12"/>
    <mergeCell ref="F12:I12"/>
    <mergeCell ref="A13:E13"/>
    <mergeCell ref="F13:I13"/>
    <mergeCell ref="A15:I15"/>
    <mergeCell ref="B29:G29"/>
    <mergeCell ref="A19:D19"/>
    <mergeCell ref="A20:A21"/>
    <mergeCell ref="B20:G21"/>
    <mergeCell ref="H20:I20"/>
    <mergeCell ref="A22:I22"/>
    <mergeCell ref="B23:G23"/>
    <mergeCell ref="B24:G24"/>
    <mergeCell ref="B25:G25"/>
    <mergeCell ref="B26:G26"/>
    <mergeCell ref="A27:I27"/>
    <mergeCell ref="B28:G28"/>
    <mergeCell ref="B30:G30"/>
    <mergeCell ref="A33:G33"/>
    <mergeCell ref="A34:A39"/>
    <mergeCell ref="B34:I34"/>
    <mergeCell ref="B35:I35"/>
    <mergeCell ref="B36:I36"/>
    <mergeCell ref="B37:I37"/>
    <mergeCell ref="B38:I38"/>
    <mergeCell ref="B39:I39"/>
    <mergeCell ref="A52:G52"/>
    <mergeCell ref="A40:C40"/>
    <mergeCell ref="D40:I40"/>
    <mergeCell ref="A41:C41"/>
    <mergeCell ref="D41:I41"/>
    <mergeCell ref="A44:B44"/>
    <mergeCell ref="C44:I44"/>
    <mergeCell ref="A45:B45"/>
    <mergeCell ref="C45:I45"/>
    <mergeCell ref="A48:G48"/>
    <mergeCell ref="A49:G49"/>
    <mergeCell ref="A50:G50"/>
    <mergeCell ref="B59:E59"/>
    <mergeCell ref="A60:E60"/>
    <mergeCell ref="A61:E61"/>
    <mergeCell ref="A53:E53"/>
    <mergeCell ref="B54:E54"/>
    <mergeCell ref="B55:E55"/>
    <mergeCell ref="B56:E56"/>
    <mergeCell ref="B57:E57"/>
    <mergeCell ref="B58:E58"/>
  </mergeCell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zoomScaleNormal="100" workbookViewId="0"/>
  </sheetViews>
  <sheetFormatPr defaultColWidth="8.77734375" defaultRowHeight="13.8" x14ac:dyDescent="0.3"/>
  <cols>
    <col min="1" max="1" width="10.77734375" style="25" customWidth="1"/>
    <col min="2" max="2" width="9.77734375" style="25" customWidth="1"/>
    <col min="3" max="3" width="8.77734375" style="25" customWidth="1"/>
    <col min="4" max="5" width="9.77734375" style="25" customWidth="1"/>
    <col min="6" max="6" width="9.21875" style="25" customWidth="1"/>
    <col min="7" max="7" width="8.77734375" style="25" customWidth="1"/>
    <col min="8" max="8" width="11.5546875" style="25" customWidth="1"/>
    <col min="9" max="9" width="8.77734375" style="25" customWidth="1"/>
    <col min="10" max="10" width="2.77734375" style="25" customWidth="1"/>
    <col min="11" max="16384" width="8.77734375" style="25"/>
  </cols>
  <sheetData>
    <row r="1" spans="1:9" x14ac:dyDescent="0.3">
      <c r="A1" s="1" t="s">
        <v>328</v>
      </c>
    </row>
    <row r="2" spans="1:9" x14ac:dyDescent="0.3">
      <c r="A2" s="747" t="s">
        <v>238</v>
      </c>
      <c r="B2" s="747"/>
      <c r="C2" s="747"/>
      <c r="D2" s="747"/>
      <c r="E2" s="747"/>
      <c r="F2" s="747"/>
      <c r="G2" s="747"/>
      <c r="H2" s="747"/>
      <c r="I2" s="747"/>
    </row>
    <row r="3" spans="1:9" x14ac:dyDescent="0.3">
      <c r="A3" s="742" t="s">
        <v>154</v>
      </c>
      <c r="B3" s="743"/>
      <c r="C3" s="743"/>
      <c r="D3" s="743">
        <v>2</v>
      </c>
      <c r="E3" s="743"/>
      <c r="F3" s="743"/>
      <c r="G3" s="743"/>
      <c r="H3" s="743"/>
      <c r="I3" s="744"/>
    </row>
    <row r="4" spans="1:9" x14ac:dyDescent="0.3">
      <c r="A4" s="742" t="s">
        <v>153</v>
      </c>
      <c r="B4" s="743"/>
      <c r="C4" s="743"/>
      <c r="D4" s="743" t="s">
        <v>748</v>
      </c>
      <c r="E4" s="743"/>
      <c r="F4" s="743"/>
      <c r="G4" s="743"/>
      <c r="H4" s="743"/>
      <c r="I4" s="744"/>
    </row>
    <row r="5" spans="1:9" x14ac:dyDescent="0.3">
      <c r="A5" s="742" t="s">
        <v>157</v>
      </c>
      <c r="B5" s="743"/>
      <c r="C5" s="743"/>
      <c r="D5" s="743" t="s">
        <v>466</v>
      </c>
      <c r="E5" s="743"/>
      <c r="F5" s="743"/>
      <c r="G5" s="743"/>
      <c r="H5" s="743"/>
      <c r="I5" s="744"/>
    </row>
    <row r="6" spans="1:9" ht="28.5" customHeight="1" x14ac:dyDescent="0.3">
      <c r="A6" s="742" t="s">
        <v>331</v>
      </c>
      <c r="B6" s="743"/>
      <c r="C6" s="743"/>
      <c r="D6" s="748" t="s">
        <v>2032</v>
      </c>
      <c r="E6" s="748"/>
      <c r="F6" s="748"/>
      <c r="G6" s="748"/>
      <c r="H6" s="748"/>
      <c r="I6" s="729"/>
    </row>
    <row r="8" spans="1:9" x14ac:dyDescent="0.3">
      <c r="A8" s="745" t="s">
        <v>333</v>
      </c>
      <c r="B8" s="745"/>
      <c r="C8" s="745"/>
      <c r="D8" s="745"/>
      <c r="E8" s="745"/>
      <c r="F8" s="745"/>
      <c r="G8" s="745"/>
      <c r="H8" s="745"/>
      <c r="I8" s="745"/>
    </row>
    <row r="9" spans="1:9" x14ac:dyDescent="0.3">
      <c r="A9" s="208" t="s">
        <v>2317</v>
      </c>
      <c r="B9" s="208"/>
      <c r="C9" s="208"/>
      <c r="D9" s="208"/>
      <c r="E9" s="208"/>
      <c r="F9" s="208"/>
      <c r="G9" s="208"/>
      <c r="H9" s="208"/>
      <c r="I9" s="208"/>
    </row>
    <row r="10" spans="1:9" x14ac:dyDescent="0.3">
      <c r="A10" s="742" t="s">
        <v>10</v>
      </c>
      <c r="B10" s="743"/>
      <c r="C10" s="743"/>
      <c r="D10" s="743"/>
      <c r="E10" s="743"/>
      <c r="F10" s="743" t="s">
        <v>11</v>
      </c>
      <c r="G10" s="743"/>
      <c r="H10" s="743"/>
      <c r="I10" s="744"/>
    </row>
    <row r="11" spans="1:9" x14ac:dyDescent="0.3">
      <c r="A11" s="742" t="s">
        <v>334</v>
      </c>
      <c r="B11" s="743"/>
      <c r="C11" s="743"/>
      <c r="D11" s="743"/>
      <c r="E11" s="743"/>
      <c r="F11" s="743" t="s">
        <v>2085</v>
      </c>
      <c r="G11" s="743"/>
      <c r="H11" s="743"/>
      <c r="I11" s="744"/>
    </row>
    <row r="12" spans="1:9" x14ac:dyDescent="0.3">
      <c r="A12" s="742" t="s">
        <v>335</v>
      </c>
      <c r="B12" s="743"/>
      <c r="C12" s="743"/>
      <c r="D12" s="743"/>
      <c r="E12" s="743"/>
      <c r="F12" s="743">
        <v>7</v>
      </c>
      <c r="G12" s="743"/>
      <c r="H12" s="743"/>
      <c r="I12" s="744"/>
    </row>
    <row r="13" spans="1:9" x14ac:dyDescent="0.3">
      <c r="A13" s="742" t="s">
        <v>15</v>
      </c>
      <c r="B13" s="743"/>
      <c r="C13" s="743"/>
      <c r="D13" s="743"/>
      <c r="E13" s="743"/>
      <c r="F13" s="743" t="s">
        <v>16</v>
      </c>
      <c r="G13" s="743"/>
      <c r="H13" s="743"/>
      <c r="I13" s="744"/>
    </row>
    <row r="15" spans="1:9" x14ac:dyDescent="0.3">
      <c r="A15" s="746" t="s">
        <v>336</v>
      </c>
      <c r="B15" s="746"/>
      <c r="C15" s="746"/>
      <c r="D15" s="746"/>
      <c r="E15" s="746"/>
      <c r="F15" s="746"/>
      <c r="G15" s="746"/>
      <c r="H15" s="746"/>
      <c r="I15" s="746"/>
    </row>
    <row r="16" spans="1:9" ht="37.5" customHeight="1" x14ac:dyDescent="0.3">
      <c r="A16" s="700" t="s">
        <v>337</v>
      </c>
      <c r="B16" s="700"/>
      <c r="C16" s="729" t="s">
        <v>416</v>
      </c>
      <c r="D16" s="700"/>
      <c r="E16" s="700"/>
      <c r="F16" s="700"/>
      <c r="G16" s="700"/>
      <c r="H16" s="700"/>
      <c r="I16" s="700"/>
    </row>
    <row r="18" spans="1:12" x14ac:dyDescent="0.3">
      <c r="A18" s="735" t="s">
        <v>339</v>
      </c>
      <c r="B18" s="735"/>
      <c r="C18" s="735"/>
      <c r="D18" s="735"/>
    </row>
    <row r="19" spans="1:12" ht="18" customHeight="1" x14ac:dyDescent="0.3">
      <c r="A19" s="736" t="s">
        <v>30</v>
      </c>
      <c r="B19" s="737" t="s">
        <v>31</v>
      </c>
      <c r="C19" s="737"/>
      <c r="D19" s="737"/>
      <c r="E19" s="737"/>
      <c r="F19" s="737"/>
      <c r="G19" s="737"/>
      <c r="H19" s="737" t="s">
        <v>340</v>
      </c>
      <c r="I19" s="738"/>
    </row>
    <row r="20" spans="1:12" ht="30.75" customHeight="1" x14ac:dyDescent="0.3">
      <c r="A20" s="736"/>
      <c r="B20" s="737"/>
      <c r="C20" s="737"/>
      <c r="D20" s="737"/>
      <c r="E20" s="737"/>
      <c r="F20" s="737"/>
      <c r="G20" s="737"/>
      <c r="H20" s="210" t="s">
        <v>341</v>
      </c>
      <c r="I20" s="211" t="s">
        <v>34</v>
      </c>
    </row>
    <row r="21" spans="1:12" s="8" customFormat="1" ht="17.7" customHeight="1" x14ac:dyDescent="0.3">
      <c r="A21" s="547" t="s">
        <v>35</v>
      </c>
      <c r="B21" s="733"/>
      <c r="C21" s="733"/>
      <c r="D21" s="733"/>
      <c r="E21" s="733"/>
      <c r="F21" s="733"/>
      <c r="G21" s="733"/>
      <c r="H21" s="733"/>
      <c r="I21" s="734"/>
    </row>
    <row r="22" spans="1:12" ht="32.25" customHeight="1" x14ac:dyDescent="0.3">
      <c r="A22" s="209" t="s">
        <v>2033</v>
      </c>
      <c r="B22" s="752" t="s">
        <v>2034</v>
      </c>
      <c r="C22" s="752"/>
      <c r="D22" s="752"/>
      <c r="E22" s="752"/>
      <c r="F22" s="752"/>
      <c r="G22" s="752"/>
      <c r="H22" s="318" t="s">
        <v>49</v>
      </c>
      <c r="I22" s="5" t="s">
        <v>272</v>
      </c>
      <c r="L22" s="26"/>
    </row>
    <row r="23" spans="1:12" ht="28.5" customHeight="1" x14ac:dyDescent="0.3">
      <c r="A23" s="209" t="s">
        <v>2035</v>
      </c>
      <c r="B23" s="772" t="s">
        <v>2036</v>
      </c>
      <c r="C23" s="773"/>
      <c r="D23" s="773"/>
      <c r="E23" s="773"/>
      <c r="F23" s="773"/>
      <c r="G23" s="774"/>
      <c r="H23" s="318" t="s">
        <v>49</v>
      </c>
      <c r="I23" s="5" t="s">
        <v>272</v>
      </c>
      <c r="L23" s="26"/>
    </row>
    <row r="24" spans="1:12" s="8" customFormat="1" ht="17.7" customHeight="1" x14ac:dyDescent="0.3">
      <c r="A24" s="547" t="s">
        <v>136</v>
      </c>
      <c r="B24" s="733"/>
      <c r="C24" s="733"/>
      <c r="D24" s="733"/>
      <c r="E24" s="733"/>
      <c r="F24" s="733"/>
      <c r="G24" s="733"/>
      <c r="H24" s="733"/>
      <c r="I24" s="734"/>
    </row>
    <row r="25" spans="1:12" ht="23.25" customHeight="1" x14ac:dyDescent="0.3">
      <c r="A25" s="209" t="s">
        <v>2037</v>
      </c>
      <c r="B25" s="748" t="s">
        <v>2038</v>
      </c>
      <c r="C25" s="748"/>
      <c r="D25" s="748"/>
      <c r="E25" s="748"/>
      <c r="F25" s="748"/>
      <c r="G25" s="748"/>
      <c r="H25" s="243" t="s">
        <v>95</v>
      </c>
      <c r="I25" s="5" t="s">
        <v>272</v>
      </c>
    </row>
    <row r="26" spans="1:12" ht="30.75" customHeight="1" x14ac:dyDescent="0.3">
      <c r="A26" s="209" t="s">
        <v>2039</v>
      </c>
      <c r="B26" s="729" t="s">
        <v>2040</v>
      </c>
      <c r="C26" s="700"/>
      <c r="D26" s="700"/>
      <c r="E26" s="700"/>
      <c r="F26" s="700"/>
      <c r="G26" s="782"/>
      <c r="H26" s="243" t="s">
        <v>95</v>
      </c>
      <c r="I26" s="5" t="s">
        <v>272</v>
      </c>
    </row>
    <row r="27" spans="1:12" s="8" customFormat="1" ht="17.7" customHeight="1" x14ac:dyDescent="0.3">
      <c r="A27" s="547" t="s">
        <v>352</v>
      </c>
      <c r="B27" s="733"/>
      <c r="C27" s="733"/>
      <c r="D27" s="733"/>
      <c r="E27" s="733"/>
      <c r="F27" s="733"/>
      <c r="G27" s="733"/>
      <c r="H27" s="733"/>
      <c r="I27" s="734"/>
    </row>
    <row r="28" spans="1:12" ht="23.25" customHeight="1" x14ac:dyDescent="0.3">
      <c r="A28" s="209" t="s">
        <v>2041</v>
      </c>
      <c r="B28" s="748" t="s">
        <v>2042</v>
      </c>
      <c r="C28" s="748"/>
      <c r="D28" s="748"/>
      <c r="E28" s="748"/>
      <c r="F28" s="748"/>
      <c r="G28" s="748"/>
      <c r="H28" s="5" t="s">
        <v>127</v>
      </c>
      <c r="I28" s="5" t="s">
        <v>272</v>
      </c>
    </row>
    <row r="30" spans="1:12" x14ac:dyDescent="0.3">
      <c r="A30" s="1" t="s">
        <v>355</v>
      </c>
    </row>
    <row r="31" spans="1:12" s="8" customFormat="1" ht="24" customHeight="1" x14ac:dyDescent="0.3">
      <c r="A31" s="715" t="s">
        <v>356</v>
      </c>
      <c r="B31" s="715"/>
      <c r="C31" s="715"/>
      <c r="D31" s="715"/>
      <c r="E31" s="715"/>
      <c r="F31" s="715"/>
      <c r="G31" s="715"/>
      <c r="H31" s="204">
        <v>8</v>
      </c>
      <c r="I31" s="239" t="s">
        <v>357</v>
      </c>
    </row>
    <row r="32" spans="1:12" ht="20.100000000000001" customHeight="1" x14ac:dyDescent="0.3">
      <c r="A32" s="701" t="s">
        <v>358</v>
      </c>
      <c r="B32" s="765" t="s">
        <v>2108</v>
      </c>
      <c r="C32" s="765"/>
      <c r="D32" s="765"/>
      <c r="E32" s="765"/>
      <c r="F32" s="765"/>
      <c r="G32" s="765"/>
      <c r="H32" s="765"/>
      <c r="I32" s="766"/>
    </row>
    <row r="33" spans="1:9" ht="20.100000000000001" customHeight="1" x14ac:dyDescent="0.3">
      <c r="A33" s="702"/>
      <c r="B33" s="767" t="s">
        <v>2109</v>
      </c>
      <c r="C33" s="768"/>
      <c r="D33" s="768"/>
      <c r="E33" s="768"/>
      <c r="F33" s="768"/>
      <c r="G33" s="768"/>
      <c r="H33" s="768"/>
      <c r="I33" s="768"/>
    </row>
    <row r="34" spans="1:9" ht="20.100000000000001" customHeight="1" x14ac:dyDescent="0.3">
      <c r="A34" s="702"/>
      <c r="B34" s="767" t="s">
        <v>2110</v>
      </c>
      <c r="C34" s="768"/>
      <c r="D34" s="768"/>
      <c r="E34" s="768"/>
      <c r="F34" s="768"/>
      <c r="G34" s="768"/>
      <c r="H34" s="768"/>
      <c r="I34" s="768"/>
    </row>
    <row r="35" spans="1:9" ht="20.100000000000001" customHeight="1" x14ac:dyDescent="0.3">
      <c r="A35" s="702"/>
      <c r="B35" s="767" t="s">
        <v>2111</v>
      </c>
      <c r="C35" s="768"/>
      <c r="D35" s="768"/>
      <c r="E35" s="768"/>
      <c r="F35" s="768"/>
      <c r="G35" s="768"/>
      <c r="H35" s="768"/>
      <c r="I35" s="768"/>
    </row>
    <row r="36" spans="1:9" ht="20.100000000000001" customHeight="1" x14ac:dyDescent="0.3">
      <c r="A36" s="702"/>
      <c r="B36" s="832" t="s">
        <v>2112</v>
      </c>
      <c r="C36" s="833"/>
      <c r="D36" s="833"/>
      <c r="E36" s="833"/>
      <c r="F36" s="833"/>
      <c r="G36" s="833"/>
      <c r="H36" s="833"/>
      <c r="I36" s="833"/>
    </row>
    <row r="37" spans="1:9" x14ac:dyDescent="0.3">
      <c r="A37" s="724" t="s">
        <v>374</v>
      </c>
      <c r="B37" s="725"/>
      <c r="C37" s="725"/>
      <c r="D37" s="725" t="s">
        <v>2043</v>
      </c>
      <c r="E37" s="725"/>
      <c r="F37" s="725"/>
      <c r="G37" s="725"/>
      <c r="H37" s="725"/>
      <c r="I37" s="726"/>
    </row>
    <row r="38" spans="1:9" ht="40.950000000000003" customHeight="1" x14ac:dyDescent="0.3">
      <c r="A38" s="713" t="s">
        <v>376</v>
      </c>
      <c r="B38" s="714"/>
      <c r="C38" s="714"/>
      <c r="D38" s="714" t="s">
        <v>2044</v>
      </c>
      <c r="E38" s="714"/>
      <c r="F38" s="714"/>
      <c r="G38" s="714"/>
      <c r="H38" s="714"/>
      <c r="I38" s="759"/>
    </row>
    <row r="39" spans="1:9" ht="21.75" customHeight="1" x14ac:dyDescent="0.3">
      <c r="A39" s="715" t="s">
        <v>485</v>
      </c>
      <c r="B39" s="715"/>
      <c r="C39" s="715"/>
      <c r="D39" s="715"/>
      <c r="E39" s="715"/>
      <c r="F39" s="715"/>
      <c r="G39" s="715"/>
      <c r="H39" s="204">
        <v>12</v>
      </c>
      <c r="I39" s="239" t="s">
        <v>357</v>
      </c>
    </row>
    <row r="40" spans="1:9" ht="20.100000000000001" customHeight="1" x14ac:dyDescent="0.3">
      <c r="A40" s="894" t="s">
        <v>358</v>
      </c>
      <c r="B40" s="767" t="s">
        <v>2045</v>
      </c>
      <c r="C40" s="768"/>
      <c r="D40" s="768"/>
      <c r="E40" s="768"/>
      <c r="F40" s="768"/>
      <c r="G40" s="768"/>
      <c r="H40" s="768"/>
      <c r="I40" s="768"/>
    </row>
    <row r="41" spans="1:9" ht="20.100000000000001" customHeight="1" x14ac:dyDescent="0.3">
      <c r="A41" s="895"/>
      <c r="B41" s="1016" t="s">
        <v>2046</v>
      </c>
      <c r="C41" s="1017"/>
      <c r="D41" s="1017"/>
      <c r="E41" s="1017"/>
      <c r="F41" s="1017"/>
      <c r="G41" s="1017"/>
      <c r="H41" s="1017"/>
      <c r="I41" s="1017"/>
    </row>
    <row r="42" spans="1:9" ht="20.100000000000001" customHeight="1" x14ac:dyDescent="0.3">
      <c r="A42" s="895"/>
      <c r="B42" s="1016" t="s">
        <v>2047</v>
      </c>
      <c r="C42" s="1017"/>
      <c r="D42" s="1017"/>
      <c r="E42" s="1017"/>
      <c r="F42" s="1017"/>
      <c r="G42" s="1017"/>
      <c r="H42" s="1017"/>
      <c r="I42" s="1017"/>
    </row>
    <row r="43" spans="1:9" ht="20.100000000000001" customHeight="1" x14ac:dyDescent="0.3">
      <c r="A43" s="895"/>
      <c r="B43" s="1016" t="s">
        <v>2106</v>
      </c>
      <c r="C43" s="1017"/>
      <c r="D43" s="1017"/>
      <c r="E43" s="1017"/>
      <c r="F43" s="1017"/>
      <c r="G43" s="1017"/>
      <c r="H43" s="1017"/>
      <c r="I43" s="1017"/>
    </row>
    <row r="44" spans="1:9" ht="20.100000000000001" customHeight="1" x14ac:dyDescent="0.3">
      <c r="A44" s="895"/>
      <c r="B44" s="1016" t="s">
        <v>2048</v>
      </c>
      <c r="C44" s="1017"/>
      <c r="D44" s="1017"/>
      <c r="E44" s="1017"/>
      <c r="F44" s="1017"/>
      <c r="G44" s="1017"/>
      <c r="H44" s="1017"/>
      <c r="I44" s="1017"/>
    </row>
    <row r="45" spans="1:9" ht="20.100000000000001" customHeight="1" x14ac:dyDescent="0.3">
      <c r="A45" s="1076"/>
      <c r="B45" s="1074" t="s">
        <v>2107</v>
      </c>
      <c r="C45" s="1075"/>
      <c r="D45" s="1075"/>
      <c r="E45" s="1075"/>
      <c r="F45" s="1075"/>
      <c r="G45" s="1075"/>
      <c r="H45" s="1075"/>
      <c r="I45" s="1075"/>
    </row>
    <row r="46" spans="1:9" ht="17.7" customHeight="1" x14ac:dyDescent="0.3">
      <c r="A46" s="724" t="s">
        <v>374</v>
      </c>
      <c r="B46" s="725"/>
      <c r="C46" s="725"/>
      <c r="D46" s="725" t="s">
        <v>2049</v>
      </c>
      <c r="E46" s="725"/>
      <c r="F46" s="725"/>
      <c r="G46" s="725"/>
      <c r="H46" s="725"/>
      <c r="I46" s="726"/>
    </row>
    <row r="47" spans="1:9" ht="33" customHeight="1" x14ac:dyDescent="0.3">
      <c r="A47" s="713" t="s">
        <v>376</v>
      </c>
      <c r="B47" s="714"/>
      <c r="C47" s="714"/>
      <c r="D47" s="714" t="s">
        <v>2080</v>
      </c>
      <c r="E47" s="714"/>
      <c r="F47" s="714"/>
      <c r="G47" s="714"/>
      <c r="H47" s="714"/>
      <c r="I47" s="759"/>
    </row>
    <row r="48" spans="1:9" ht="17.7" customHeight="1" x14ac:dyDescent="0.3"/>
    <row r="49" spans="1:9" ht="17.7" customHeight="1" x14ac:dyDescent="0.3">
      <c r="A49" s="1" t="s">
        <v>395</v>
      </c>
    </row>
    <row r="50" spans="1:9" ht="48" customHeight="1" x14ac:dyDescent="0.3">
      <c r="A50" s="710" t="s">
        <v>396</v>
      </c>
      <c r="B50" s="711"/>
      <c r="C50" s="542" t="s">
        <v>2105</v>
      </c>
      <c r="D50" s="542"/>
      <c r="E50" s="542"/>
      <c r="F50" s="542"/>
      <c r="G50" s="542"/>
      <c r="H50" s="542"/>
      <c r="I50" s="786"/>
    </row>
    <row r="51" spans="1:9" ht="27" customHeight="1" x14ac:dyDescent="0.3">
      <c r="A51" s="710" t="s">
        <v>398</v>
      </c>
      <c r="B51" s="711"/>
      <c r="C51" s="1072" t="s">
        <v>2050</v>
      </c>
      <c r="D51" s="1073"/>
      <c r="E51" s="1073"/>
      <c r="F51" s="1073"/>
      <c r="G51" s="1073"/>
      <c r="H51" s="1073"/>
      <c r="I51" s="1073"/>
    </row>
    <row r="53" spans="1:9" x14ac:dyDescent="0.3">
      <c r="A53" s="8" t="s">
        <v>400</v>
      </c>
      <c r="B53" s="8"/>
      <c r="C53" s="8"/>
      <c r="D53" s="8"/>
      <c r="E53" s="8"/>
      <c r="F53" s="8"/>
      <c r="G53" s="8"/>
    </row>
    <row r="54" spans="1:9" ht="20.25" customHeight="1" x14ac:dyDescent="0.3">
      <c r="A54" s="730" t="s">
        <v>401</v>
      </c>
      <c r="B54" s="730"/>
      <c r="C54" s="730"/>
      <c r="D54" s="730"/>
      <c r="E54" s="730"/>
      <c r="F54" s="730"/>
      <c r="G54" s="730"/>
      <c r="H54" s="9" t="s">
        <v>182</v>
      </c>
      <c r="I54" s="10" t="s">
        <v>402</v>
      </c>
    </row>
    <row r="55" spans="1:9" ht="24.75" customHeight="1" x14ac:dyDescent="0.3">
      <c r="A55" s="731" t="s">
        <v>463</v>
      </c>
      <c r="B55" s="731"/>
      <c r="C55" s="731"/>
      <c r="D55" s="731"/>
      <c r="E55" s="731"/>
      <c r="F55" s="731"/>
      <c r="G55" s="731"/>
      <c r="H55" s="11">
        <v>2</v>
      </c>
      <c r="I55" s="10" t="s">
        <v>402</v>
      </c>
    </row>
    <row r="56" spans="1:9" ht="15.6" x14ac:dyDescent="0.3">
      <c r="A56" s="730" t="s">
        <v>405</v>
      </c>
      <c r="B56" s="730"/>
      <c r="C56" s="730"/>
      <c r="D56" s="730"/>
      <c r="E56" s="730"/>
      <c r="F56" s="730"/>
      <c r="G56" s="730"/>
      <c r="H56" s="11" t="s">
        <v>182</v>
      </c>
      <c r="I56" s="10" t="s">
        <v>402</v>
      </c>
    </row>
    <row r="57" spans="1:9" x14ac:dyDescent="0.3">
      <c r="A57" s="222"/>
      <c r="B57" s="222"/>
      <c r="C57" s="222"/>
      <c r="D57" s="222"/>
      <c r="E57" s="222"/>
      <c r="F57" s="222"/>
      <c r="G57" s="222"/>
      <c r="H57" s="11"/>
      <c r="I57" s="12"/>
    </row>
    <row r="58" spans="1:9" x14ac:dyDescent="0.3">
      <c r="A58" s="732" t="s">
        <v>406</v>
      </c>
      <c r="B58" s="732"/>
      <c r="C58" s="732"/>
      <c r="D58" s="732"/>
      <c r="E58" s="732"/>
      <c r="F58" s="732"/>
      <c r="G58" s="732"/>
      <c r="H58" s="220"/>
      <c r="I58" s="28"/>
    </row>
    <row r="59" spans="1:9" ht="18" customHeight="1" x14ac:dyDescent="0.3">
      <c r="A59" s="700" t="s">
        <v>407</v>
      </c>
      <c r="B59" s="700"/>
      <c r="C59" s="700"/>
      <c r="D59" s="700"/>
      <c r="E59" s="700"/>
      <c r="F59" s="15">
        <f>SUM(F60:F65)</f>
        <v>25</v>
      </c>
      <c r="G59" s="15" t="s">
        <v>357</v>
      </c>
      <c r="H59" s="16">
        <f>F59/25</f>
        <v>1</v>
      </c>
      <c r="I59" s="10" t="s">
        <v>402</v>
      </c>
    </row>
    <row r="60" spans="1:9" ht="18" customHeight="1" x14ac:dyDescent="0.3">
      <c r="A60" s="17" t="s">
        <v>156</v>
      </c>
      <c r="B60" s="727" t="s">
        <v>158</v>
      </c>
      <c r="C60" s="727"/>
      <c r="D60" s="727"/>
      <c r="E60" s="727"/>
      <c r="F60" s="15">
        <v>8</v>
      </c>
      <c r="G60" s="15" t="s">
        <v>357</v>
      </c>
      <c r="H60" s="32"/>
      <c r="I60" s="19"/>
    </row>
    <row r="61" spans="1:9" ht="18" customHeight="1" x14ac:dyDescent="0.3">
      <c r="B61" s="727" t="s">
        <v>408</v>
      </c>
      <c r="C61" s="727"/>
      <c r="D61" s="727"/>
      <c r="E61" s="727"/>
      <c r="F61" s="15">
        <v>12</v>
      </c>
      <c r="G61" s="15" t="s">
        <v>357</v>
      </c>
      <c r="H61" s="33"/>
      <c r="I61" s="29"/>
    </row>
    <row r="62" spans="1:9" ht="18" customHeight="1" x14ac:dyDescent="0.3">
      <c r="B62" s="727" t="s">
        <v>409</v>
      </c>
      <c r="C62" s="727"/>
      <c r="D62" s="727"/>
      <c r="E62" s="727"/>
      <c r="F62" s="15">
        <v>3</v>
      </c>
      <c r="G62" s="15" t="s">
        <v>357</v>
      </c>
      <c r="H62" s="33"/>
      <c r="I62" s="29"/>
    </row>
    <row r="63" spans="1:9" ht="18" customHeight="1" x14ac:dyDescent="0.3">
      <c r="B63" s="727" t="s">
        <v>410</v>
      </c>
      <c r="C63" s="727"/>
      <c r="D63" s="727"/>
      <c r="E63" s="727"/>
      <c r="F63" s="15" t="s">
        <v>182</v>
      </c>
      <c r="G63" s="15" t="s">
        <v>357</v>
      </c>
      <c r="H63" s="33"/>
      <c r="I63" s="29"/>
    </row>
    <row r="64" spans="1:9" ht="18" customHeight="1" x14ac:dyDescent="0.3">
      <c r="B64" s="727" t="s">
        <v>411</v>
      </c>
      <c r="C64" s="727"/>
      <c r="D64" s="727"/>
      <c r="E64" s="727"/>
      <c r="F64" s="15" t="s">
        <v>182</v>
      </c>
      <c r="G64" s="15" t="s">
        <v>357</v>
      </c>
      <c r="H64" s="33"/>
      <c r="I64" s="29"/>
    </row>
    <row r="65" spans="1:9" ht="18" customHeight="1" x14ac:dyDescent="0.3">
      <c r="B65" s="727" t="s">
        <v>412</v>
      </c>
      <c r="C65" s="727"/>
      <c r="D65" s="727"/>
      <c r="E65" s="727"/>
      <c r="F65" s="15">
        <v>2</v>
      </c>
      <c r="G65" s="15" t="s">
        <v>357</v>
      </c>
      <c r="H65" s="32"/>
      <c r="I65" s="19"/>
    </row>
    <row r="66" spans="1:9" ht="23.25" customHeight="1" x14ac:dyDescent="0.3">
      <c r="A66" s="700" t="s">
        <v>413</v>
      </c>
      <c r="B66" s="700"/>
      <c r="C66" s="700"/>
      <c r="D66" s="700"/>
      <c r="E66" s="700"/>
      <c r="F66" s="15">
        <v>0</v>
      </c>
      <c r="G66" s="15" t="s">
        <v>357</v>
      </c>
      <c r="H66" s="16" t="s">
        <v>182</v>
      </c>
      <c r="I66" s="10" t="s">
        <v>402</v>
      </c>
    </row>
    <row r="67" spans="1:9" ht="18" customHeight="1" x14ac:dyDescent="0.3">
      <c r="A67" s="727" t="s">
        <v>414</v>
      </c>
      <c r="B67" s="727"/>
      <c r="C67" s="727"/>
      <c r="D67" s="727"/>
      <c r="E67" s="727"/>
      <c r="F67" s="15">
        <v>25</v>
      </c>
      <c r="G67" s="15" t="s">
        <v>357</v>
      </c>
      <c r="H67" s="16">
        <v>1</v>
      </c>
      <c r="I67" s="10" t="s">
        <v>402</v>
      </c>
    </row>
  </sheetData>
  <mergeCells count="73">
    <mergeCell ref="A5:C5"/>
    <mergeCell ref="D5:I5"/>
    <mergeCell ref="A2:I2"/>
    <mergeCell ref="A3:C3"/>
    <mergeCell ref="D3:I3"/>
    <mergeCell ref="A4:C4"/>
    <mergeCell ref="D4:I4"/>
    <mergeCell ref="A16:B16"/>
    <mergeCell ref="C16:I16"/>
    <mergeCell ref="A6:C6"/>
    <mergeCell ref="D6:I6"/>
    <mergeCell ref="A8:I8"/>
    <mergeCell ref="A10:E10"/>
    <mergeCell ref="F10:I10"/>
    <mergeCell ref="A11:E11"/>
    <mergeCell ref="F11:I11"/>
    <mergeCell ref="A12:E12"/>
    <mergeCell ref="F12:I12"/>
    <mergeCell ref="A13:E13"/>
    <mergeCell ref="F13:I13"/>
    <mergeCell ref="A15:I15"/>
    <mergeCell ref="B28:G28"/>
    <mergeCell ref="A18:D18"/>
    <mergeCell ref="A19:A20"/>
    <mergeCell ref="B19:G20"/>
    <mergeCell ref="H19:I19"/>
    <mergeCell ref="A21:I21"/>
    <mergeCell ref="B22:G22"/>
    <mergeCell ref="B23:G23"/>
    <mergeCell ref="A24:I24"/>
    <mergeCell ref="B25:G25"/>
    <mergeCell ref="B26:G26"/>
    <mergeCell ref="A27:I27"/>
    <mergeCell ref="A31:G31"/>
    <mergeCell ref="A32:A36"/>
    <mergeCell ref="B32:I32"/>
    <mergeCell ref="B33:I33"/>
    <mergeCell ref="B34:I34"/>
    <mergeCell ref="B35:I35"/>
    <mergeCell ref="B36:I36"/>
    <mergeCell ref="A37:C37"/>
    <mergeCell ref="D37:I37"/>
    <mergeCell ref="A38:C38"/>
    <mergeCell ref="D38:I38"/>
    <mergeCell ref="A39:G39"/>
    <mergeCell ref="B44:I44"/>
    <mergeCell ref="B45:I45"/>
    <mergeCell ref="A46:C46"/>
    <mergeCell ref="D46:I46"/>
    <mergeCell ref="A47:C47"/>
    <mergeCell ref="D47:I47"/>
    <mergeCell ref="A40:A45"/>
    <mergeCell ref="B40:I40"/>
    <mergeCell ref="B41:I41"/>
    <mergeCell ref="B42:I42"/>
    <mergeCell ref="B43:I43"/>
    <mergeCell ref="B62:E62"/>
    <mergeCell ref="A50:B50"/>
    <mergeCell ref="C50:I50"/>
    <mergeCell ref="A51:B51"/>
    <mergeCell ref="C51:I51"/>
    <mergeCell ref="A54:G54"/>
    <mergeCell ref="A55:G55"/>
    <mergeCell ref="A56:G56"/>
    <mergeCell ref="A58:G58"/>
    <mergeCell ref="A59:E59"/>
    <mergeCell ref="B60:E60"/>
    <mergeCell ref="B61:E61"/>
    <mergeCell ref="B63:E63"/>
    <mergeCell ref="B64:E64"/>
    <mergeCell ref="B65:E65"/>
    <mergeCell ref="A66:E66"/>
    <mergeCell ref="A67:E67"/>
  </mergeCells>
  <hyperlinks>
    <hyperlink ref="C51" r:id="rId1"/>
  </hyperlinks>
  <pageMargins left="0.7" right="0.7"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zoomScaleNormal="100" workbookViewId="0">
      <selection sqref="A1:I1"/>
    </sheetView>
  </sheetViews>
  <sheetFormatPr defaultColWidth="8.77734375" defaultRowHeight="13.8" x14ac:dyDescent="0.3"/>
  <cols>
    <col min="1" max="2" width="10.77734375" style="25" customWidth="1"/>
    <col min="3" max="6" width="8.77734375" style="25" customWidth="1"/>
    <col min="7" max="8" width="10.77734375" style="25" customWidth="1"/>
    <col min="9" max="9" width="8.44140625" style="25" customWidth="1"/>
    <col min="10" max="10" width="2.77734375" style="25" customWidth="1"/>
    <col min="11" max="16384" width="8.77734375" style="25"/>
  </cols>
  <sheetData>
    <row r="1" spans="1:9" x14ac:dyDescent="0.3">
      <c r="A1" s="747" t="s">
        <v>241</v>
      </c>
      <c r="B1" s="747"/>
      <c r="C1" s="747"/>
      <c r="D1" s="747"/>
      <c r="E1" s="747"/>
      <c r="F1" s="747"/>
      <c r="G1" s="747"/>
      <c r="H1" s="747"/>
      <c r="I1" s="747"/>
    </row>
    <row r="2" spans="1:9" x14ac:dyDescent="0.3">
      <c r="A2" s="742" t="s">
        <v>154</v>
      </c>
      <c r="B2" s="743"/>
      <c r="C2" s="743"/>
      <c r="D2" s="744">
        <v>5</v>
      </c>
      <c r="E2" s="727"/>
      <c r="F2" s="727"/>
      <c r="G2" s="727"/>
      <c r="H2" s="727"/>
      <c r="I2" s="727"/>
    </row>
    <row r="3" spans="1:9" x14ac:dyDescent="0.3">
      <c r="A3" s="742" t="s">
        <v>153</v>
      </c>
      <c r="B3" s="743"/>
      <c r="C3" s="743"/>
      <c r="D3" s="744" t="s">
        <v>1356</v>
      </c>
      <c r="E3" s="744"/>
      <c r="F3" s="744"/>
      <c r="G3" s="744"/>
      <c r="H3" s="744"/>
      <c r="I3" s="744"/>
    </row>
    <row r="4" spans="1:9" x14ac:dyDescent="0.3">
      <c r="A4" s="742" t="s">
        <v>157</v>
      </c>
      <c r="B4" s="743"/>
      <c r="C4" s="743"/>
      <c r="D4" s="744" t="s">
        <v>1322</v>
      </c>
      <c r="E4" s="727"/>
      <c r="F4" s="727"/>
      <c r="G4" s="727"/>
      <c r="H4" s="727"/>
      <c r="I4" s="727"/>
    </row>
    <row r="5" spans="1:9" ht="13.5" customHeight="1" x14ac:dyDescent="0.3">
      <c r="A5" s="742" t="s">
        <v>331</v>
      </c>
      <c r="B5" s="743"/>
      <c r="C5" s="743"/>
      <c r="D5" s="759" t="s">
        <v>1323</v>
      </c>
      <c r="E5" s="781"/>
      <c r="F5" s="781"/>
      <c r="G5" s="781"/>
      <c r="H5" s="781"/>
      <c r="I5" s="781"/>
    </row>
    <row r="7" spans="1:9" s="22" customFormat="1" x14ac:dyDescent="0.3">
      <c r="A7" s="745" t="s">
        <v>3</v>
      </c>
      <c r="B7" s="745"/>
      <c r="C7" s="745"/>
      <c r="D7" s="745"/>
      <c r="E7" s="745"/>
      <c r="F7" s="745"/>
      <c r="G7" s="745"/>
      <c r="H7" s="745"/>
      <c r="I7" s="745"/>
    </row>
    <row r="8" spans="1:9" s="22" customFormat="1" x14ac:dyDescent="0.3">
      <c r="A8" s="523" t="s">
        <v>2317</v>
      </c>
      <c r="B8" s="523"/>
      <c r="C8" s="523"/>
      <c r="D8" s="523"/>
      <c r="E8" s="523"/>
      <c r="F8" s="523"/>
      <c r="G8" s="523"/>
      <c r="H8" s="523"/>
      <c r="I8" s="523"/>
    </row>
    <row r="9" spans="1:9" x14ac:dyDescent="0.3">
      <c r="A9" s="742" t="s">
        <v>10</v>
      </c>
      <c r="B9" s="743"/>
      <c r="C9" s="743"/>
      <c r="D9" s="743"/>
      <c r="E9" s="743"/>
      <c r="F9" s="743" t="s">
        <v>11</v>
      </c>
      <c r="G9" s="743"/>
      <c r="H9" s="743"/>
      <c r="I9" s="744"/>
    </row>
    <row r="10" spans="1:9" x14ac:dyDescent="0.3">
      <c r="A10" s="742" t="s">
        <v>334</v>
      </c>
      <c r="B10" s="743"/>
      <c r="C10" s="743"/>
      <c r="D10" s="743"/>
      <c r="E10" s="743"/>
      <c r="F10" s="743" t="s">
        <v>2085</v>
      </c>
      <c r="G10" s="743"/>
      <c r="H10" s="743"/>
      <c r="I10" s="744"/>
    </row>
    <row r="11" spans="1:9" x14ac:dyDescent="0.3">
      <c r="A11" s="742" t="s">
        <v>335</v>
      </c>
      <c r="B11" s="743"/>
      <c r="C11" s="743"/>
      <c r="D11" s="743"/>
      <c r="E11" s="743"/>
      <c r="F11" s="743">
        <v>7</v>
      </c>
      <c r="G11" s="743"/>
      <c r="H11" s="743"/>
      <c r="I11" s="744"/>
    </row>
    <row r="12" spans="1:9" x14ac:dyDescent="0.3">
      <c r="A12" s="742" t="s">
        <v>15</v>
      </c>
      <c r="B12" s="743"/>
      <c r="C12" s="743"/>
      <c r="D12" s="743"/>
      <c r="E12" s="743"/>
      <c r="F12" s="743" t="s">
        <v>16</v>
      </c>
      <c r="G12" s="743"/>
      <c r="H12" s="743"/>
      <c r="I12" s="744"/>
    </row>
    <row r="14" spans="1:9" x14ac:dyDescent="0.3">
      <c r="A14" s="746" t="s">
        <v>336</v>
      </c>
      <c r="B14" s="746"/>
      <c r="C14" s="746"/>
      <c r="D14" s="746"/>
      <c r="E14" s="746"/>
      <c r="F14" s="746"/>
      <c r="G14" s="746"/>
      <c r="H14" s="746"/>
      <c r="I14" s="746"/>
    </row>
    <row r="15" spans="1:9" s="56" customFormat="1" ht="14.55" customHeight="1" x14ac:dyDescent="0.3">
      <c r="A15" s="705" t="s">
        <v>337</v>
      </c>
      <c r="B15" s="863"/>
      <c r="C15" s="704" t="s">
        <v>2</v>
      </c>
      <c r="D15" s="705"/>
      <c r="E15" s="705"/>
      <c r="F15" s="705"/>
      <c r="G15" s="705"/>
      <c r="H15" s="705"/>
      <c r="I15" s="705"/>
    </row>
    <row r="16" spans="1:9" s="56" customFormat="1" ht="14.55" customHeight="1" x14ac:dyDescent="0.3">
      <c r="A16" s="709"/>
      <c r="B16" s="889"/>
      <c r="C16" s="708"/>
      <c r="D16" s="709"/>
      <c r="E16" s="709"/>
      <c r="F16" s="709"/>
      <c r="G16" s="709"/>
      <c r="H16" s="709"/>
      <c r="I16" s="709"/>
    </row>
    <row r="18" spans="1:12" x14ac:dyDescent="0.3">
      <c r="A18" s="735" t="s">
        <v>339</v>
      </c>
      <c r="B18" s="735"/>
      <c r="C18" s="735"/>
      <c r="D18" s="735"/>
    </row>
    <row r="19" spans="1:12" x14ac:dyDescent="0.3">
      <c r="A19" s="736" t="s">
        <v>30</v>
      </c>
      <c r="B19" s="737" t="s">
        <v>31</v>
      </c>
      <c r="C19" s="737"/>
      <c r="D19" s="737"/>
      <c r="E19" s="737"/>
      <c r="F19" s="737"/>
      <c r="G19" s="737"/>
      <c r="H19" s="737" t="s">
        <v>340</v>
      </c>
      <c r="I19" s="738"/>
    </row>
    <row r="20" spans="1:12" ht="27.6" x14ac:dyDescent="0.3">
      <c r="A20" s="736"/>
      <c r="B20" s="737"/>
      <c r="C20" s="737"/>
      <c r="D20" s="737"/>
      <c r="E20" s="737"/>
      <c r="F20" s="737"/>
      <c r="G20" s="737"/>
      <c r="H20" s="210" t="s">
        <v>341</v>
      </c>
      <c r="I20" s="211" t="s">
        <v>34</v>
      </c>
    </row>
    <row r="21" spans="1:12" s="8" customFormat="1" ht="17.7" customHeight="1" x14ac:dyDescent="0.3">
      <c r="A21" s="547" t="s">
        <v>35</v>
      </c>
      <c r="B21" s="733"/>
      <c r="C21" s="733"/>
      <c r="D21" s="733"/>
      <c r="E21" s="733"/>
      <c r="F21" s="733"/>
      <c r="G21" s="733"/>
      <c r="H21" s="733"/>
      <c r="I21" s="734"/>
    </row>
    <row r="22" spans="1:12" ht="43.2" customHeight="1" x14ac:dyDescent="0.3">
      <c r="A22" s="231" t="s">
        <v>1357</v>
      </c>
      <c r="B22" s="827" t="s">
        <v>1358</v>
      </c>
      <c r="C22" s="827" t="s">
        <v>1326</v>
      </c>
      <c r="D22" s="827" t="s">
        <v>1326</v>
      </c>
      <c r="E22" s="827" t="s">
        <v>1326</v>
      </c>
      <c r="F22" s="827" t="s">
        <v>1326</v>
      </c>
      <c r="G22" s="827" t="s">
        <v>1326</v>
      </c>
      <c r="H22" s="232" t="s">
        <v>1327</v>
      </c>
      <c r="I22" s="91" t="s">
        <v>56</v>
      </c>
    </row>
    <row r="23" spans="1:12" ht="43.2" customHeight="1" x14ac:dyDescent="0.3">
      <c r="A23" s="231" t="s">
        <v>1359</v>
      </c>
      <c r="B23" s="827" t="s">
        <v>1360</v>
      </c>
      <c r="C23" s="827" t="s">
        <v>1326</v>
      </c>
      <c r="D23" s="827" t="s">
        <v>1326</v>
      </c>
      <c r="E23" s="827" t="s">
        <v>1326</v>
      </c>
      <c r="F23" s="827" t="s">
        <v>1326</v>
      </c>
      <c r="G23" s="827" t="s">
        <v>1326</v>
      </c>
      <c r="H23" s="92" t="s">
        <v>59</v>
      </c>
      <c r="I23" s="91" t="s">
        <v>39</v>
      </c>
    </row>
    <row r="24" spans="1:12" s="8" customFormat="1" ht="17.7" customHeight="1" x14ac:dyDescent="0.3">
      <c r="A24" s="778" t="s">
        <v>136</v>
      </c>
      <c r="B24" s="779"/>
      <c r="C24" s="779"/>
      <c r="D24" s="779"/>
      <c r="E24" s="779"/>
      <c r="F24" s="779"/>
      <c r="G24" s="779"/>
      <c r="H24" s="779"/>
      <c r="I24" s="780"/>
    </row>
    <row r="25" spans="1:12" ht="36.75" customHeight="1" x14ac:dyDescent="0.3">
      <c r="A25" s="231" t="s">
        <v>1361</v>
      </c>
      <c r="B25" s="740" t="s">
        <v>1331</v>
      </c>
      <c r="C25" s="740" t="s">
        <v>1332</v>
      </c>
      <c r="D25" s="740" t="s">
        <v>1332</v>
      </c>
      <c r="E25" s="740" t="s">
        <v>1332</v>
      </c>
      <c r="F25" s="740" t="s">
        <v>1332</v>
      </c>
      <c r="G25" s="740" t="s">
        <v>1332</v>
      </c>
      <c r="H25" s="232" t="s">
        <v>1333</v>
      </c>
      <c r="I25" s="91" t="s">
        <v>56</v>
      </c>
    </row>
    <row r="26" spans="1:12" ht="28.95" customHeight="1" x14ac:dyDescent="0.3">
      <c r="A26" s="231" t="s">
        <v>1362</v>
      </c>
      <c r="B26" s="740" t="s">
        <v>1363</v>
      </c>
      <c r="C26" s="740"/>
      <c r="D26" s="740"/>
      <c r="E26" s="740"/>
      <c r="F26" s="740"/>
      <c r="G26" s="740"/>
      <c r="H26" s="232" t="s">
        <v>1336</v>
      </c>
      <c r="I26" s="91" t="s">
        <v>56</v>
      </c>
    </row>
    <row r="27" spans="1:12" s="8" customFormat="1" ht="26.25" customHeight="1" x14ac:dyDescent="0.3">
      <c r="A27" s="231" t="s">
        <v>1364</v>
      </c>
      <c r="B27" s="740" t="s">
        <v>1338</v>
      </c>
      <c r="C27" s="740" t="s">
        <v>1332</v>
      </c>
      <c r="D27" s="740" t="s">
        <v>1332</v>
      </c>
      <c r="E27" s="740" t="s">
        <v>1332</v>
      </c>
      <c r="F27" s="740" t="s">
        <v>1332</v>
      </c>
      <c r="G27" s="740" t="s">
        <v>1332</v>
      </c>
      <c r="H27" s="232" t="s">
        <v>97</v>
      </c>
      <c r="I27" s="91" t="s">
        <v>56</v>
      </c>
      <c r="K27" s="25"/>
    </row>
    <row r="28" spans="1:12" ht="43.2" customHeight="1" x14ac:dyDescent="0.3">
      <c r="A28" s="231" t="s">
        <v>1365</v>
      </c>
      <c r="B28" s="740" t="s">
        <v>1366</v>
      </c>
      <c r="C28" s="740"/>
      <c r="D28" s="740"/>
      <c r="E28" s="740"/>
      <c r="F28" s="740"/>
      <c r="G28" s="740"/>
      <c r="H28" s="232" t="s">
        <v>103</v>
      </c>
      <c r="I28" s="91" t="s">
        <v>85</v>
      </c>
    </row>
    <row r="29" spans="1:12" s="8" customFormat="1" ht="17.7" customHeight="1" x14ac:dyDescent="0.3">
      <c r="A29" s="778" t="s">
        <v>352</v>
      </c>
      <c r="B29" s="779"/>
      <c r="C29" s="779"/>
      <c r="D29" s="779"/>
      <c r="E29" s="779"/>
      <c r="F29" s="779"/>
      <c r="G29" s="779"/>
      <c r="H29" s="779"/>
      <c r="I29" s="780"/>
    </row>
    <row r="30" spans="1:12" ht="36.75" customHeight="1" x14ac:dyDescent="0.3">
      <c r="A30" s="231" t="s">
        <v>1367</v>
      </c>
      <c r="B30" s="542" t="s">
        <v>1368</v>
      </c>
      <c r="C30" s="542" t="s">
        <v>116</v>
      </c>
      <c r="D30" s="542" t="s">
        <v>116</v>
      </c>
      <c r="E30" s="542" t="s">
        <v>116</v>
      </c>
      <c r="F30" s="542" t="s">
        <v>116</v>
      </c>
      <c r="G30" s="542" t="s">
        <v>116</v>
      </c>
      <c r="H30" s="232" t="s">
        <v>118</v>
      </c>
      <c r="I30" s="91" t="s">
        <v>56</v>
      </c>
      <c r="L30" s="93"/>
    </row>
    <row r="31" spans="1:12" ht="17.7" customHeight="1" x14ac:dyDescent="0.3"/>
    <row r="32" spans="1:12" ht="18" customHeight="1" x14ac:dyDescent="0.3">
      <c r="A32" s="1" t="s">
        <v>355</v>
      </c>
    </row>
    <row r="33" spans="1:9" ht="15.75" customHeight="1" x14ac:dyDescent="0.3">
      <c r="A33" s="715" t="s">
        <v>1343</v>
      </c>
      <c r="B33" s="715"/>
      <c r="C33" s="715"/>
      <c r="D33" s="715"/>
      <c r="E33" s="715"/>
      <c r="F33" s="715"/>
      <c r="G33" s="715"/>
      <c r="H33" s="204" t="s">
        <v>182</v>
      </c>
      <c r="I33" s="239" t="s">
        <v>357</v>
      </c>
    </row>
    <row r="34" spans="1:9" ht="15" customHeight="1" x14ac:dyDescent="0.3">
      <c r="A34" s="701" t="s">
        <v>358</v>
      </c>
      <c r="B34" s="749" t="s">
        <v>1344</v>
      </c>
      <c r="C34" s="749"/>
      <c r="D34" s="749"/>
      <c r="E34" s="749"/>
      <c r="F34" s="749"/>
      <c r="G34" s="749"/>
      <c r="H34" s="749"/>
      <c r="I34" s="704"/>
    </row>
    <row r="35" spans="1:9" s="56" customFormat="1" ht="15" customHeight="1" x14ac:dyDescent="0.3">
      <c r="A35" s="702"/>
      <c r="B35" s="1077" t="s">
        <v>1369</v>
      </c>
      <c r="C35" s="792"/>
      <c r="D35" s="792"/>
      <c r="E35" s="792"/>
      <c r="F35" s="792"/>
      <c r="G35" s="792"/>
      <c r="H35" s="792"/>
      <c r="I35" s="792"/>
    </row>
    <row r="36" spans="1:9" s="56" customFormat="1" ht="25.5" customHeight="1" x14ac:dyDescent="0.3">
      <c r="A36" s="702"/>
      <c r="B36" s="1077" t="s">
        <v>1370</v>
      </c>
      <c r="C36" s="792"/>
      <c r="D36" s="792"/>
      <c r="E36" s="792"/>
      <c r="F36" s="792"/>
      <c r="G36" s="792"/>
      <c r="H36" s="792"/>
      <c r="I36" s="792"/>
    </row>
    <row r="37" spans="1:9" s="56" customFormat="1" ht="24.75" customHeight="1" x14ac:dyDescent="0.3">
      <c r="A37" s="702"/>
      <c r="B37" s="1077" t="s">
        <v>1371</v>
      </c>
      <c r="C37" s="792"/>
      <c r="D37" s="792"/>
      <c r="E37" s="792"/>
      <c r="F37" s="792"/>
      <c r="G37" s="792"/>
      <c r="H37" s="792"/>
      <c r="I37" s="792"/>
    </row>
    <row r="38" spans="1:9" x14ac:dyDescent="0.3">
      <c r="A38" s="710" t="s">
        <v>374</v>
      </c>
      <c r="B38" s="711"/>
      <c r="C38" s="711"/>
      <c r="D38" s="783" t="s">
        <v>1372</v>
      </c>
      <c r="E38" s="783"/>
      <c r="F38" s="783"/>
      <c r="G38" s="783"/>
      <c r="H38" s="783"/>
      <c r="I38" s="784"/>
    </row>
    <row r="39" spans="1:9" s="56" customFormat="1" ht="24.75" customHeight="1" x14ac:dyDescent="0.3">
      <c r="A39" s="705" t="s">
        <v>376</v>
      </c>
      <c r="B39" s="705"/>
      <c r="C39" s="863"/>
      <c r="D39" s="749" t="s">
        <v>1373</v>
      </c>
      <c r="E39" s="749"/>
      <c r="F39" s="749"/>
      <c r="G39" s="749"/>
      <c r="H39" s="749"/>
      <c r="I39" s="704"/>
    </row>
    <row r="40" spans="1:9" s="56" customFormat="1" ht="20.25" customHeight="1" x14ac:dyDescent="0.3">
      <c r="A40" s="709"/>
      <c r="B40" s="709"/>
      <c r="C40" s="889"/>
      <c r="D40" s="758" t="s">
        <v>1350</v>
      </c>
      <c r="E40" s="758"/>
      <c r="F40" s="758"/>
      <c r="G40" s="758"/>
      <c r="H40" s="758"/>
      <c r="I40" s="853"/>
    </row>
    <row r="41" spans="1:9" ht="14.55" customHeight="1" x14ac:dyDescent="0.3">
      <c r="A41" s="234"/>
      <c r="B41" s="234"/>
      <c r="C41" s="234"/>
      <c r="D41" s="94"/>
      <c r="E41" s="94"/>
      <c r="F41" s="94"/>
      <c r="G41" s="94"/>
      <c r="H41" s="94"/>
      <c r="I41" s="94"/>
    </row>
    <row r="42" spans="1:9" ht="14.55" customHeight="1" x14ac:dyDescent="0.3">
      <c r="A42" s="1" t="s">
        <v>395</v>
      </c>
    </row>
    <row r="43" spans="1:9" ht="20.25" customHeight="1" x14ac:dyDescent="0.3">
      <c r="A43" s="762" t="s">
        <v>396</v>
      </c>
      <c r="B43" s="899"/>
      <c r="C43" s="749" t="s">
        <v>1351</v>
      </c>
      <c r="D43" s="749"/>
      <c r="E43" s="749"/>
      <c r="F43" s="749"/>
      <c r="G43" s="749"/>
      <c r="H43" s="749"/>
      <c r="I43" s="704"/>
    </row>
    <row r="44" spans="1:9" ht="21.75" customHeight="1" x14ac:dyDescent="0.3">
      <c r="A44" s="764"/>
      <c r="B44" s="901"/>
      <c r="C44" s="828" t="s">
        <v>1352</v>
      </c>
      <c r="D44" s="828"/>
      <c r="E44" s="828"/>
      <c r="F44" s="828"/>
      <c r="G44" s="828"/>
      <c r="H44" s="828"/>
      <c r="I44" s="708"/>
    </row>
    <row r="45" spans="1:9" x14ac:dyDescent="0.3">
      <c r="A45" s="762" t="s">
        <v>398</v>
      </c>
      <c r="B45" s="899"/>
      <c r="C45" s="963" t="s">
        <v>1353</v>
      </c>
      <c r="D45" s="765"/>
      <c r="E45" s="765"/>
      <c r="F45" s="765"/>
      <c r="G45" s="765"/>
      <c r="H45" s="765"/>
      <c r="I45" s="766"/>
    </row>
    <row r="46" spans="1:9" s="95" customFormat="1" ht="17.25" customHeight="1" x14ac:dyDescent="0.3">
      <c r="A46" s="721"/>
      <c r="B46" s="900"/>
      <c r="C46" s="964" t="s">
        <v>1354</v>
      </c>
      <c r="D46" s="964"/>
      <c r="E46" s="964"/>
      <c r="F46" s="964"/>
      <c r="G46" s="964"/>
      <c r="H46" s="964"/>
      <c r="I46" s="767"/>
    </row>
    <row r="47" spans="1:9" s="95" customFormat="1" ht="14.25" customHeight="1" x14ac:dyDescent="0.3">
      <c r="A47" s="764"/>
      <c r="B47" s="901"/>
      <c r="C47" s="828" t="s">
        <v>1355</v>
      </c>
      <c r="D47" s="828"/>
      <c r="E47" s="828"/>
      <c r="F47" s="828"/>
      <c r="G47" s="828"/>
      <c r="H47" s="828"/>
      <c r="I47" s="708"/>
    </row>
    <row r="48" spans="1:9" s="95" customFormat="1" x14ac:dyDescent="0.3">
      <c r="A48" s="25"/>
      <c r="B48" s="25"/>
      <c r="C48" s="25"/>
      <c r="D48" s="25"/>
      <c r="E48" s="25"/>
      <c r="F48" s="25"/>
      <c r="G48" s="25"/>
      <c r="H48" s="25"/>
      <c r="I48" s="25"/>
    </row>
    <row r="49" spans="1:11" x14ac:dyDescent="0.3">
      <c r="A49" s="8" t="s">
        <v>400</v>
      </c>
      <c r="B49" s="240"/>
      <c r="C49" s="240"/>
      <c r="D49" s="240"/>
      <c r="E49" s="240"/>
      <c r="F49" s="240"/>
      <c r="G49" s="240"/>
    </row>
    <row r="50" spans="1:11" ht="14.55" customHeight="1" x14ac:dyDescent="0.3">
      <c r="A50" s="730" t="s">
        <v>401</v>
      </c>
      <c r="B50" s="730"/>
      <c r="C50" s="730"/>
      <c r="D50" s="730"/>
      <c r="E50" s="730"/>
      <c r="F50" s="730"/>
      <c r="G50" s="730"/>
      <c r="H50" s="9">
        <v>2</v>
      </c>
      <c r="I50" s="10" t="s">
        <v>402</v>
      </c>
      <c r="K50" s="95"/>
    </row>
    <row r="51" spans="1:11" ht="28.5" customHeight="1" x14ac:dyDescent="0.3">
      <c r="A51" s="731" t="s">
        <v>463</v>
      </c>
      <c r="B51" s="731"/>
      <c r="C51" s="731"/>
      <c r="D51" s="731"/>
      <c r="E51" s="731"/>
      <c r="F51" s="731"/>
      <c r="G51" s="731"/>
      <c r="H51" s="30">
        <v>2.5</v>
      </c>
      <c r="I51" s="10" t="s">
        <v>402</v>
      </c>
      <c r="K51" s="95"/>
    </row>
    <row r="52" spans="1:11" ht="14.55" customHeight="1" x14ac:dyDescent="0.3">
      <c r="A52" s="730" t="s">
        <v>464</v>
      </c>
      <c r="B52" s="730"/>
      <c r="C52" s="730"/>
      <c r="D52" s="730"/>
      <c r="E52" s="730"/>
      <c r="F52" s="730"/>
      <c r="G52" s="730"/>
      <c r="H52" s="30">
        <v>0.5</v>
      </c>
      <c r="I52" s="10" t="s">
        <v>402</v>
      </c>
      <c r="K52" s="95"/>
    </row>
    <row r="53" spans="1:11" ht="14.55" customHeight="1" x14ac:dyDescent="0.3">
      <c r="H53" s="27"/>
      <c r="I53" s="12"/>
    </row>
    <row r="54" spans="1:11" ht="14.55" customHeight="1" x14ac:dyDescent="0.3">
      <c r="A54" s="732" t="s">
        <v>406</v>
      </c>
      <c r="B54" s="732"/>
      <c r="C54" s="732"/>
      <c r="D54" s="732"/>
      <c r="E54" s="732"/>
      <c r="F54" s="732"/>
      <c r="G54" s="732"/>
      <c r="H54" s="31"/>
      <c r="I54" s="28"/>
    </row>
    <row r="55" spans="1:11" ht="14.55" customHeight="1" x14ac:dyDescent="0.3">
      <c r="A55" s="700" t="s">
        <v>407</v>
      </c>
      <c r="B55" s="700"/>
      <c r="C55" s="700"/>
      <c r="D55" s="700"/>
      <c r="E55" s="700"/>
      <c r="F55" s="15">
        <f>SUM(F56:F61)</f>
        <v>65</v>
      </c>
      <c r="G55" s="15" t="s">
        <v>357</v>
      </c>
      <c r="H55" s="16">
        <f>F55/25</f>
        <v>2.6</v>
      </c>
      <c r="I55" s="10" t="s">
        <v>781</v>
      </c>
    </row>
    <row r="56" spans="1:11" ht="14.55" customHeight="1" x14ac:dyDescent="0.3">
      <c r="A56" s="17" t="s">
        <v>156</v>
      </c>
      <c r="B56" s="727" t="s">
        <v>158</v>
      </c>
      <c r="C56" s="727"/>
      <c r="D56" s="727"/>
      <c r="E56" s="727"/>
      <c r="F56" s="15" t="s">
        <v>182</v>
      </c>
      <c r="G56" s="15" t="s">
        <v>357</v>
      </c>
      <c r="H56" s="32"/>
      <c r="I56" s="19"/>
    </row>
    <row r="57" spans="1:11" ht="14.55" customHeight="1" x14ac:dyDescent="0.3">
      <c r="B57" s="727" t="s">
        <v>408</v>
      </c>
      <c r="C57" s="727"/>
      <c r="D57" s="727"/>
      <c r="E57" s="727"/>
      <c r="F57" s="15" t="s">
        <v>182</v>
      </c>
      <c r="G57" s="15" t="s">
        <v>357</v>
      </c>
      <c r="H57" s="33"/>
      <c r="I57" s="29"/>
    </row>
    <row r="58" spans="1:11" ht="20.25" customHeight="1" x14ac:dyDescent="0.3">
      <c r="B58" s="727" t="s">
        <v>409</v>
      </c>
      <c r="C58" s="727"/>
      <c r="D58" s="727"/>
      <c r="E58" s="727"/>
      <c r="F58" s="15">
        <v>15</v>
      </c>
      <c r="G58" s="15" t="s">
        <v>357</v>
      </c>
      <c r="H58" s="33"/>
      <c r="I58" s="29"/>
    </row>
    <row r="59" spans="1:11" ht="14.55" customHeight="1" x14ac:dyDescent="0.3">
      <c r="B59" s="727" t="s">
        <v>410</v>
      </c>
      <c r="C59" s="727"/>
      <c r="D59" s="727"/>
      <c r="E59" s="727"/>
      <c r="F59" s="15">
        <v>50</v>
      </c>
      <c r="G59" s="15" t="s">
        <v>357</v>
      </c>
      <c r="H59" s="33"/>
      <c r="I59" s="29"/>
    </row>
    <row r="60" spans="1:11" x14ac:dyDescent="0.3">
      <c r="B60" s="727" t="s">
        <v>411</v>
      </c>
      <c r="C60" s="727"/>
      <c r="D60" s="727"/>
      <c r="E60" s="727"/>
      <c r="F60" s="15" t="s">
        <v>182</v>
      </c>
      <c r="G60" s="15" t="s">
        <v>357</v>
      </c>
      <c r="H60" s="33"/>
      <c r="I60" s="29"/>
    </row>
    <row r="61" spans="1:11" x14ac:dyDescent="0.3">
      <c r="B61" s="727" t="s">
        <v>412</v>
      </c>
      <c r="C61" s="727"/>
      <c r="D61" s="727"/>
      <c r="E61" s="727"/>
      <c r="F61" s="15" t="s">
        <v>182</v>
      </c>
      <c r="G61" s="15" t="s">
        <v>357</v>
      </c>
      <c r="H61" s="34"/>
      <c r="I61" s="244"/>
    </row>
    <row r="62" spans="1:11" ht="21.75" customHeight="1" x14ac:dyDescent="0.3">
      <c r="A62" s="700" t="s">
        <v>413</v>
      </c>
      <c r="B62" s="700"/>
      <c r="C62" s="700"/>
      <c r="D62" s="700"/>
      <c r="E62" s="700"/>
      <c r="F62" s="15" t="s">
        <v>182</v>
      </c>
      <c r="G62" s="15" t="s">
        <v>357</v>
      </c>
      <c r="H62" s="15" t="s">
        <v>182</v>
      </c>
      <c r="I62" s="10" t="s">
        <v>781</v>
      </c>
    </row>
    <row r="63" spans="1:11" x14ac:dyDescent="0.3">
      <c r="A63" s="727" t="s">
        <v>414</v>
      </c>
      <c r="B63" s="727"/>
      <c r="C63" s="727"/>
      <c r="D63" s="727"/>
      <c r="E63" s="727"/>
      <c r="F63" s="15">
        <v>60</v>
      </c>
      <c r="G63" s="15" t="s">
        <v>357</v>
      </c>
      <c r="H63" s="16">
        <f>F63/25</f>
        <v>2.4</v>
      </c>
      <c r="I63" s="10" t="s">
        <v>781</v>
      </c>
    </row>
    <row r="66" spans="1:1" x14ac:dyDescent="0.3">
      <c r="A66" s="17"/>
    </row>
  </sheetData>
  <mergeCells count="67">
    <mergeCell ref="A4:C4"/>
    <mergeCell ref="D4:I4"/>
    <mergeCell ref="A1:I1"/>
    <mergeCell ref="A2:C2"/>
    <mergeCell ref="D2:I2"/>
    <mergeCell ref="A3:C3"/>
    <mergeCell ref="D3:I3"/>
    <mergeCell ref="A5:C5"/>
    <mergeCell ref="D5:I5"/>
    <mergeCell ref="A7:I7"/>
    <mergeCell ref="A8:I8"/>
    <mergeCell ref="A9:E9"/>
    <mergeCell ref="F9:I9"/>
    <mergeCell ref="A10:E10"/>
    <mergeCell ref="F10:I10"/>
    <mergeCell ref="A11:E11"/>
    <mergeCell ref="F11:I11"/>
    <mergeCell ref="A12:E12"/>
    <mergeCell ref="F12:I12"/>
    <mergeCell ref="A39:C40"/>
    <mergeCell ref="D39:I39"/>
    <mergeCell ref="D40:I40"/>
    <mergeCell ref="B26:G26"/>
    <mergeCell ref="A14:I14"/>
    <mergeCell ref="A15:B16"/>
    <mergeCell ref="C15:I16"/>
    <mergeCell ref="A18:D18"/>
    <mergeCell ref="A19:A20"/>
    <mergeCell ref="B19:G20"/>
    <mergeCell ref="H19:I19"/>
    <mergeCell ref="A21:I21"/>
    <mergeCell ref="B22:G22"/>
    <mergeCell ref="B23:G23"/>
    <mergeCell ref="A24:I24"/>
    <mergeCell ref="B25:G25"/>
    <mergeCell ref="A55:E55"/>
    <mergeCell ref="B56:E56"/>
    <mergeCell ref="B57:E57"/>
    <mergeCell ref="C44:I44"/>
    <mergeCell ref="B27:G27"/>
    <mergeCell ref="B28:G28"/>
    <mergeCell ref="A29:I29"/>
    <mergeCell ref="B30:G30"/>
    <mergeCell ref="A33:G33"/>
    <mergeCell ref="A34:A37"/>
    <mergeCell ref="B34:I34"/>
    <mergeCell ref="B35:I35"/>
    <mergeCell ref="B36:I36"/>
    <mergeCell ref="B37:I37"/>
    <mergeCell ref="A38:C38"/>
    <mergeCell ref="D38:I38"/>
    <mergeCell ref="A62:E62"/>
    <mergeCell ref="A63:E63"/>
    <mergeCell ref="A43:B44"/>
    <mergeCell ref="C43:I43"/>
    <mergeCell ref="B59:E59"/>
    <mergeCell ref="B60:E60"/>
    <mergeCell ref="B61:E61"/>
    <mergeCell ref="B58:E58"/>
    <mergeCell ref="A45:B47"/>
    <mergeCell ref="C45:I45"/>
    <mergeCell ref="C46:I46"/>
    <mergeCell ref="C47:I47"/>
    <mergeCell ref="A50:G50"/>
    <mergeCell ref="A51:G51"/>
    <mergeCell ref="A52:G52"/>
    <mergeCell ref="A54:G54"/>
  </mergeCell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workbookViewId="0"/>
  </sheetViews>
  <sheetFormatPr defaultColWidth="8.77734375" defaultRowHeight="13.8" x14ac:dyDescent="0.3"/>
  <cols>
    <col min="1" max="2" width="10.77734375" style="25" customWidth="1"/>
    <col min="3" max="6" width="8.77734375" style="25" customWidth="1"/>
    <col min="7" max="8" width="10.77734375" style="25" customWidth="1"/>
    <col min="9" max="9" width="8.21875" style="25" customWidth="1"/>
    <col min="10" max="10" width="2.77734375" style="25" customWidth="1"/>
    <col min="11" max="16384" width="8.77734375" style="25"/>
  </cols>
  <sheetData>
    <row r="1" spans="1:9" s="8" customFormat="1" x14ac:dyDescent="0.3">
      <c r="A1" s="1" t="s">
        <v>328</v>
      </c>
    </row>
    <row r="2" spans="1:9" x14ac:dyDescent="0.3">
      <c r="A2" s="747" t="s">
        <v>240</v>
      </c>
      <c r="B2" s="747"/>
      <c r="C2" s="747"/>
      <c r="D2" s="747"/>
      <c r="E2" s="747"/>
      <c r="F2" s="747"/>
      <c r="G2" s="747"/>
      <c r="H2" s="747"/>
      <c r="I2" s="747"/>
    </row>
    <row r="3" spans="1:9" x14ac:dyDescent="0.3">
      <c r="A3" s="742" t="s">
        <v>154</v>
      </c>
      <c r="B3" s="743"/>
      <c r="C3" s="743"/>
      <c r="D3" s="744">
        <v>3</v>
      </c>
      <c r="E3" s="727"/>
      <c r="F3" s="727"/>
      <c r="G3" s="727"/>
      <c r="H3" s="727"/>
      <c r="I3" s="727"/>
    </row>
    <row r="4" spans="1:9" x14ac:dyDescent="0.3">
      <c r="A4" s="742" t="s">
        <v>153</v>
      </c>
      <c r="B4" s="743"/>
      <c r="C4" s="743"/>
      <c r="D4" s="744" t="s">
        <v>1538</v>
      </c>
      <c r="E4" s="744"/>
      <c r="F4" s="744"/>
      <c r="G4" s="744"/>
      <c r="H4" s="744"/>
      <c r="I4" s="744"/>
    </row>
    <row r="5" spans="1:9" x14ac:dyDescent="0.3">
      <c r="A5" s="742" t="s">
        <v>157</v>
      </c>
      <c r="B5" s="743"/>
      <c r="C5" s="743"/>
      <c r="D5" s="744" t="s">
        <v>466</v>
      </c>
      <c r="E5" s="727"/>
      <c r="F5" s="727"/>
      <c r="G5" s="727"/>
      <c r="H5" s="727"/>
      <c r="I5" s="727"/>
    </row>
    <row r="6" spans="1:9" ht="28.95" customHeight="1" x14ac:dyDescent="0.3">
      <c r="A6" s="742" t="s">
        <v>331</v>
      </c>
      <c r="B6" s="743"/>
      <c r="C6" s="743"/>
      <c r="D6" s="729" t="s">
        <v>1460</v>
      </c>
      <c r="E6" s="700"/>
      <c r="F6" s="700"/>
      <c r="G6" s="700"/>
      <c r="H6" s="700"/>
      <c r="I6" s="700"/>
    </row>
    <row r="8" spans="1:9" s="22" customFormat="1" x14ac:dyDescent="0.3">
      <c r="A8" s="745" t="s">
        <v>3</v>
      </c>
      <c r="B8" s="745"/>
      <c r="C8" s="745"/>
      <c r="D8" s="745"/>
      <c r="E8" s="745"/>
      <c r="F8" s="745"/>
      <c r="G8" s="745"/>
      <c r="H8" s="745"/>
      <c r="I8" s="745"/>
    </row>
    <row r="9" spans="1:9" s="22" customFormat="1" x14ac:dyDescent="0.3">
      <c r="A9" s="237" t="s">
        <v>2317</v>
      </c>
      <c r="B9" s="237"/>
      <c r="C9" s="237"/>
      <c r="D9" s="237"/>
      <c r="E9" s="237"/>
      <c r="F9" s="237"/>
      <c r="G9" s="237"/>
      <c r="H9" s="237"/>
      <c r="I9" s="237"/>
    </row>
    <row r="10" spans="1:9" x14ac:dyDescent="0.3">
      <c r="A10" s="742" t="s">
        <v>10</v>
      </c>
      <c r="B10" s="743"/>
      <c r="C10" s="743"/>
      <c r="D10" s="743"/>
      <c r="E10" s="743"/>
      <c r="F10" s="743" t="s">
        <v>11</v>
      </c>
      <c r="G10" s="743"/>
      <c r="H10" s="743"/>
      <c r="I10" s="744"/>
    </row>
    <row r="11" spans="1:9" x14ac:dyDescent="0.3">
      <c r="A11" s="742" t="s">
        <v>334</v>
      </c>
      <c r="B11" s="743"/>
      <c r="C11" s="743"/>
      <c r="D11" s="743"/>
      <c r="E11" s="743"/>
      <c r="F11" s="743" t="s">
        <v>2085</v>
      </c>
      <c r="G11" s="743"/>
      <c r="H11" s="743"/>
      <c r="I11" s="744"/>
    </row>
    <row r="12" spans="1:9" x14ac:dyDescent="0.3">
      <c r="A12" s="742" t="s">
        <v>335</v>
      </c>
      <c r="B12" s="743"/>
      <c r="C12" s="743"/>
      <c r="D12" s="743"/>
      <c r="E12" s="743"/>
      <c r="F12" s="743">
        <v>7</v>
      </c>
      <c r="G12" s="743"/>
      <c r="H12" s="743"/>
      <c r="I12" s="744"/>
    </row>
    <row r="13" spans="1:9" x14ac:dyDescent="0.3">
      <c r="A13" s="742" t="s">
        <v>15</v>
      </c>
      <c r="B13" s="743"/>
      <c r="C13" s="743"/>
      <c r="D13" s="743"/>
      <c r="E13" s="743"/>
      <c r="F13" s="743" t="s">
        <v>16</v>
      </c>
      <c r="G13" s="743"/>
      <c r="H13" s="743"/>
      <c r="I13" s="744"/>
    </row>
    <row r="15" spans="1:9" x14ac:dyDescent="0.3">
      <c r="A15" s="746" t="s">
        <v>336</v>
      </c>
      <c r="B15" s="746"/>
      <c r="C15" s="746"/>
      <c r="D15" s="746"/>
      <c r="E15" s="746"/>
      <c r="F15" s="746"/>
      <c r="G15" s="746"/>
      <c r="H15" s="746"/>
      <c r="I15" s="746"/>
    </row>
    <row r="16" spans="1:9" s="56" customFormat="1" ht="50.25" customHeight="1" x14ac:dyDescent="0.3">
      <c r="A16" s="705" t="s">
        <v>337</v>
      </c>
      <c r="B16" s="705"/>
      <c r="C16" s="704" t="s">
        <v>1539</v>
      </c>
      <c r="D16" s="705"/>
      <c r="E16" s="705"/>
      <c r="F16" s="705"/>
      <c r="G16" s="705"/>
      <c r="H16" s="705"/>
      <c r="I16" s="705"/>
    </row>
    <row r="17" spans="1:11" s="56" customFormat="1" ht="18" customHeight="1" x14ac:dyDescent="0.3">
      <c r="A17" s="709"/>
      <c r="B17" s="889"/>
      <c r="C17" s="708" t="s">
        <v>2</v>
      </c>
      <c r="D17" s="709"/>
      <c r="E17" s="709"/>
      <c r="F17" s="709"/>
      <c r="G17" s="709"/>
      <c r="H17" s="709"/>
      <c r="I17" s="709"/>
    </row>
    <row r="19" spans="1:11" x14ac:dyDescent="0.3">
      <c r="A19" s="735" t="s">
        <v>339</v>
      </c>
      <c r="B19" s="735"/>
      <c r="C19" s="735"/>
      <c r="D19" s="735"/>
    </row>
    <row r="20" spans="1:11" ht="16.5" customHeight="1" x14ac:dyDescent="0.3">
      <c r="A20" s="736" t="s">
        <v>30</v>
      </c>
      <c r="B20" s="737" t="s">
        <v>31</v>
      </c>
      <c r="C20" s="737"/>
      <c r="D20" s="737"/>
      <c r="E20" s="737"/>
      <c r="F20" s="737"/>
      <c r="G20" s="737"/>
      <c r="H20" s="737" t="s">
        <v>340</v>
      </c>
      <c r="I20" s="738"/>
    </row>
    <row r="21" spans="1:11" ht="31.5" customHeight="1" x14ac:dyDescent="0.3">
      <c r="A21" s="736"/>
      <c r="B21" s="737"/>
      <c r="C21" s="737"/>
      <c r="D21" s="737"/>
      <c r="E21" s="737"/>
      <c r="F21" s="737"/>
      <c r="G21" s="737"/>
      <c r="H21" s="210" t="s">
        <v>341</v>
      </c>
      <c r="I21" s="211" t="s">
        <v>34</v>
      </c>
    </row>
    <row r="22" spans="1:11" s="8" customFormat="1" ht="17.7" customHeight="1" x14ac:dyDescent="0.3">
      <c r="A22" s="547" t="s">
        <v>35</v>
      </c>
      <c r="B22" s="733"/>
      <c r="C22" s="733"/>
      <c r="D22" s="733"/>
      <c r="E22" s="733"/>
      <c r="F22" s="733"/>
      <c r="G22" s="733"/>
      <c r="H22" s="733"/>
      <c r="I22" s="734"/>
    </row>
    <row r="23" spans="1:11" ht="33" customHeight="1" x14ac:dyDescent="0.3">
      <c r="A23" s="231" t="s">
        <v>1540</v>
      </c>
      <c r="B23" s="827" t="s">
        <v>41</v>
      </c>
      <c r="C23" s="827" t="s">
        <v>1326</v>
      </c>
      <c r="D23" s="827" t="s">
        <v>1326</v>
      </c>
      <c r="E23" s="827" t="s">
        <v>1326</v>
      </c>
      <c r="F23" s="827" t="s">
        <v>1326</v>
      </c>
      <c r="G23" s="827" t="s">
        <v>1326</v>
      </c>
      <c r="H23" s="92" t="s">
        <v>40</v>
      </c>
      <c r="I23" s="91" t="s">
        <v>85</v>
      </c>
      <c r="K23" s="156"/>
    </row>
    <row r="24" spans="1:11" ht="33.75" customHeight="1" x14ac:dyDescent="0.3">
      <c r="A24" s="231" t="s">
        <v>1541</v>
      </c>
      <c r="B24" s="827" t="s">
        <v>1542</v>
      </c>
      <c r="C24" s="827" t="s">
        <v>1326</v>
      </c>
      <c r="D24" s="827" t="s">
        <v>1326</v>
      </c>
      <c r="E24" s="827" t="s">
        <v>1326</v>
      </c>
      <c r="F24" s="827" t="s">
        <v>1326</v>
      </c>
      <c r="G24" s="827" t="s">
        <v>1326</v>
      </c>
      <c r="H24" s="92" t="s">
        <v>52</v>
      </c>
      <c r="I24" s="91" t="s">
        <v>39</v>
      </c>
      <c r="K24" s="56"/>
    </row>
    <row r="25" spans="1:11" s="8" customFormat="1" ht="17.7" customHeight="1" x14ac:dyDescent="0.3">
      <c r="A25" s="778" t="s">
        <v>136</v>
      </c>
      <c r="B25" s="1079"/>
      <c r="C25" s="1079"/>
      <c r="D25" s="1079"/>
      <c r="E25" s="1079"/>
      <c r="F25" s="1079"/>
      <c r="G25" s="1079"/>
      <c r="H25" s="779"/>
      <c r="I25" s="780"/>
      <c r="K25" s="319"/>
    </row>
    <row r="26" spans="1:11" ht="40.049999999999997" customHeight="1" x14ac:dyDescent="0.3">
      <c r="A26" s="231" t="s">
        <v>1543</v>
      </c>
      <c r="B26" s="542" t="s">
        <v>78</v>
      </c>
      <c r="C26" s="542"/>
      <c r="D26" s="542"/>
      <c r="E26" s="542"/>
      <c r="F26" s="542"/>
      <c r="G26" s="542"/>
      <c r="H26" s="92" t="s">
        <v>77</v>
      </c>
      <c r="I26" s="91" t="s">
        <v>56</v>
      </c>
      <c r="K26" s="56"/>
    </row>
    <row r="27" spans="1:11" ht="40.049999999999997" customHeight="1" x14ac:dyDescent="0.3">
      <c r="A27" s="231" t="s">
        <v>1544</v>
      </c>
      <c r="B27" s="786" t="s">
        <v>81</v>
      </c>
      <c r="C27" s="849"/>
      <c r="D27" s="849"/>
      <c r="E27" s="849"/>
      <c r="F27" s="849"/>
      <c r="G27" s="541"/>
      <c r="H27" s="92" t="s">
        <v>80</v>
      </c>
      <c r="I27" s="91" t="s">
        <v>56</v>
      </c>
      <c r="K27" s="56"/>
    </row>
    <row r="28" spans="1:11" ht="40.049999999999997" customHeight="1" x14ac:dyDescent="0.3">
      <c r="A28" s="231" t="s">
        <v>1545</v>
      </c>
      <c r="B28" s="786" t="s">
        <v>83</v>
      </c>
      <c r="C28" s="849"/>
      <c r="D28" s="849"/>
      <c r="E28" s="849"/>
      <c r="F28" s="849"/>
      <c r="G28" s="541"/>
      <c r="H28" s="92" t="s">
        <v>82</v>
      </c>
      <c r="I28" s="91" t="s">
        <v>85</v>
      </c>
      <c r="K28" s="56"/>
    </row>
    <row r="29" spans="1:11" ht="40.049999999999997" customHeight="1" x14ac:dyDescent="0.3">
      <c r="A29" s="231" t="s">
        <v>1546</v>
      </c>
      <c r="B29" s="786" t="s">
        <v>87</v>
      </c>
      <c r="C29" s="849"/>
      <c r="D29" s="849"/>
      <c r="E29" s="849"/>
      <c r="F29" s="849"/>
      <c r="G29" s="541"/>
      <c r="H29" s="92" t="s">
        <v>86</v>
      </c>
      <c r="I29" s="91" t="s">
        <v>56</v>
      </c>
      <c r="K29" s="56"/>
    </row>
    <row r="30" spans="1:11" ht="40.049999999999997" customHeight="1" x14ac:dyDescent="0.3">
      <c r="A30" s="231" t="s">
        <v>1547</v>
      </c>
      <c r="B30" s="786" t="s">
        <v>91</v>
      </c>
      <c r="C30" s="849"/>
      <c r="D30" s="849"/>
      <c r="E30" s="849"/>
      <c r="F30" s="849"/>
      <c r="G30" s="541"/>
      <c r="H30" s="92" t="s">
        <v>90</v>
      </c>
      <c r="I30" s="91" t="s">
        <v>56</v>
      </c>
      <c r="K30" s="56"/>
    </row>
    <row r="31" spans="1:11" ht="40.049999999999997" customHeight="1" x14ac:dyDescent="0.3">
      <c r="A31" s="231" t="s">
        <v>1548</v>
      </c>
      <c r="B31" s="786" t="s">
        <v>1549</v>
      </c>
      <c r="C31" s="849"/>
      <c r="D31" s="849"/>
      <c r="E31" s="849"/>
      <c r="F31" s="849"/>
      <c r="G31" s="541"/>
      <c r="H31" s="92" t="s">
        <v>103</v>
      </c>
      <c r="I31" s="91" t="s">
        <v>85</v>
      </c>
      <c r="K31" s="56"/>
    </row>
    <row r="32" spans="1:11" ht="40.049999999999997" customHeight="1" x14ac:dyDescent="0.3">
      <c r="A32" s="231" t="s">
        <v>1550</v>
      </c>
      <c r="B32" s="786" t="s">
        <v>108</v>
      </c>
      <c r="C32" s="849"/>
      <c r="D32" s="849"/>
      <c r="E32" s="849"/>
      <c r="F32" s="849"/>
      <c r="G32" s="541"/>
      <c r="H32" s="92" t="s">
        <v>107</v>
      </c>
      <c r="I32" s="91" t="s">
        <v>56</v>
      </c>
      <c r="K32" s="56"/>
    </row>
    <row r="33" spans="1:12" s="8" customFormat="1" ht="17.7" customHeight="1" x14ac:dyDescent="0.3">
      <c r="A33" s="778" t="s">
        <v>352</v>
      </c>
      <c r="B33" s="779"/>
      <c r="C33" s="779"/>
      <c r="D33" s="779"/>
      <c r="E33" s="779"/>
      <c r="F33" s="779"/>
      <c r="G33" s="779"/>
      <c r="H33" s="779"/>
      <c r="I33" s="780"/>
      <c r="K33" s="319"/>
    </row>
    <row r="34" spans="1:12" ht="52.5" customHeight="1" x14ac:dyDescent="0.3">
      <c r="A34" s="231" t="s">
        <v>1551</v>
      </c>
      <c r="B34" s="542" t="s">
        <v>1552</v>
      </c>
      <c r="C34" s="542" t="s">
        <v>116</v>
      </c>
      <c r="D34" s="542" t="s">
        <v>116</v>
      </c>
      <c r="E34" s="542" t="s">
        <v>116</v>
      </c>
      <c r="F34" s="542" t="s">
        <v>116</v>
      </c>
      <c r="G34" s="542" t="s">
        <v>116</v>
      </c>
      <c r="H34" s="232" t="s">
        <v>1553</v>
      </c>
      <c r="I34" s="91" t="s">
        <v>56</v>
      </c>
      <c r="K34" s="56"/>
    </row>
    <row r="36" spans="1:12" x14ac:dyDescent="0.3">
      <c r="A36" s="1" t="s">
        <v>355</v>
      </c>
    </row>
    <row r="37" spans="1:12" s="8" customFormat="1" ht="17.7" customHeight="1" x14ac:dyDescent="0.3">
      <c r="A37" s="715" t="s">
        <v>1554</v>
      </c>
      <c r="B37" s="715"/>
      <c r="C37" s="715"/>
      <c r="D37" s="715"/>
      <c r="E37" s="715"/>
      <c r="F37" s="715"/>
      <c r="G37" s="715"/>
      <c r="H37" s="204">
        <v>30</v>
      </c>
      <c r="I37" s="239" t="s">
        <v>357</v>
      </c>
    </row>
    <row r="38" spans="1:12" ht="17.7" customHeight="1" x14ac:dyDescent="0.3">
      <c r="A38" s="701" t="s">
        <v>358</v>
      </c>
      <c r="B38" s="749" t="s">
        <v>1555</v>
      </c>
      <c r="C38" s="749"/>
      <c r="D38" s="749"/>
      <c r="E38" s="749"/>
      <c r="F38" s="749"/>
      <c r="G38" s="749"/>
      <c r="H38" s="749"/>
      <c r="I38" s="704"/>
      <c r="L38" s="93"/>
    </row>
    <row r="39" spans="1:12" ht="17.7" customHeight="1" x14ac:dyDescent="0.3">
      <c r="A39" s="702"/>
      <c r="B39" s="706" t="s">
        <v>1556</v>
      </c>
      <c r="C39" s="792"/>
      <c r="D39" s="792"/>
      <c r="E39" s="792"/>
      <c r="F39" s="792"/>
      <c r="G39" s="792"/>
      <c r="H39" s="792"/>
      <c r="I39" s="792"/>
    </row>
    <row r="40" spans="1:12" ht="17.7" customHeight="1" x14ac:dyDescent="0.3">
      <c r="A40" s="702"/>
      <c r="B40" s="706" t="s">
        <v>1557</v>
      </c>
      <c r="C40" s="792"/>
      <c r="D40" s="792"/>
      <c r="E40" s="792"/>
      <c r="F40" s="792"/>
      <c r="G40" s="792"/>
      <c r="H40" s="792"/>
      <c r="I40" s="792"/>
    </row>
    <row r="41" spans="1:12" ht="17.7" customHeight="1" x14ac:dyDescent="0.3">
      <c r="A41" s="702"/>
      <c r="B41" s="706" t="s">
        <v>1558</v>
      </c>
      <c r="C41" s="792"/>
      <c r="D41" s="792"/>
      <c r="E41" s="792"/>
      <c r="F41" s="792"/>
      <c r="G41" s="792"/>
      <c r="H41" s="792"/>
      <c r="I41" s="792"/>
    </row>
    <row r="42" spans="1:12" ht="28.5" customHeight="1" x14ac:dyDescent="0.3">
      <c r="A42" s="710" t="s">
        <v>374</v>
      </c>
      <c r="B42" s="711"/>
      <c r="C42" s="711"/>
      <c r="D42" s="740" t="s">
        <v>1559</v>
      </c>
      <c r="E42" s="740"/>
      <c r="F42" s="740"/>
      <c r="G42" s="740"/>
      <c r="H42" s="740"/>
      <c r="I42" s="835"/>
    </row>
    <row r="43" spans="1:12" s="56" customFormat="1" ht="14.55" customHeight="1" x14ac:dyDescent="0.3">
      <c r="A43" s="705" t="s">
        <v>376</v>
      </c>
      <c r="B43" s="705"/>
      <c r="C43" s="863"/>
      <c r="D43" s="749" t="s">
        <v>1560</v>
      </c>
      <c r="E43" s="749"/>
      <c r="F43" s="749"/>
      <c r="G43" s="749"/>
      <c r="H43" s="749"/>
      <c r="I43" s="704"/>
    </row>
    <row r="44" spans="1:12" s="56" customFormat="1" ht="14.55" customHeight="1" x14ac:dyDescent="0.3">
      <c r="A44" s="707"/>
      <c r="B44" s="707"/>
      <c r="C44" s="864"/>
      <c r="D44" s="1078" t="s">
        <v>1561</v>
      </c>
      <c r="E44" s="1078"/>
      <c r="F44" s="1078"/>
      <c r="G44" s="1078"/>
      <c r="H44" s="1078"/>
      <c r="I44" s="904"/>
    </row>
    <row r="45" spans="1:12" s="56" customFormat="1" ht="14.55" customHeight="1" x14ac:dyDescent="0.3">
      <c r="A45" s="707"/>
      <c r="B45" s="707"/>
      <c r="C45" s="864"/>
      <c r="D45" s="1078" t="s">
        <v>1562</v>
      </c>
      <c r="E45" s="1078"/>
      <c r="F45" s="1078"/>
      <c r="G45" s="1078"/>
      <c r="H45" s="1078"/>
      <c r="I45" s="904"/>
    </row>
    <row r="46" spans="1:12" s="56" customFormat="1" ht="14.55" customHeight="1" x14ac:dyDescent="0.3">
      <c r="A46" s="707"/>
      <c r="B46" s="707"/>
      <c r="C46" s="864"/>
      <c r="D46" s="1078" t="s">
        <v>1563</v>
      </c>
      <c r="E46" s="1078"/>
      <c r="F46" s="1078"/>
      <c r="G46" s="1078"/>
      <c r="H46" s="1078"/>
      <c r="I46" s="904"/>
    </row>
    <row r="47" spans="1:12" s="56" customFormat="1" ht="31.5" customHeight="1" x14ac:dyDescent="0.3">
      <c r="A47" s="709"/>
      <c r="B47" s="709"/>
      <c r="C47" s="889"/>
      <c r="D47" s="758" t="s">
        <v>1564</v>
      </c>
      <c r="E47" s="758"/>
      <c r="F47" s="758"/>
      <c r="G47" s="758"/>
      <c r="H47" s="758"/>
      <c r="I47" s="853"/>
    </row>
    <row r="48" spans="1:12" s="56" customFormat="1" ht="14.55" customHeight="1" x14ac:dyDescent="0.3">
      <c r="A48" s="234"/>
      <c r="B48" s="234"/>
      <c r="C48" s="234"/>
      <c r="D48" s="94"/>
      <c r="E48" s="94"/>
      <c r="F48" s="94"/>
      <c r="G48" s="94"/>
      <c r="H48" s="94"/>
      <c r="I48" s="94"/>
    </row>
    <row r="49" spans="1:9" x14ac:dyDescent="0.3">
      <c r="A49" s="1" t="s">
        <v>395</v>
      </c>
    </row>
    <row r="50" spans="1:9" s="56" customFormat="1" ht="17.25" customHeight="1" x14ac:dyDescent="0.3">
      <c r="A50" s="762" t="s">
        <v>396</v>
      </c>
      <c r="B50" s="899"/>
      <c r="C50" s="749" t="s">
        <v>1351</v>
      </c>
      <c r="D50" s="749"/>
      <c r="E50" s="749"/>
      <c r="F50" s="749"/>
      <c r="G50" s="749"/>
      <c r="H50" s="749"/>
      <c r="I50" s="704"/>
    </row>
    <row r="51" spans="1:9" s="56" customFormat="1" ht="36.75" customHeight="1" x14ac:dyDescent="0.3">
      <c r="A51" s="764"/>
      <c r="B51" s="901"/>
      <c r="C51" s="828" t="s">
        <v>1352</v>
      </c>
      <c r="D51" s="828"/>
      <c r="E51" s="828"/>
      <c r="F51" s="828"/>
      <c r="G51" s="828"/>
      <c r="H51" s="828"/>
      <c r="I51" s="708"/>
    </row>
    <row r="52" spans="1:9" ht="15" customHeight="1" x14ac:dyDescent="0.3">
      <c r="A52" s="762" t="s">
        <v>398</v>
      </c>
      <c r="B52" s="899"/>
      <c r="C52" s="963" t="s">
        <v>1353</v>
      </c>
      <c r="D52" s="765"/>
      <c r="E52" s="765"/>
      <c r="F52" s="765"/>
      <c r="G52" s="765"/>
      <c r="H52" s="765"/>
      <c r="I52" s="766"/>
    </row>
    <row r="53" spans="1:9" ht="15.75" customHeight="1" x14ac:dyDescent="0.3">
      <c r="A53" s="721"/>
      <c r="B53" s="900"/>
      <c r="C53" s="964" t="s">
        <v>1354</v>
      </c>
      <c r="D53" s="964"/>
      <c r="E53" s="964"/>
      <c r="F53" s="964"/>
      <c r="G53" s="964"/>
      <c r="H53" s="964"/>
      <c r="I53" s="767"/>
    </row>
    <row r="54" spans="1:9" ht="18.75" customHeight="1" x14ac:dyDescent="0.3">
      <c r="A54" s="764"/>
      <c r="B54" s="901"/>
      <c r="C54" s="828" t="s">
        <v>1355</v>
      </c>
      <c r="D54" s="828"/>
      <c r="E54" s="828"/>
      <c r="F54" s="828"/>
      <c r="G54" s="828"/>
      <c r="H54" s="828"/>
      <c r="I54" s="708"/>
    </row>
    <row r="56" spans="1:9" x14ac:dyDescent="0.3">
      <c r="A56" s="8" t="s">
        <v>400</v>
      </c>
      <c r="B56" s="240"/>
      <c r="C56" s="240"/>
      <c r="D56" s="240"/>
      <c r="E56" s="240"/>
      <c r="F56" s="240"/>
      <c r="G56" s="240"/>
    </row>
    <row r="57" spans="1:9" ht="15.6" x14ac:dyDescent="0.3">
      <c r="A57" s="730" t="s">
        <v>401</v>
      </c>
      <c r="B57" s="730"/>
      <c r="C57" s="730"/>
      <c r="D57" s="730"/>
      <c r="E57" s="730"/>
      <c r="F57" s="730"/>
      <c r="G57" s="730"/>
      <c r="H57" s="30">
        <v>1.3</v>
      </c>
      <c r="I57" s="10" t="s">
        <v>402</v>
      </c>
    </row>
    <row r="58" spans="1:9" ht="15.6" x14ac:dyDescent="0.3">
      <c r="A58" s="730" t="s">
        <v>463</v>
      </c>
      <c r="B58" s="730"/>
      <c r="C58" s="730"/>
      <c r="D58" s="730"/>
      <c r="E58" s="730"/>
      <c r="F58" s="730"/>
      <c r="G58" s="730"/>
      <c r="H58" s="30">
        <v>1.4</v>
      </c>
      <c r="I58" s="10" t="s">
        <v>402</v>
      </c>
    </row>
    <row r="59" spans="1:9" ht="15.6" x14ac:dyDescent="0.3">
      <c r="A59" s="730" t="s">
        <v>464</v>
      </c>
      <c r="B59" s="730"/>
      <c r="C59" s="730"/>
      <c r="D59" s="730"/>
      <c r="E59" s="730"/>
      <c r="F59" s="730"/>
      <c r="G59" s="730"/>
      <c r="H59" s="30">
        <v>0.3</v>
      </c>
      <c r="I59" s="10" t="s">
        <v>402</v>
      </c>
    </row>
    <row r="60" spans="1:9" x14ac:dyDescent="0.3">
      <c r="H60" s="27"/>
      <c r="I60" s="12"/>
    </row>
    <row r="61" spans="1:9" x14ac:dyDescent="0.3">
      <c r="A61" s="732" t="s">
        <v>406</v>
      </c>
      <c r="B61" s="732"/>
      <c r="C61" s="732"/>
      <c r="D61" s="732"/>
      <c r="E61" s="732"/>
      <c r="F61" s="732"/>
      <c r="G61" s="732"/>
      <c r="H61" s="31"/>
      <c r="I61" s="28"/>
    </row>
    <row r="62" spans="1:9" ht="14.55" customHeight="1" x14ac:dyDescent="0.3">
      <c r="A62" s="700" t="s">
        <v>407</v>
      </c>
      <c r="B62" s="700"/>
      <c r="C62" s="700"/>
      <c r="D62" s="700"/>
      <c r="E62" s="700"/>
      <c r="F62" s="15">
        <f>SUM(F63:F68)</f>
        <v>40</v>
      </c>
      <c r="G62" s="15" t="s">
        <v>357</v>
      </c>
      <c r="H62" s="16">
        <f>F62/25</f>
        <v>1.6</v>
      </c>
      <c r="I62" s="10" t="s">
        <v>781</v>
      </c>
    </row>
    <row r="63" spans="1:9" ht="14.55" customHeight="1" x14ac:dyDescent="0.3">
      <c r="A63" s="17" t="s">
        <v>156</v>
      </c>
      <c r="B63" s="727" t="s">
        <v>158</v>
      </c>
      <c r="C63" s="727"/>
      <c r="D63" s="727"/>
      <c r="E63" s="727"/>
      <c r="F63" s="15" t="s">
        <v>182</v>
      </c>
      <c r="G63" s="15" t="s">
        <v>357</v>
      </c>
      <c r="H63" s="32"/>
      <c r="I63" s="19"/>
    </row>
    <row r="64" spans="1:9" ht="14.55" customHeight="1" x14ac:dyDescent="0.3">
      <c r="B64" s="727" t="s">
        <v>408</v>
      </c>
      <c r="C64" s="727"/>
      <c r="D64" s="727"/>
      <c r="E64" s="727"/>
      <c r="F64" s="15">
        <v>30</v>
      </c>
      <c r="G64" s="15" t="s">
        <v>357</v>
      </c>
      <c r="H64" s="33"/>
      <c r="I64" s="29"/>
    </row>
    <row r="65" spans="1:9" ht="14.55" customHeight="1" x14ac:dyDescent="0.3">
      <c r="B65" s="727" t="s">
        <v>409</v>
      </c>
      <c r="C65" s="727"/>
      <c r="D65" s="727"/>
      <c r="E65" s="727"/>
      <c r="F65" s="15">
        <v>10</v>
      </c>
      <c r="G65" s="15" t="s">
        <v>357</v>
      </c>
      <c r="H65" s="33"/>
      <c r="I65" s="29"/>
    </row>
    <row r="66" spans="1:9" ht="14.55" customHeight="1" x14ac:dyDescent="0.3">
      <c r="B66" s="727" t="s">
        <v>410</v>
      </c>
      <c r="C66" s="727"/>
      <c r="D66" s="727"/>
      <c r="E66" s="727"/>
      <c r="F66" s="15" t="s">
        <v>182</v>
      </c>
      <c r="G66" s="15" t="s">
        <v>357</v>
      </c>
      <c r="H66" s="33"/>
      <c r="I66" s="29"/>
    </row>
    <row r="67" spans="1:9" ht="14.55" customHeight="1" x14ac:dyDescent="0.3">
      <c r="B67" s="727" t="s">
        <v>411</v>
      </c>
      <c r="C67" s="727"/>
      <c r="D67" s="727"/>
      <c r="E67" s="727"/>
      <c r="F67" s="15" t="s">
        <v>182</v>
      </c>
      <c r="G67" s="15" t="s">
        <v>357</v>
      </c>
      <c r="H67" s="33"/>
      <c r="I67" s="29"/>
    </row>
    <row r="68" spans="1:9" ht="14.55" customHeight="1" x14ac:dyDescent="0.3">
      <c r="B68" s="727" t="s">
        <v>412</v>
      </c>
      <c r="C68" s="727"/>
      <c r="D68" s="727"/>
      <c r="E68" s="727"/>
      <c r="F68" s="15" t="s">
        <v>182</v>
      </c>
      <c r="G68" s="15" t="s">
        <v>357</v>
      </c>
      <c r="H68" s="34"/>
      <c r="I68" s="244"/>
    </row>
    <row r="69" spans="1:9" ht="28.95" customHeight="1" x14ac:dyDescent="0.3">
      <c r="A69" s="700" t="s">
        <v>413</v>
      </c>
      <c r="B69" s="700"/>
      <c r="C69" s="700"/>
      <c r="D69" s="700"/>
      <c r="E69" s="700"/>
      <c r="F69" s="15" t="s">
        <v>182</v>
      </c>
      <c r="G69" s="15" t="s">
        <v>357</v>
      </c>
      <c r="H69" s="15" t="s">
        <v>182</v>
      </c>
      <c r="I69" s="10" t="s">
        <v>781</v>
      </c>
    </row>
    <row r="70" spans="1:9" ht="14.55" customHeight="1" x14ac:dyDescent="0.3">
      <c r="A70" s="727" t="s">
        <v>414</v>
      </c>
      <c r="B70" s="727"/>
      <c r="C70" s="727"/>
      <c r="D70" s="727"/>
      <c r="E70" s="727"/>
      <c r="F70" s="15">
        <v>35</v>
      </c>
      <c r="G70" s="15" t="s">
        <v>357</v>
      </c>
      <c r="H70" s="16">
        <f>F70/25</f>
        <v>1.4</v>
      </c>
      <c r="I70" s="10" t="s">
        <v>781</v>
      </c>
    </row>
  </sheetData>
  <mergeCells count="73">
    <mergeCell ref="A5:C5"/>
    <mergeCell ref="D5:I5"/>
    <mergeCell ref="A2:I2"/>
    <mergeCell ref="A3:C3"/>
    <mergeCell ref="D3:I3"/>
    <mergeCell ref="A4:C4"/>
    <mergeCell ref="D4:I4"/>
    <mergeCell ref="A16:B17"/>
    <mergeCell ref="C16:I16"/>
    <mergeCell ref="C17:I17"/>
    <mergeCell ref="A6:C6"/>
    <mergeCell ref="D6:I6"/>
    <mergeCell ref="A8:I8"/>
    <mergeCell ref="A10:E10"/>
    <mergeCell ref="F10:I10"/>
    <mergeCell ref="A11:E11"/>
    <mergeCell ref="F11:I11"/>
    <mergeCell ref="A12:E12"/>
    <mergeCell ref="F12:I12"/>
    <mergeCell ref="A13:E13"/>
    <mergeCell ref="F13:I13"/>
    <mergeCell ref="A15:I15"/>
    <mergeCell ref="B29:G29"/>
    <mergeCell ref="A19:D19"/>
    <mergeCell ref="A20:A21"/>
    <mergeCell ref="B20:G21"/>
    <mergeCell ref="H20:I20"/>
    <mergeCell ref="A22:I22"/>
    <mergeCell ref="B23:G23"/>
    <mergeCell ref="B24:G24"/>
    <mergeCell ref="A25:I25"/>
    <mergeCell ref="B26:G26"/>
    <mergeCell ref="B27:G27"/>
    <mergeCell ref="B28:G28"/>
    <mergeCell ref="A42:C42"/>
    <mergeCell ref="D42:I42"/>
    <mergeCell ref="B30:G30"/>
    <mergeCell ref="B31:G31"/>
    <mergeCell ref="B32:G32"/>
    <mergeCell ref="A33:I33"/>
    <mergeCell ref="B34:G34"/>
    <mergeCell ref="A37:G37"/>
    <mergeCell ref="A38:A41"/>
    <mergeCell ref="B38:I38"/>
    <mergeCell ref="B39:I39"/>
    <mergeCell ref="B40:I40"/>
    <mergeCell ref="B41:I41"/>
    <mergeCell ref="A43:C47"/>
    <mergeCell ref="D43:I43"/>
    <mergeCell ref="D44:I44"/>
    <mergeCell ref="D45:I45"/>
    <mergeCell ref="D46:I46"/>
    <mergeCell ref="D47:I47"/>
    <mergeCell ref="B63:E63"/>
    <mergeCell ref="A50:B51"/>
    <mergeCell ref="C50:I50"/>
    <mergeCell ref="C51:I51"/>
    <mergeCell ref="A52:B54"/>
    <mergeCell ref="C52:I52"/>
    <mergeCell ref="C53:I53"/>
    <mergeCell ref="C54:I54"/>
    <mergeCell ref="A57:G57"/>
    <mergeCell ref="A58:G58"/>
    <mergeCell ref="A59:G59"/>
    <mergeCell ref="A61:G61"/>
    <mergeCell ref="A62:E62"/>
    <mergeCell ref="A70:E70"/>
    <mergeCell ref="B64:E64"/>
    <mergeCell ref="B65:E65"/>
    <mergeCell ref="B66:E66"/>
    <mergeCell ref="B67:E67"/>
    <mergeCell ref="B68:E68"/>
    <mergeCell ref="A69:E6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zoomScaleNormal="100" workbookViewId="0"/>
  </sheetViews>
  <sheetFormatPr defaultColWidth="8.77734375" defaultRowHeight="13.8" x14ac:dyDescent="0.3"/>
  <cols>
    <col min="1" max="1" width="10.77734375" style="25" customWidth="1"/>
    <col min="2" max="2" width="9.77734375" style="25" customWidth="1"/>
    <col min="3" max="3" width="8.77734375" style="25" customWidth="1"/>
    <col min="4" max="5" width="9.77734375" style="25" customWidth="1"/>
    <col min="6" max="6" width="9.21875" style="25" customWidth="1"/>
    <col min="7" max="7" width="8.77734375" style="25" customWidth="1"/>
    <col min="8" max="8" width="11.5546875" style="25" customWidth="1"/>
    <col min="9" max="9" width="8.77734375" style="25" customWidth="1"/>
    <col min="10" max="10" width="2.77734375" style="25" customWidth="1"/>
    <col min="11" max="16384" width="8.77734375" style="25"/>
  </cols>
  <sheetData>
    <row r="1" spans="1:10" x14ac:dyDescent="0.3">
      <c r="A1" s="1" t="s">
        <v>328</v>
      </c>
      <c r="J1" s="56"/>
    </row>
    <row r="2" spans="1:10" x14ac:dyDescent="0.3">
      <c r="A2" s="747" t="s">
        <v>2096</v>
      </c>
      <c r="B2" s="747"/>
      <c r="C2" s="747"/>
      <c r="D2" s="747"/>
      <c r="E2" s="747"/>
      <c r="F2" s="747"/>
      <c r="G2" s="747"/>
      <c r="H2" s="747"/>
      <c r="I2" s="747"/>
      <c r="J2" s="56"/>
    </row>
    <row r="3" spans="1:10" x14ac:dyDescent="0.3">
      <c r="A3" s="742" t="s">
        <v>154</v>
      </c>
      <c r="B3" s="743"/>
      <c r="C3" s="743"/>
      <c r="D3" s="743">
        <v>6</v>
      </c>
      <c r="E3" s="743"/>
      <c r="F3" s="743"/>
      <c r="G3" s="743"/>
      <c r="H3" s="743"/>
      <c r="I3" s="744"/>
      <c r="J3" s="56"/>
    </row>
    <row r="4" spans="1:10" x14ac:dyDescent="0.3">
      <c r="A4" s="742" t="s">
        <v>153</v>
      </c>
      <c r="B4" s="743"/>
      <c r="C4" s="743"/>
      <c r="D4" s="743" t="s">
        <v>433</v>
      </c>
      <c r="E4" s="743"/>
      <c r="F4" s="743"/>
      <c r="G4" s="743"/>
      <c r="H4" s="743"/>
      <c r="I4" s="744"/>
      <c r="J4" s="56"/>
    </row>
    <row r="5" spans="1:10" x14ac:dyDescent="0.3">
      <c r="A5" s="742" t="s">
        <v>157</v>
      </c>
      <c r="B5" s="743"/>
      <c r="C5" s="743"/>
      <c r="D5" s="743" t="s">
        <v>466</v>
      </c>
      <c r="E5" s="743"/>
      <c r="F5" s="743"/>
      <c r="G5" s="743"/>
      <c r="H5" s="743"/>
      <c r="I5" s="744"/>
      <c r="J5" s="56"/>
    </row>
    <row r="6" spans="1:10" x14ac:dyDescent="0.3">
      <c r="A6" s="742" t="s">
        <v>331</v>
      </c>
      <c r="B6" s="743"/>
      <c r="C6" s="743"/>
      <c r="D6" s="743" t="s">
        <v>930</v>
      </c>
      <c r="E6" s="743"/>
      <c r="F6" s="743"/>
      <c r="G6" s="743"/>
      <c r="H6" s="743"/>
      <c r="I6" s="744"/>
      <c r="J6" s="56"/>
    </row>
    <row r="7" spans="1:10" x14ac:dyDescent="0.3">
      <c r="J7" s="56"/>
    </row>
    <row r="8" spans="1:10" x14ac:dyDescent="0.3">
      <c r="A8" s="745" t="s">
        <v>333</v>
      </c>
      <c r="B8" s="745"/>
      <c r="C8" s="745"/>
      <c r="D8" s="745"/>
      <c r="E8" s="745"/>
      <c r="F8" s="745"/>
      <c r="G8" s="745"/>
      <c r="H8" s="745"/>
      <c r="I8" s="745"/>
      <c r="J8" s="56"/>
    </row>
    <row r="9" spans="1:10" x14ac:dyDescent="0.3">
      <c r="A9" s="208" t="s">
        <v>2317</v>
      </c>
      <c r="B9" s="208"/>
      <c r="C9" s="208"/>
      <c r="D9" s="208"/>
      <c r="E9" s="208"/>
      <c r="F9" s="208"/>
      <c r="G9" s="208"/>
      <c r="H9" s="208"/>
      <c r="I9" s="208"/>
      <c r="J9" s="56"/>
    </row>
    <row r="10" spans="1:10" x14ac:dyDescent="0.3">
      <c r="A10" s="742" t="s">
        <v>10</v>
      </c>
      <c r="B10" s="743"/>
      <c r="C10" s="743"/>
      <c r="D10" s="743"/>
      <c r="E10" s="743"/>
      <c r="F10" s="743" t="s">
        <v>11</v>
      </c>
      <c r="G10" s="743"/>
      <c r="H10" s="743"/>
      <c r="I10" s="744"/>
      <c r="J10" s="56"/>
    </row>
    <row r="11" spans="1:10" x14ac:dyDescent="0.3">
      <c r="A11" s="742" t="s">
        <v>334</v>
      </c>
      <c r="B11" s="743"/>
      <c r="C11" s="743"/>
      <c r="D11" s="743"/>
      <c r="E11" s="743"/>
      <c r="F11" s="743" t="s">
        <v>2085</v>
      </c>
      <c r="G11" s="743"/>
      <c r="H11" s="743"/>
      <c r="I11" s="744"/>
      <c r="J11" s="56"/>
    </row>
    <row r="12" spans="1:10" x14ac:dyDescent="0.3">
      <c r="A12" s="742" t="s">
        <v>335</v>
      </c>
      <c r="B12" s="743"/>
      <c r="C12" s="743"/>
      <c r="D12" s="743"/>
      <c r="E12" s="743"/>
      <c r="F12" s="743">
        <v>1</v>
      </c>
      <c r="G12" s="743"/>
      <c r="H12" s="743"/>
      <c r="I12" s="744"/>
      <c r="J12" s="56"/>
    </row>
    <row r="13" spans="1:10" x14ac:dyDescent="0.3">
      <c r="A13" s="742" t="s">
        <v>15</v>
      </c>
      <c r="B13" s="743"/>
      <c r="C13" s="743"/>
      <c r="D13" s="743"/>
      <c r="E13" s="743"/>
      <c r="F13" s="743" t="s">
        <v>16</v>
      </c>
      <c r="G13" s="743"/>
      <c r="H13" s="743"/>
      <c r="I13" s="744"/>
      <c r="J13" s="56"/>
    </row>
    <row r="14" spans="1:10" x14ac:dyDescent="0.3">
      <c r="J14" s="56"/>
    </row>
    <row r="15" spans="1:10" x14ac:dyDescent="0.3">
      <c r="A15" s="746" t="s">
        <v>336</v>
      </c>
      <c r="B15" s="746"/>
      <c r="C15" s="746"/>
      <c r="D15" s="746"/>
      <c r="E15" s="746"/>
      <c r="F15" s="746"/>
      <c r="G15" s="746"/>
      <c r="H15" s="746"/>
      <c r="I15" s="746"/>
      <c r="J15" s="56"/>
    </row>
    <row r="16" spans="1:10" ht="37.5" customHeight="1" x14ac:dyDescent="0.3">
      <c r="A16" s="700" t="s">
        <v>337</v>
      </c>
      <c r="B16" s="700"/>
      <c r="C16" s="729" t="s">
        <v>531</v>
      </c>
      <c r="D16" s="700"/>
      <c r="E16" s="700"/>
      <c r="F16" s="700"/>
      <c r="G16" s="700"/>
      <c r="H16" s="700"/>
      <c r="I16" s="700"/>
      <c r="J16" s="56"/>
    </row>
    <row r="17" spans="1:10" x14ac:dyDescent="0.3">
      <c r="J17" s="56"/>
    </row>
    <row r="18" spans="1:10" x14ac:dyDescent="0.3">
      <c r="A18" s="735" t="s">
        <v>339</v>
      </c>
      <c r="B18" s="735"/>
      <c r="C18" s="735"/>
      <c r="D18" s="735"/>
      <c r="J18" s="56"/>
    </row>
    <row r="19" spans="1:10" ht="16.5" customHeight="1" x14ac:dyDescent="0.3">
      <c r="A19" s="736" t="s">
        <v>30</v>
      </c>
      <c r="B19" s="737" t="s">
        <v>31</v>
      </c>
      <c r="C19" s="737"/>
      <c r="D19" s="737"/>
      <c r="E19" s="737"/>
      <c r="F19" s="737"/>
      <c r="G19" s="737"/>
      <c r="H19" s="737" t="s">
        <v>340</v>
      </c>
      <c r="I19" s="738"/>
      <c r="J19" s="56"/>
    </row>
    <row r="20" spans="1:10" ht="27.6" x14ac:dyDescent="0.3">
      <c r="A20" s="736"/>
      <c r="B20" s="737"/>
      <c r="C20" s="737"/>
      <c r="D20" s="737"/>
      <c r="E20" s="737"/>
      <c r="F20" s="737"/>
      <c r="G20" s="737"/>
      <c r="H20" s="210" t="s">
        <v>341</v>
      </c>
      <c r="I20" s="211" t="s">
        <v>34</v>
      </c>
      <c r="J20" s="56"/>
    </row>
    <row r="21" spans="1:10" s="8" customFormat="1" ht="17.7" customHeight="1" x14ac:dyDescent="0.3">
      <c r="A21" s="547" t="s">
        <v>35</v>
      </c>
      <c r="B21" s="733"/>
      <c r="C21" s="733"/>
      <c r="D21" s="733"/>
      <c r="E21" s="733"/>
      <c r="F21" s="733"/>
      <c r="G21" s="733"/>
      <c r="H21" s="733"/>
      <c r="I21" s="734"/>
      <c r="J21" s="240"/>
    </row>
    <row r="22" spans="1:10" ht="31.5" customHeight="1" x14ac:dyDescent="0.3">
      <c r="A22" s="209" t="s">
        <v>931</v>
      </c>
      <c r="B22" s="739" t="s">
        <v>2142</v>
      </c>
      <c r="C22" s="739"/>
      <c r="D22" s="739"/>
      <c r="E22" s="739"/>
      <c r="F22" s="739"/>
      <c r="G22" s="739"/>
      <c r="H22" s="6" t="s">
        <v>932</v>
      </c>
      <c r="I22" s="5" t="s">
        <v>56</v>
      </c>
      <c r="J22" s="56"/>
    </row>
    <row r="23" spans="1:10" ht="38.25" customHeight="1" x14ac:dyDescent="0.3">
      <c r="A23" s="209" t="s">
        <v>933</v>
      </c>
      <c r="B23" s="739" t="s">
        <v>934</v>
      </c>
      <c r="C23" s="739"/>
      <c r="D23" s="739"/>
      <c r="E23" s="739"/>
      <c r="F23" s="739"/>
      <c r="G23" s="739"/>
      <c r="H23" s="6" t="s">
        <v>932</v>
      </c>
      <c r="I23" s="5" t="s">
        <v>56</v>
      </c>
      <c r="J23" s="56"/>
    </row>
    <row r="24" spans="1:10" s="8" customFormat="1" ht="17.7" customHeight="1" x14ac:dyDescent="0.3">
      <c r="A24" s="547" t="s">
        <v>136</v>
      </c>
      <c r="B24" s="733"/>
      <c r="C24" s="733"/>
      <c r="D24" s="733"/>
      <c r="E24" s="733"/>
      <c r="F24" s="733"/>
      <c r="G24" s="733"/>
      <c r="H24" s="733"/>
      <c r="I24" s="734"/>
      <c r="J24" s="240"/>
    </row>
    <row r="25" spans="1:10" ht="25.5" customHeight="1" x14ac:dyDescent="0.3">
      <c r="A25" s="209" t="s">
        <v>935</v>
      </c>
      <c r="B25" s="740" t="s">
        <v>936</v>
      </c>
      <c r="C25" s="741"/>
      <c r="D25" s="741"/>
      <c r="E25" s="741"/>
      <c r="F25" s="741"/>
      <c r="G25" s="741"/>
      <c r="H25" s="6" t="s">
        <v>438</v>
      </c>
      <c r="I25" s="5" t="s">
        <v>56</v>
      </c>
      <c r="J25" s="56"/>
    </row>
    <row r="26" spans="1:10" ht="31.5" customHeight="1" x14ac:dyDescent="0.3">
      <c r="A26" s="209" t="s">
        <v>937</v>
      </c>
      <c r="B26" s="740" t="s">
        <v>2143</v>
      </c>
      <c r="C26" s="740"/>
      <c r="D26" s="740"/>
      <c r="E26" s="740"/>
      <c r="F26" s="740"/>
      <c r="G26" s="740"/>
      <c r="H26" s="6" t="s">
        <v>438</v>
      </c>
      <c r="I26" s="5" t="s">
        <v>56</v>
      </c>
      <c r="J26" s="56"/>
    </row>
    <row r="27" spans="1:10" ht="35.25" customHeight="1" x14ac:dyDescent="0.3">
      <c r="A27" s="209" t="s">
        <v>938</v>
      </c>
      <c r="B27" s="741" t="s">
        <v>939</v>
      </c>
      <c r="C27" s="741"/>
      <c r="D27" s="741"/>
      <c r="E27" s="741"/>
      <c r="F27" s="741"/>
      <c r="G27" s="741"/>
      <c r="H27" s="6" t="s">
        <v>438</v>
      </c>
      <c r="I27" s="5" t="s">
        <v>56</v>
      </c>
      <c r="J27" s="56"/>
    </row>
    <row r="28" spans="1:10" s="8" customFormat="1" ht="17.7" customHeight="1" x14ac:dyDescent="0.3">
      <c r="A28" s="547" t="s">
        <v>352</v>
      </c>
      <c r="B28" s="733"/>
      <c r="C28" s="733"/>
      <c r="D28" s="733"/>
      <c r="E28" s="733"/>
      <c r="F28" s="733"/>
      <c r="G28" s="733"/>
      <c r="H28" s="733"/>
      <c r="I28" s="734"/>
      <c r="J28" s="240"/>
    </row>
    <row r="29" spans="1:10" ht="36.75" customHeight="1" x14ac:dyDescent="0.3">
      <c r="A29" s="209" t="s">
        <v>940</v>
      </c>
      <c r="B29" s="716" t="s">
        <v>2144</v>
      </c>
      <c r="C29" s="716"/>
      <c r="D29" s="716"/>
      <c r="E29" s="716"/>
      <c r="F29" s="716"/>
      <c r="G29" s="716"/>
      <c r="H29" s="6" t="s">
        <v>864</v>
      </c>
      <c r="I29" s="5" t="s">
        <v>56</v>
      </c>
      <c r="J29" s="56"/>
    </row>
    <row r="30" spans="1:10" x14ac:dyDescent="0.3">
      <c r="J30" s="56"/>
    </row>
    <row r="31" spans="1:10" x14ac:dyDescent="0.3">
      <c r="A31" s="1" t="s">
        <v>355</v>
      </c>
      <c r="J31" s="56"/>
    </row>
    <row r="32" spans="1:10" s="8" customFormat="1" ht="17.7" customHeight="1" x14ac:dyDescent="0.3">
      <c r="A32" s="715" t="s">
        <v>356</v>
      </c>
      <c r="B32" s="715"/>
      <c r="C32" s="715"/>
      <c r="D32" s="715"/>
      <c r="E32" s="715"/>
      <c r="F32" s="715"/>
      <c r="G32" s="715"/>
      <c r="H32" s="204">
        <v>24</v>
      </c>
      <c r="I32" s="239" t="s">
        <v>357</v>
      </c>
      <c r="J32" s="240"/>
    </row>
    <row r="33" spans="1:10" ht="30" customHeight="1" x14ac:dyDescent="0.3">
      <c r="A33" s="701" t="s">
        <v>358</v>
      </c>
      <c r="B33" s="718" t="s">
        <v>941</v>
      </c>
      <c r="C33" s="718"/>
      <c r="D33" s="718"/>
      <c r="E33" s="718"/>
      <c r="F33" s="718"/>
      <c r="G33" s="718"/>
      <c r="H33" s="718"/>
      <c r="I33" s="719"/>
      <c r="J33" s="56"/>
    </row>
    <row r="34" spans="1:10" ht="30" customHeight="1" x14ac:dyDescent="0.3">
      <c r="A34" s="702"/>
      <c r="B34" s="720" t="s">
        <v>942</v>
      </c>
      <c r="C34" s="721"/>
      <c r="D34" s="721"/>
      <c r="E34" s="721"/>
      <c r="F34" s="721"/>
      <c r="G34" s="721"/>
      <c r="H34" s="721"/>
      <c r="I34" s="721"/>
      <c r="J34" s="56"/>
    </row>
    <row r="35" spans="1:10" ht="30" customHeight="1" x14ac:dyDescent="0.3">
      <c r="A35" s="702"/>
      <c r="B35" s="720" t="s">
        <v>943</v>
      </c>
      <c r="C35" s="721"/>
      <c r="D35" s="721"/>
      <c r="E35" s="721"/>
      <c r="F35" s="721"/>
      <c r="G35" s="721"/>
      <c r="H35" s="721"/>
      <c r="I35" s="721"/>
      <c r="J35" s="56"/>
    </row>
    <row r="36" spans="1:10" ht="30" customHeight="1" x14ac:dyDescent="0.3">
      <c r="A36" s="702"/>
      <c r="B36" s="720" t="s">
        <v>944</v>
      </c>
      <c r="C36" s="721"/>
      <c r="D36" s="721"/>
      <c r="E36" s="721"/>
      <c r="F36" s="721"/>
      <c r="G36" s="721"/>
      <c r="H36" s="721"/>
      <c r="I36" s="721"/>
      <c r="J36" s="56"/>
    </row>
    <row r="37" spans="1:10" ht="30" customHeight="1" x14ac:dyDescent="0.3">
      <c r="A37" s="702"/>
      <c r="B37" s="706" t="s">
        <v>945</v>
      </c>
      <c r="C37" s="707"/>
      <c r="D37" s="707"/>
      <c r="E37" s="707"/>
      <c r="F37" s="707"/>
      <c r="G37" s="707"/>
      <c r="H37" s="707"/>
      <c r="I37" s="707"/>
      <c r="J37" s="56"/>
    </row>
    <row r="38" spans="1:10" ht="30" customHeight="1" x14ac:dyDescent="0.3">
      <c r="A38" s="702"/>
      <c r="B38" s="720" t="s">
        <v>946</v>
      </c>
      <c r="C38" s="721"/>
      <c r="D38" s="721"/>
      <c r="E38" s="721"/>
      <c r="F38" s="721"/>
      <c r="G38" s="721"/>
      <c r="H38" s="721"/>
      <c r="I38" s="721"/>
      <c r="J38" s="56"/>
    </row>
    <row r="39" spans="1:10" ht="30" customHeight="1" x14ac:dyDescent="0.3">
      <c r="A39" s="702"/>
      <c r="B39" s="706" t="s">
        <v>947</v>
      </c>
      <c r="C39" s="707"/>
      <c r="D39" s="707"/>
      <c r="E39" s="707"/>
      <c r="F39" s="707"/>
      <c r="G39" s="707"/>
      <c r="H39" s="707"/>
      <c r="I39" s="707"/>
      <c r="J39" s="56"/>
    </row>
    <row r="40" spans="1:10" ht="30" customHeight="1" x14ac:dyDescent="0.3">
      <c r="A40" s="717"/>
      <c r="B40" s="722" t="s">
        <v>948</v>
      </c>
      <c r="C40" s="723"/>
      <c r="D40" s="723"/>
      <c r="E40" s="723"/>
      <c r="F40" s="723"/>
      <c r="G40" s="723"/>
      <c r="H40" s="723"/>
      <c r="I40" s="723"/>
      <c r="J40" s="56"/>
    </row>
    <row r="41" spans="1:10" x14ac:dyDescent="0.3">
      <c r="A41" s="724" t="s">
        <v>374</v>
      </c>
      <c r="B41" s="725"/>
      <c r="C41" s="725"/>
      <c r="D41" s="725" t="s">
        <v>949</v>
      </c>
      <c r="E41" s="725"/>
      <c r="F41" s="725"/>
      <c r="G41" s="725"/>
      <c r="H41" s="725"/>
      <c r="I41" s="726"/>
      <c r="J41" s="56"/>
    </row>
    <row r="42" spans="1:10" ht="54" customHeight="1" x14ac:dyDescent="0.3">
      <c r="A42" s="713" t="s">
        <v>376</v>
      </c>
      <c r="B42" s="714"/>
      <c r="C42" s="714"/>
      <c r="D42" s="714" t="s">
        <v>950</v>
      </c>
      <c r="E42" s="711"/>
      <c r="F42" s="711"/>
      <c r="G42" s="711"/>
      <c r="H42" s="711"/>
      <c r="I42" s="712"/>
      <c r="J42" s="56"/>
    </row>
    <row r="43" spans="1:10" ht="21" customHeight="1" x14ac:dyDescent="0.3">
      <c r="A43" s="715" t="s">
        <v>485</v>
      </c>
      <c r="B43" s="715"/>
      <c r="C43" s="715"/>
      <c r="D43" s="715"/>
      <c r="E43" s="715"/>
      <c r="F43" s="715"/>
      <c r="G43" s="715"/>
      <c r="H43" s="204">
        <v>24</v>
      </c>
      <c r="I43" s="239" t="s">
        <v>357</v>
      </c>
      <c r="J43" s="56"/>
    </row>
    <row r="44" spans="1:10" ht="16.5" customHeight="1" x14ac:dyDescent="0.3">
      <c r="A44" s="701" t="s">
        <v>358</v>
      </c>
      <c r="B44" s="704" t="s">
        <v>951</v>
      </c>
      <c r="C44" s="705"/>
      <c r="D44" s="705"/>
      <c r="E44" s="705"/>
      <c r="F44" s="705"/>
      <c r="G44" s="705"/>
      <c r="H44" s="705"/>
      <c r="I44" s="705"/>
      <c r="J44" s="56"/>
    </row>
    <row r="45" spans="1:10" ht="18" customHeight="1" x14ac:dyDescent="0.3">
      <c r="A45" s="702"/>
      <c r="B45" s="706"/>
      <c r="C45" s="707"/>
      <c r="D45" s="707"/>
      <c r="E45" s="707"/>
      <c r="F45" s="707"/>
      <c r="G45" s="707"/>
      <c r="H45" s="707"/>
      <c r="I45" s="707"/>
      <c r="J45" s="56"/>
    </row>
    <row r="46" spans="1:10" ht="18" customHeight="1" x14ac:dyDescent="0.3">
      <c r="A46" s="702"/>
      <c r="B46" s="706"/>
      <c r="C46" s="707"/>
      <c r="D46" s="707"/>
      <c r="E46" s="707"/>
      <c r="F46" s="707"/>
      <c r="G46" s="707"/>
      <c r="H46" s="707"/>
      <c r="I46" s="707"/>
      <c r="J46" s="56"/>
    </row>
    <row r="47" spans="1:10" ht="18" customHeight="1" x14ac:dyDescent="0.3">
      <c r="A47" s="702"/>
      <c r="B47" s="706"/>
      <c r="C47" s="707"/>
      <c r="D47" s="707"/>
      <c r="E47" s="707"/>
      <c r="F47" s="707"/>
      <c r="G47" s="707"/>
      <c r="H47" s="707"/>
      <c r="I47" s="707"/>
      <c r="J47" s="56"/>
    </row>
    <row r="48" spans="1:10" ht="18" customHeight="1" x14ac:dyDescent="0.3">
      <c r="A48" s="702"/>
      <c r="B48" s="706"/>
      <c r="C48" s="707"/>
      <c r="D48" s="707"/>
      <c r="E48" s="707"/>
      <c r="F48" s="707"/>
      <c r="G48" s="707"/>
      <c r="H48" s="707"/>
      <c r="I48" s="707"/>
      <c r="J48" s="56"/>
    </row>
    <row r="49" spans="1:10" x14ac:dyDescent="0.3">
      <c r="A49" s="702"/>
      <c r="B49" s="706"/>
      <c r="C49" s="707"/>
      <c r="D49" s="707"/>
      <c r="E49" s="707"/>
      <c r="F49" s="707"/>
      <c r="G49" s="707"/>
      <c r="H49" s="707"/>
      <c r="I49" s="707"/>
      <c r="J49" s="56"/>
    </row>
    <row r="50" spans="1:10" x14ac:dyDescent="0.3">
      <c r="A50" s="702"/>
      <c r="B50" s="706"/>
      <c r="C50" s="707"/>
      <c r="D50" s="707"/>
      <c r="E50" s="707"/>
      <c r="F50" s="707"/>
      <c r="G50" s="707"/>
      <c r="H50" s="707"/>
      <c r="I50" s="707"/>
      <c r="J50" s="56"/>
    </row>
    <row r="51" spans="1:10" x14ac:dyDescent="0.3">
      <c r="A51" s="702"/>
      <c r="B51" s="706"/>
      <c r="C51" s="707"/>
      <c r="D51" s="707"/>
      <c r="E51" s="707"/>
      <c r="F51" s="707"/>
      <c r="G51" s="707"/>
      <c r="H51" s="707"/>
      <c r="I51" s="707"/>
      <c r="J51" s="56"/>
    </row>
    <row r="52" spans="1:10" ht="14.25" customHeight="1" x14ac:dyDescent="0.3">
      <c r="A52" s="702"/>
      <c r="B52" s="706"/>
      <c r="C52" s="707"/>
      <c r="D52" s="707"/>
      <c r="E52" s="707"/>
      <c r="F52" s="707"/>
      <c r="G52" s="707"/>
      <c r="H52" s="707"/>
      <c r="I52" s="707"/>
      <c r="J52" s="56"/>
    </row>
    <row r="53" spans="1:10" ht="12.75" customHeight="1" x14ac:dyDescent="0.3">
      <c r="A53" s="703"/>
      <c r="B53" s="708"/>
      <c r="C53" s="709"/>
      <c r="D53" s="709"/>
      <c r="E53" s="709"/>
      <c r="F53" s="709"/>
      <c r="G53" s="709"/>
      <c r="H53" s="709"/>
      <c r="I53" s="709"/>
      <c r="J53" s="56"/>
    </row>
    <row r="54" spans="1:10" ht="24.75" customHeight="1" x14ac:dyDescent="0.3">
      <c r="A54" s="710" t="s">
        <v>374</v>
      </c>
      <c r="B54" s="711"/>
      <c r="C54" s="711"/>
      <c r="D54" s="711" t="s">
        <v>952</v>
      </c>
      <c r="E54" s="711"/>
      <c r="F54" s="711"/>
      <c r="G54" s="711"/>
      <c r="H54" s="711"/>
      <c r="I54" s="712"/>
      <c r="J54" s="56"/>
    </row>
    <row r="55" spans="1:10" ht="45.75" customHeight="1" x14ac:dyDescent="0.3">
      <c r="A55" s="713" t="s">
        <v>376</v>
      </c>
      <c r="B55" s="714"/>
      <c r="C55" s="714"/>
      <c r="D55" s="714" t="s">
        <v>953</v>
      </c>
      <c r="E55" s="711"/>
      <c r="F55" s="711"/>
      <c r="G55" s="711"/>
      <c r="H55" s="711"/>
      <c r="I55" s="712"/>
      <c r="J55" s="56"/>
    </row>
    <row r="56" spans="1:10" x14ac:dyDescent="0.3">
      <c r="J56" s="56"/>
    </row>
    <row r="57" spans="1:10" x14ac:dyDescent="0.3">
      <c r="A57" s="1" t="s">
        <v>395</v>
      </c>
      <c r="J57" s="56"/>
    </row>
    <row r="58" spans="1:10" ht="72.75" customHeight="1" x14ac:dyDescent="0.3">
      <c r="A58" s="728" t="s">
        <v>396</v>
      </c>
      <c r="B58" s="710"/>
      <c r="C58" s="729" t="s">
        <v>954</v>
      </c>
      <c r="D58" s="700"/>
      <c r="E58" s="700"/>
      <c r="F58" s="700"/>
      <c r="G58" s="700"/>
      <c r="H58" s="700"/>
      <c r="I58" s="700"/>
      <c r="J58" s="56"/>
    </row>
    <row r="59" spans="1:10" ht="50.25" customHeight="1" x14ac:dyDescent="0.3">
      <c r="A59" s="728" t="s">
        <v>398</v>
      </c>
      <c r="B59" s="710"/>
      <c r="C59" s="729" t="s">
        <v>955</v>
      </c>
      <c r="D59" s="700"/>
      <c r="E59" s="700"/>
      <c r="F59" s="700"/>
      <c r="G59" s="700"/>
      <c r="H59" s="700"/>
      <c r="I59" s="700"/>
      <c r="J59" s="56"/>
    </row>
    <row r="60" spans="1:10" x14ac:dyDescent="0.3">
      <c r="J60" s="56"/>
    </row>
    <row r="61" spans="1:10" x14ac:dyDescent="0.3">
      <c r="A61" s="8" t="s">
        <v>400</v>
      </c>
      <c r="B61" s="240"/>
      <c r="C61" s="240"/>
      <c r="D61" s="240"/>
      <c r="E61" s="240"/>
      <c r="F61" s="240"/>
      <c r="G61" s="240"/>
      <c r="J61" s="56"/>
    </row>
    <row r="62" spans="1:10" ht="15" customHeight="1" x14ac:dyDescent="0.3">
      <c r="A62" s="730" t="s">
        <v>401</v>
      </c>
      <c r="B62" s="730"/>
      <c r="C62" s="730"/>
      <c r="D62" s="730"/>
      <c r="E62" s="730"/>
      <c r="F62" s="730"/>
      <c r="G62" s="730"/>
      <c r="H62" s="9">
        <v>3</v>
      </c>
      <c r="I62" s="10" t="s">
        <v>402</v>
      </c>
      <c r="J62" s="56"/>
    </row>
    <row r="63" spans="1:10" ht="30.75" customHeight="1" x14ac:dyDescent="0.3">
      <c r="A63" s="731" t="s">
        <v>463</v>
      </c>
      <c r="B63" s="731"/>
      <c r="C63" s="731"/>
      <c r="D63" s="731"/>
      <c r="E63" s="731"/>
      <c r="F63" s="731"/>
      <c r="G63" s="731"/>
      <c r="H63" s="11">
        <v>3</v>
      </c>
      <c r="I63" s="10" t="s">
        <v>402</v>
      </c>
      <c r="J63" s="56"/>
    </row>
    <row r="64" spans="1:10" ht="15" customHeight="1" x14ac:dyDescent="0.3">
      <c r="A64" s="730" t="s">
        <v>405</v>
      </c>
      <c r="B64" s="730"/>
      <c r="C64" s="730"/>
      <c r="D64" s="730"/>
      <c r="E64" s="730"/>
      <c r="F64" s="730"/>
      <c r="G64" s="730"/>
      <c r="H64" s="11" t="s">
        <v>404</v>
      </c>
      <c r="I64" s="10" t="s">
        <v>402</v>
      </c>
      <c r="J64" s="56"/>
    </row>
    <row r="65" spans="1:10" ht="15" customHeight="1" x14ac:dyDescent="0.3">
      <c r="A65" s="222"/>
      <c r="B65" s="222"/>
      <c r="C65" s="222"/>
      <c r="D65" s="222"/>
      <c r="E65" s="222"/>
      <c r="F65" s="222"/>
      <c r="G65" s="222"/>
      <c r="H65" s="11"/>
      <c r="I65" s="12"/>
      <c r="J65" s="56"/>
    </row>
    <row r="66" spans="1:10" x14ac:dyDescent="0.3">
      <c r="A66" s="732" t="s">
        <v>406</v>
      </c>
      <c r="B66" s="732"/>
      <c r="C66" s="732"/>
      <c r="D66" s="732"/>
      <c r="E66" s="732"/>
      <c r="F66" s="732"/>
      <c r="G66" s="732"/>
      <c r="H66" s="31"/>
      <c r="I66" s="28"/>
      <c r="J66" s="56"/>
    </row>
    <row r="67" spans="1:10" ht="17.7" customHeight="1" x14ac:dyDescent="0.3">
      <c r="A67" s="700" t="s">
        <v>407</v>
      </c>
      <c r="B67" s="700"/>
      <c r="C67" s="700"/>
      <c r="D67" s="700"/>
      <c r="E67" s="700"/>
      <c r="F67" s="15">
        <f>SUM(F68:F73)</f>
        <v>60</v>
      </c>
      <c r="G67" s="15" t="s">
        <v>357</v>
      </c>
      <c r="H67" s="16">
        <f>F67/25</f>
        <v>2.4</v>
      </c>
      <c r="I67" s="10" t="s">
        <v>402</v>
      </c>
      <c r="J67" s="56"/>
    </row>
    <row r="68" spans="1:10" ht="17.7" customHeight="1" x14ac:dyDescent="0.3">
      <c r="A68" s="17" t="s">
        <v>156</v>
      </c>
      <c r="B68" s="727" t="s">
        <v>158</v>
      </c>
      <c r="C68" s="727"/>
      <c r="D68" s="727"/>
      <c r="E68" s="727"/>
      <c r="F68" s="15">
        <v>24</v>
      </c>
      <c r="G68" s="15" t="s">
        <v>357</v>
      </c>
      <c r="H68" s="18"/>
      <c r="I68" s="19"/>
      <c r="J68" s="56"/>
    </row>
    <row r="69" spans="1:10" ht="17.7" customHeight="1" x14ac:dyDescent="0.3">
      <c r="B69" s="727" t="s">
        <v>408</v>
      </c>
      <c r="C69" s="727"/>
      <c r="D69" s="727"/>
      <c r="E69" s="727"/>
      <c r="F69" s="15">
        <v>24</v>
      </c>
      <c r="G69" s="15" t="s">
        <v>357</v>
      </c>
      <c r="H69" s="26"/>
      <c r="I69" s="29"/>
      <c r="J69" s="56"/>
    </row>
    <row r="70" spans="1:10" ht="17.7" customHeight="1" x14ac:dyDescent="0.3">
      <c r="B70" s="727" t="s">
        <v>409</v>
      </c>
      <c r="C70" s="727"/>
      <c r="D70" s="727"/>
      <c r="E70" s="727"/>
      <c r="F70" s="15">
        <v>8</v>
      </c>
      <c r="G70" s="15" t="s">
        <v>357</v>
      </c>
      <c r="H70" s="26"/>
      <c r="I70" s="29"/>
      <c r="J70" s="56"/>
    </row>
    <row r="71" spans="1:10" ht="17.7" customHeight="1" x14ac:dyDescent="0.3">
      <c r="B71" s="727" t="s">
        <v>410</v>
      </c>
      <c r="C71" s="727"/>
      <c r="D71" s="727"/>
      <c r="E71" s="727"/>
      <c r="F71" s="15" t="s">
        <v>404</v>
      </c>
      <c r="G71" s="15" t="s">
        <v>357</v>
      </c>
      <c r="H71" s="26"/>
      <c r="I71" s="29"/>
      <c r="J71" s="56"/>
    </row>
    <row r="72" spans="1:10" ht="17.7" customHeight="1" x14ac:dyDescent="0.3">
      <c r="B72" s="727" t="s">
        <v>411</v>
      </c>
      <c r="C72" s="727"/>
      <c r="D72" s="727"/>
      <c r="E72" s="727"/>
      <c r="F72" s="15" t="s">
        <v>404</v>
      </c>
      <c r="G72" s="15" t="s">
        <v>357</v>
      </c>
      <c r="H72" s="26"/>
      <c r="I72" s="29"/>
      <c r="J72" s="56"/>
    </row>
    <row r="73" spans="1:10" ht="17.7" customHeight="1" x14ac:dyDescent="0.3">
      <c r="B73" s="727" t="s">
        <v>412</v>
      </c>
      <c r="C73" s="727"/>
      <c r="D73" s="727"/>
      <c r="E73" s="727"/>
      <c r="F73" s="15">
        <v>4</v>
      </c>
      <c r="G73" s="15" t="s">
        <v>357</v>
      </c>
      <c r="H73" s="334"/>
      <c r="I73" s="339"/>
      <c r="J73" s="56"/>
    </row>
    <row r="74" spans="1:10" ht="31.2" customHeight="1" x14ac:dyDescent="0.3">
      <c r="A74" s="700" t="s">
        <v>413</v>
      </c>
      <c r="B74" s="700"/>
      <c r="C74" s="700"/>
      <c r="D74" s="700"/>
      <c r="E74" s="700"/>
      <c r="F74" s="15" t="s">
        <v>404</v>
      </c>
      <c r="G74" s="15" t="s">
        <v>357</v>
      </c>
      <c r="H74" s="16" t="s">
        <v>182</v>
      </c>
      <c r="I74" s="10" t="s">
        <v>402</v>
      </c>
      <c r="J74" s="56"/>
    </row>
    <row r="75" spans="1:10" ht="17.7" customHeight="1" x14ac:dyDescent="0.3">
      <c r="A75" s="727" t="s">
        <v>414</v>
      </c>
      <c r="B75" s="727"/>
      <c r="C75" s="727"/>
      <c r="D75" s="727"/>
      <c r="E75" s="727"/>
      <c r="F75" s="15">
        <v>90</v>
      </c>
      <c r="G75" s="15" t="s">
        <v>357</v>
      </c>
      <c r="H75" s="15">
        <f>F75/25</f>
        <v>3.6</v>
      </c>
      <c r="I75" s="10" t="s">
        <v>402</v>
      </c>
      <c r="J75" s="56"/>
    </row>
    <row r="76" spans="1:10" x14ac:dyDescent="0.3">
      <c r="A76" s="25" t="s">
        <v>529</v>
      </c>
    </row>
  </sheetData>
  <mergeCells count="72">
    <mergeCell ref="A5:C5"/>
    <mergeCell ref="D5:I5"/>
    <mergeCell ref="A2:I2"/>
    <mergeCell ref="A3:C3"/>
    <mergeCell ref="D3:I3"/>
    <mergeCell ref="A4:C4"/>
    <mergeCell ref="D4:I4"/>
    <mergeCell ref="A16:B16"/>
    <mergeCell ref="C16:I16"/>
    <mergeCell ref="A6:C6"/>
    <mergeCell ref="D6:I6"/>
    <mergeCell ref="A8:I8"/>
    <mergeCell ref="A10:E10"/>
    <mergeCell ref="F10:I10"/>
    <mergeCell ref="A11:E11"/>
    <mergeCell ref="F11:I11"/>
    <mergeCell ref="A12:E12"/>
    <mergeCell ref="F12:I12"/>
    <mergeCell ref="A13:E13"/>
    <mergeCell ref="F13:I13"/>
    <mergeCell ref="A15:I15"/>
    <mergeCell ref="A28:I28"/>
    <mergeCell ref="A18:D18"/>
    <mergeCell ref="A19:A20"/>
    <mergeCell ref="B19:G20"/>
    <mergeCell ref="H19:I19"/>
    <mergeCell ref="A21:I21"/>
    <mergeCell ref="B22:G22"/>
    <mergeCell ref="B23:G23"/>
    <mergeCell ref="A24:I24"/>
    <mergeCell ref="B25:G25"/>
    <mergeCell ref="B26:G26"/>
    <mergeCell ref="B27:G27"/>
    <mergeCell ref="A75:E75"/>
    <mergeCell ref="B70:E70"/>
    <mergeCell ref="A58:B58"/>
    <mergeCell ref="C58:I58"/>
    <mergeCell ref="A59:B59"/>
    <mergeCell ref="C59:I59"/>
    <mergeCell ref="A62:G62"/>
    <mergeCell ref="A63:G63"/>
    <mergeCell ref="A64:G64"/>
    <mergeCell ref="A66:G66"/>
    <mergeCell ref="A67:E67"/>
    <mergeCell ref="B68:E68"/>
    <mergeCell ref="B69:E69"/>
    <mergeCell ref="B71:E71"/>
    <mergeCell ref="B72:E72"/>
    <mergeCell ref="B73:E73"/>
    <mergeCell ref="A43:G43"/>
    <mergeCell ref="B29:G29"/>
    <mergeCell ref="A32:G32"/>
    <mergeCell ref="A33:A40"/>
    <mergeCell ref="B33:I33"/>
    <mergeCell ref="B34:I34"/>
    <mergeCell ref="B35:I35"/>
    <mergeCell ref="B36:I36"/>
    <mergeCell ref="B37:I37"/>
    <mergeCell ref="B38:I38"/>
    <mergeCell ref="B39:I39"/>
    <mergeCell ref="B40:I40"/>
    <mergeCell ref="A41:C41"/>
    <mergeCell ref="D41:I41"/>
    <mergeCell ref="A42:C42"/>
    <mergeCell ref="D42:I42"/>
    <mergeCell ref="A74:E74"/>
    <mergeCell ref="A44:A53"/>
    <mergeCell ref="B44:I53"/>
    <mergeCell ref="A54:C54"/>
    <mergeCell ref="D54:I54"/>
    <mergeCell ref="A55:C55"/>
    <mergeCell ref="D55:I55"/>
  </mergeCells>
  <pageMargins left="0.25" right="0.25"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8"/>
  <sheetViews>
    <sheetView zoomScaleNormal="100" workbookViewId="0"/>
  </sheetViews>
  <sheetFormatPr defaultColWidth="8.88671875" defaultRowHeight="13.8" x14ac:dyDescent="0.3"/>
  <cols>
    <col min="1" max="1" width="10.88671875" style="443" customWidth="1"/>
    <col min="2" max="2" width="9.6640625" style="443" customWidth="1"/>
    <col min="3" max="3" width="8" style="443" customWidth="1"/>
    <col min="4" max="5" width="9.6640625" style="443" customWidth="1"/>
    <col min="6" max="6" width="9.33203125" style="443" customWidth="1"/>
    <col min="7" max="7" width="8.6640625" style="443" customWidth="1"/>
    <col min="8" max="8" width="11.5546875" style="443" customWidth="1"/>
    <col min="9" max="9" width="8.6640625" style="443" customWidth="1"/>
    <col min="10" max="10" width="2.6640625" style="443" customWidth="1"/>
    <col min="11" max="16384" width="8.88671875" style="443"/>
  </cols>
  <sheetData>
    <row r="1" spans="1:9" x14ac:dyDescent="0.3">
      <c r="A1" s="1" t="s">
        <v>328</v>
      </c>
    </row>
    <row r="2" spans="1:9" x14ac:dyDescent="0.3">
      <c r="A2" s="747" t="s">
        <v>1890</v>
      </c>
      <c r="B2" s="747"/>
      <c r="C2" s="747"/>
      <c r="D2" s="747"/>
      <c r="E2" s="747"/>
      <c r="F2" s="747"/>
      <c r="G2" s="747"/>
      <c r="H2" s="747"/>
      <c r="I2" s="747"/>
    </row>
    <row r="3" spans="1:9" x14ac:dyDescent="0.3">
      <c r="A3" s="742" t="s">
        <v>154</v>
      </c>
      <c r="B3" s="743"/>
      <c r="C3" s="743"/>
      <c r="D3" s="743">
        <v>3</v>
      </c>
      <c r="E3" s="743"/>
      <c r="F3" s="743"/>
      <c r="G3" s="743"/>
      <c r="H3" s="743"/>
      <c r="I3" s="744"/>
    </row>
    <row r="4" spans="1:9" x14ac:dyDescent="0.3">
      <c r="A4" s="742" t="s">
        <v>153</v>
      </c>
      <c r="B4" s="743"/>
      <c r="C4" s="743"/>
      <c r="D4" s="743" t="s">
        <v>465</v>
      </c>
      <c r="E4" s="743"/>
      <c r="F4" s="743"/>
      <c r="G4" s="743"/>
      <c r="H4" s="743"/>
      <c r="I4" s="744"/>
    </row>
    <row r="5" spans="1:9" x14ac:dyDescent="0.3">
      <c r="A5" s="742" t="s">
        <v>157</v>
      </c>
      <c r="B5" s="743"/>
      <c r="C5" s="743"/>
      <c r="D5" s="743" t="s">
        <v>1304</v>
      </c>
      <c r="E5" s="743"/>
      <c r="F5" s="743"/>
      <c r="G5" s="743"/>
      <c r="H5" s="743"/>
      <c r="I5" s="744"/>
    </row>
    <row r="6" spans="1:9" ht="16.5" customHeight="1" x14ac:dyDescent="0.3">
      <c r="A6" s="742" t="s">
        <v>331</v>
      </c>
      <c r="B6" s="743"/>
      <c r="C6" s="743"/>
      <c r="D6" s="748" t="s">
        <v>2402</v>
      </c>
      <c r="E6" s="748"/>
      <c r="F6" s="748"/>
      <c r="G6" s="748"/>
      <c r="H6" s="748"/>
      <c r="I6" s="729"/>
    </row>
    <row r="8" spans="1:9" x14ac:dyDescent="0.3">
      <c r="A8" s="745" t="s">
        <v>333</v>
      </c>
      <c r="B8" s="745"/>
      <c r="C8" s="745"/>
      <c r="D8" s="745"/>
      <c r="E8" s="745"/>
      <c r="F8" s="745"/>
      <c r="G8" s="745"/>
      <c r="H8" s="745"/>
      <c r="I8" s="745"/>
    </row>
    <row r="9" spans="1:9" x14ac:dyDescent="0.3">
      <c r="A9" s="506" t="s">
        <v>2317</v>
      </c>
      <c r="B9" s="506"/>
      <c r="C9" s="506"/>
      <c r="D9" s="506"/>
      <c r="E9" s="506"/>
      <c r="F9" s="506"/>
      <c r="G9" s="506"/>
      <c r="H9" s="506"/>
      <c r="I9" s="506"/>
    </row>
    <row r="10" spans="1:9" x14ac:dyDescent="0.3">
      <c r="A10" s="742" t="s">
        <v>10</v>
      </c>
      <c r="B10" s="743"/>
      <c r="C10" s="743"/>
      <c r="D10" s="743"/>
      <c r="E10" s="743"/>
      <c r="F10" s="743" t="s">
        <v>11</v>
      </c>
      <c r="G10" s="743"/>
      <c r="H10" s="743"/>
      <c r="I10" s="744"/>
    </row>
    <row r="11" spans="1:9" x14ac:dyDescent="0.3">
      <c r="A11" s="742" t="s">
        <v>334</v>
      </c>
      <c r="B11" s="743"/>
      <c r="C11" s="743"/>
      <c r="D11" s="743"/>
      <c r="E11" s="743"/>
      <c r="F11" s="743" t="s">
        <v>2085</v>
      </c>
      <c r="G11" s="743"/>
      <c r="H11" s="743"/>
      <c r="I11" s="744"/>
    </row>
    <row r="12" spans="1:9" x14ac:dyDescent="0.3">
      <c r="A12" s="742" t="s">
        <v>335</v>
      </c>
      <c r="B12" s="743"/>
      <c r="C12" s="743"/>
      <c r="D12" s="743"/>
      <c r="E12" s="743"/>
      <c r="F12" s="1066">
        <v>7</v>
      </c>
      <c r="G12" s="1066"/>
      <c r="H12" s="1066"/>
      <c r="I12" s="1067"/>
    </row>
    <row r="13" spans="1:9" x14ac:dyDescent="0.3">
      <c r="A13" s="742" t="s">
        <v>15</v>
      </c>
      <c r="B13" s="743"/>
      <c r="C13" s="743"/>
      <c r="D13" s="743"/>
      <c r="E13" s="743"/>
      <c r="F13" s="743" t="s">
        <v>16</v>
      </c>
      <c r="G13" s="743"/>
      <c r="H13" s="743"/>
      <c r="I13" s="744"/>
    </row>
    <row r="15" spans="1:9" x14ac:dyDescent="0.3">
      <c r="A15" s="746" t="s">
        <v>336</v>
      </c>
      <c r="B15" s="746"/>
      <c r="C15" s="746"/>
      <c r="D15" s="746"/>
      <c r="E15" s="746"/>
      <c r="F15" s="746"/>
      <c r="G15" s="746"/>
      <c r="H15" s="746"/>
      <c r="I15" s="746"/>
    </row>
    <row r="16" spans="1:9" ht="37.5" customHeight="1" x14ac:dyDescent="0.3">
      <c r="A16" s="700" t="s">
        <v>337</v>
      </c>
      <c r="B16" s="700"/>
      <c r="C16" s="729" t="s">
        <v>2401</v>
      </c>
      <c r="D16" s="700"/>
      <c r="E16" s="700"/>
      <c r="F16" s="700"/>
      <c r="G16" s="700"/>
      <c r="H16" s="700"/>
      <c r="I16" s="700"/>
    </row>
    <row r="18" spans="1:13" x14ac:dyDescent="0.3">
      <c r="A18" s="735" t="s">
        <v>339</v>
      </c>
      <c r="B18" s="735"/>
      <c r="C18" s="735"/>
      <c r="D18" s="735"/>
    </row>
    <row r="19" spans="1:13" x14ac:dyDescent="0.3">
      <c r="A19" s="736" t="s">
        <v>30</v>
      </c>
      <c r="B19" s="737" t="s">
        <v>31</v>
      </c>
      <c r="C19" s="737"/>
      <c r="D19" s="737"/>
      <c r="E19" s="737"/>
      <c r="F19" s="737"/>
      <c r="G19" s="737"/>
      <c r="H19" s="737" t="s">
        <v>340</v>
      </c>
      <c r="I19" s="738"/>
    </row>
    <row r="20" spans="1:13" ht="27.6" x14ac:dyDescent="0.3">
      <c r="A20" s="736"/>
      <c r="B20" s="737"/>
      <c r="C20" s="737"/>
      <c r="D20" s="737"/>
      <c r="E20" s="737"/>
      <c r="F20" s="737"/>
      <c r="G20" s="737"/>
      <c r="H20" s="508" t="s">
        <v>341</v>
      </c>
      <c r="I20" s="509" t="s">
        <v>34</v>
      </c>
    </row>
    <row r="21" spans="1:13" s="8" customFormat="1" ht="17.7" customHeight="1" x14ac:dyDescent="0.3">
      <c r="A21" s="753" t="s">
        <v>35</v>
      </c>
      <c r="B21" s="754"/>
      <c r="C21" s="754"/>
      <c r="D21" s="754"/>
      <c r="E21" s="754"/>
      <c r="F21" s="754"/>
      <c r="G21" s="754"/>
      <c r="H21" s="754"/>
      <c r="I21" s="755"/>
      <c r="K21" s="513"/>
      <c r="L21" s="513"/>
      <c r="M21" s="513"/>
    </row>
    <row r="22" spans="1:13" ht="33" customHeight="1" x14ac:dyDescent="0.3">
      <c r="A22" s="507" t="s">
        <v>1838</v>
      </c>
      <c r="B22" s="748" t="s">
        <v>653</v>
      </c>
      <c r="C22" s="748" t="s">
        <v>653</v>
      </c>
      <c r="D22" s="748" t="s">
        <v>653</v>
      </c>
      <c r="E22" s="748" t="s">
        <v>653</v>
      </c>
      <c r="F22" s="748" t="s">
        <v>653</v>
      </c>
      <c r="G22" s="748" t="s">
        <v>653</v>
      </c>
      <c r="H22" s="508" t="s">
        <v>45</v>
      </c>
      <c r="I22" s="5" t="s">
        <v>39</v>
      </c>
      <c r="K22" s="56"/>
      <c r="L22" s="510"/>
      <c r="M22" s="56"/>
    </row>
    <row r="23" spans="1:13" ht="46.5" customHeight="1" x14ac:dyDescent="0.3">
      <c r="A23" s="507" t="s">
        <v>1839</v>
      </c>
      <c r="B23" s="748" t="s">
        <v>58</v>
      </c>
      <c r="C23" s="748" t="s">
        <v>58</v>
      </c>
      <c r="D23" s="748" t="s">
        <v>58</v>
      </c>
      <c r="E23" s="748" t="s">
        <v>58</v>
      </c>
      <c r="F23" s="748" t="s">
        <v>58</v>
      </c>
      <c r="G23" s="748" t="s">
        <v>58</v>
      </c>
      <c r="H23" s="508" t="s">
        <v>57</v>
      </c>
      <c r="I23" s="5" t="s">
        <v>56</v>
      </c>
      <c r="K23" s="56"/>
      <c r="L23" s="510"/>
      <c r="M23" s="56"/>
    </row>
    <row r="24" spans="1:13" ht="27" customHeight="1" x14ac:dyDescent="0.3">
      <c r="A24" s="507" t="s">
        <v>1840</v>
      </c>
      <c r="B24" s="748" t="s">
        <v>62</v>
      </c>
      <c r="C24" s="748" t="s">
        <v>62</v>
      </c>
      <c r="D24" s="748" t="s">
        <v>62</v>
      </c>
      <c r="E24" s="748" t="s">
        <v>62</v>
      </c>
      <c r="F24" s="748" t="s">
        <v>62</v>
      </c>
      <c r="G24" s="748" t="s">
        <v>62</v>
      </c>
      <c r="H24" s="508" t="s">
        <v>61</v>
      </c>
      <c r="I24" s="5" t="s">
        <v>39</v>
      </c>
      <c r="K24" s="56"/>
      <c r="L24" s="510"/>
      <c r="M24" s="56"/>
    </row>
    <row r="25" spans="1:13" s="8" customFormat="1" ht="17.7" customHeight="1" x14ac:dyDescent="0.3">
      <c r="A25" s="1022" t="s">
        <v>136</v>
      </c>
      <c r="B25" s="1023"/>
      <c r="C25" s="1023"/>
      <c r="D25" s="1023"/>
      <c r="E25" s="1023"/>
      <c r="F25" s="1023"/>
      <c r="G25" s="1023"/>
      <c r="H25" s="1023"/>
      <c r="I25" s="1013"/>
      <c r="K25" s="513"/>
      <c r="L25" s="513"/>
      <c r="M25" s="513"/>
    </row>
    <row r="26" spans="1:13" ht="30" customHeight="1" x14ac:dyDescent="0.3">
      <c r="A26" s="507" t="s">
        <v>1841</v>
      </c>
      <c r="B26" s="748" t="s">
        <v>78</v>
      </c>
      <c r="C26" s="748" t="s">
        <v>78</v>
      </c>
      <c r="D26" s="748" t="s">
        <v>78</v>
      </c>
      <c r="E26" s="748" t="s">
        <v>78</v>
      </c>
      <c r="F26" s="748" t="s">
        <v>78</v>
      </c>
      <c r="G26" s="748" t="s">
        <v>78</v>
      </c>
      <c r="H26" s="508" t="s">
        <v>77</v>
      </c>
      <c r="I26" s="5" t="s">
        <v>56</v>
      </c>
      <c r="K26" s="56"/>
      <c r="L26" s="510"/>
      <c r="M26" s="56"/>
    </row>
    <row r="27" spans="1:13" ht="45" customHeight="1" x14ac:dyDescent="0.3">
      <c r="A27" s="507" t="s">
        <v>1842</v>
      </c>
      <c r="B27" s="748" t="s">
        <v>106</v>
      </c>
      <c r="C27" s="748" t="s">
        <v>106</v>
      </c>
      <c r="D27" s="748" t="s">
        <v>106</v>
      </c>
      <c r="E27" s="748" t="s">
        <v>106</v>
      </c>
      <c r="F27" s="748" t="s">
        <v>106</v>
      </c>
      <c r="G27" s="748" t="s">
        <v>106</v>
      </c>
      <c r="H27" s="508" t="s">
        <v>1843</v>
      </c>
      <c r="I27" s="5" t="s">
        <v>56</v>
      </c>
      <c r="K27" s="56"/>
      <c r="L27" s="510"/>
      <c r="M27" s="56"/>
    </row>
    <row r="28" spans="1:13" ht="34.5" customHeight="1" x14ac:dyDescent="0.3">
      <c r="A28" s="507" t="s">
        <v>1844</v>
      </c>
      <c r="B28" s="748" t="s">
        <v>1845</v>
      </c>
      <c r="C28" s="748" t="s">
        <v>1845</v>
      </c>
      <c r="D28" s="748" t="s">
        <v>1845</v>
      </c>
      <c r="E28" s="748" t="s">
        <v>1845</v>
      </c>
      <c r="F28" s="748" t="s">
        <v>1845</v>
      </c>
      <c r="G28" s="748" t="s">
        <v>1845</v>
      </c>
      <c r="H28" s="508" t="s">
        <v>110</v>
      </c>
      <c r="I28" s="5" t="s">
        <v>56</v>
      </c>
      <c r="K28" s="56"/>
      <c r="L28" s="510"/>
      <c r="M28" s="56"/>
    </row>
    <row r="29" spans="1:13" s="8" customFormat="1" ht="17.7" customHeight="1" x14ac:dyDescent="0.3">
      <c r="A29" s="1022" t="s">
        <v>352</v>
      </c>
      <c r="B29" s="1023"/>
      <c r="C29" s="1023"/>
      <c r="D29" s="1023"/>
      <c r="E29" s="1023"/>
      <c r="F29" s="1023"/>
      <c r="G29" s="1023"/>
      <c r="H29" s="1023"/>
      <c r="I29" s="1013"/>
      <c r="K29" s="513"/>
      <c r="L29" s="513"/>
      <c r="M29" s="513"/>
    </row>
    <row r="30" spans="1:13" ht="27" customHeight="1" x14ac:dyDescent="0.3">
      <c r="A30" s="507" t="s">
        <v>1846</v>
      </c>
      <c r="B30" s="748" t="s">
        <v>1847</v>
      </c>
      <c r="C30" s="748" t="s">
        <v>1847</v>
      </c>
      <c r="D30" s="748" t="s">
        <v>1847</v>
      </c>
      <c r="E30" s="748" t="s">
        <v>1847</v>
      </c>
      <c r="F30" s="748" t="s">
        <v>1847</v>
      </c>
      <c r="G30" s="748" t="s">
        <v>1847</v>
      </c>
      <c r="H30" s="508" t="s">
        <v>118</v>
      </c>
      <c r="I30" s="5" t="s">
        <v>56</v>
      </c>
      <c r="K30" s="56"/>
      <c r="L30" s="510"/>
      <c r="M30" s="56"/>
    </row>
    <row r="31" spans="1:13" ht="33.75" customHeight="1" x14ac:dyDescent="0.3">
      <c r="A31" s="507" t="s">
        <v>1848</v>
      </c>
      <c r="B31" s="748" t="s">
        <v>1849</v>
      </c>
      <c r="C31" s="748" t="s">
        <v>126</v>
      </c>
      <c r="D31" s="748" t="s">
        <v>126</v>
      </c>
      <c r="E31" s="748" t="s">
        <v>126</v>
      </c>
      <c r="F31" s="748" t="s">
        <v>126</v>
      </c>
      <c r="G31" s="748" t="s">
        <v>126</v>
      </c>
      <c r="H31" s="508" t="s">
        <v>1850</v>
      </c>
      <c r="I31" s="5" t="s">
        <v>56</v>
      </c>
      <c r="K31" s="56"/>
      <c r="L31" s="510"/>
      <c r="M31" s="56"/>
    </row>
    <row r="32" spans="1:13" x14ac:dyDescent="0.3">
      <c r="K32" s="56"/>
      <c r="L32" s="56"/>
      <c r="M32" s="56"/>
    </row>
    <row r="33" spans="1:19" x14ac:dyDescent="0.3">
      <c r="A33" s="1" t="s">
        <v>355</v>
      </c>
    </row>
    <row r="34" spans="1:19" s="8" customFormat="1" ht="17.7" customHeight="1" x14ac:dyDescent="0.3">
      <c r="A34" s="877" t="s">
        <v>356</v>
      </c>
      <c r="B34" s="787"/>
      <c r="C34" s="787"/>
      <c r="D34" s="787"/>
      <c r="E34" s="787"/>
      <c r="F34" s="787"/>
      <c r="G34" s="787"/>
      <c r="H34" s="39">
        <v>12</v>
      </c>
      <c r="I34" s="40" t="s">
        <v>357</v>
      </c>
      <c r="K34" s="513"/>
      <c r="L34" s="513"/>
      <c r="M34" s="513"/>
      <c r="N34" s="513"/>
      <c r="O34" s="513"/>
      <c r="P34" s="513"/>
      <c r="Q34" s="513"/>
    </row>
    <row r="35" spans="1:19" ht="21" customHeight="1" x14ac:dyDescent="0.3">
      <c r="A35" s="702" t="s">
        <v>358</v>
      </c>
      <c r="B35" s="1082" t="s">
        <v>1891</v>
      </c>
      <c r="C35" s="1083" t="s">
        <v>1892</v>
      </c>
      <c r="D35" s="1083" t="s">
        <v>1892</v>
      </c>
      <c r="E35" s="1083" t="s">
        <v>1892</v>
      </c>
      <c r="F35" s="1083" t="s">
        <v>1892</v>
      </c>
      <c r="G35" s="1083" t="s">
        <v>1892</v>
      </c>
      <c r="H35" s="1083" t="s">
        <v>1892</v>
      </c>
      <c r="I35" s="1083" t="s">
        <v>1892</v>
      </c>
      <c r="K35" s="134"/>
      <c r="L35" s="56"/>
      <c r="M35" s="56"/>
      <c r="N35" s="56"/>
      <c r="O35" s="56"/>
      <c r="P35" s="56"/>
      <c r="Q35" s="56"/>
    </row>
    <row r="36" spans="1:19" ht="18" customHeight="1" x14ac:dyDescent="0.3">
      <c r="A36" s="702"/>
      <c r="B36" s="1084" t="s">
        <v>1893</v>
      </c>
      <c r="C36" s="1085" t="s">
        <v>1894</v>
      </c>
      <c r="D36" s="1085" t="s">
        <v>1894</v>
      </c>
      <c r="E36" s="1085" t="s">
        <v>1894</v>
      </c>
      <c r="F36" s="1085" t="s">
        <v>1894</v>
      </c>
      <c r="G36" s="1085" t="s">
        <v>1894</v>
      </c>
      <c r="H36" s="1085" t="s">
        <v>1894</v>
      </c>
      <c r="I36" s="1085" t="s">
        <v>1894</v>
      </c>
      <c r="K36" s="134"/>
      <c r="L36" s="56"/>
      <c r="M36" s="56"/>
      <c r="N36" s="56"/>
      <c r="O36" s="56"/>
      <c r="P36" s="56"/>
      <c r="Q36" s="56"/>
    </row>
    <row r="37" spans="1:19" ht="16.5" customHeight="1" x14ac:dyDescent="0.3">
      <c r="A37" s="702"/>
      <c r="B37" s="1084" t="s">
        <v>1895</v>
      </c>
      <c r="C37" s="1085" t="s">
        <v>1896</v>
      </c>
      <c r="D37" s="1085" t="s">
        <v>1896</v>
      </c>
      <c r="E37" s="1085" t="s">
        <v>1896</v>
      </c>
      <c r="F37" s="1085" t="s">
        <v>1896</v>
      </c>
      <c r="G37" s="1085" t="s">
        <v>1896</v>
      </c>
      <c r="H37" s="1085" t="s">
        <v>1896</v>
      </c>
      <c r="I37" s="1085" t="s">
        <v>1896</v>
      </c>
      <c r="K37" s="134"/>
      <c r="L37" s="56"/>
      <c r="M37" s="56"/>
      <c r="N37" s="56"/>
      <c r="O37" s="56"/>
      <c r="P37" s="56"/>
      <c r="Q37" s="56"/>
    </row>
    <row r="38" spans="1:19" ht="29.25" customHeight="1" x14ac:dyDescent="0.3">
      <c r="A38" s="702"/>
      <c r="B38" s="1084" t="s">
        <v>1897</v>
      </c>
      <c r="C38" s="1085" t="s">
        <v>1898</v>
      </c>
      <c r="D38" s="1085" t="s">
        <v>1898</v>
      </c>
      <c r="E38" s="1085" t="s">
        <v>1898</v>
      </c>
      <c r="F38" s="1085" t="s">
        <v>1898</v>
      </c>
      <c r="G38" s="1085" t="s">
        <v>1898</v>
      </c>
      <c r="H38" s="1085" t="s">
        <v>1898</v>
      </c>
      <c r="I38" s="1085" t="s">
        <v>1898</v>
      </c>
      <c r="K38" s="134"/>
      <c r="L38" s="56"/>
      <c r="M38" s="56"/>
      <c r="N38" s="56"/>
      <c r="O38" s="56"/>
      <c r="P38" s="56"/>
      <c r="Q38" s="56"/>
    </row>
    <row r="39" spans="1:19" ht="18" customHeight="1" x14ac:dyDescent="0.3">
      <c r="A39" s="702"/>
      <c r="B39" s="1084" t="s">
        <v>1899</v>
      </c>
      <c r="C39" s="1085" t="s">
        <v>1900</v>
      </c>
      <c r="D39" s="1085" t="s">
        <v>1900</v>
      </c>
      <c r="E39" s="1085" t="s">
        <v>1900</v>
      </c>
      <c r="F39" s="1085" t="s">
        <v>1900</v>
      </c>
      <c r="G39" s="1085" t="s">
        <v>1900</v>
      </c>
      <c r="H39" s="1085" t="s">
        <v>1900</v>
      </c>
      <c r="I39" s="1085" t="s">
        <v>1900</v>
      </c>
      <c r="K39" s="134"/>
      <c r="L39" s="56"/>
      <c r="M39" s="56"/>
      <c r="N39" s="56"/>
      <c r="O39" s="56"/>
      <c r="P39" s="56"/>
      <c r="Q39" s="56"/>
    </row>
    <row r="40" spans="1:19" ht="21.75" customHeight="1" x14ac:dyDescent="0.3">
      <c r="A40" s="717"/>
      <c r="B40" s="1096" t="s">
        <v>1901</v>
      </c>
      <c r="C40" s="1097" t="s">
        <v>1902</v>
      </c>
      <c r="D40" s="1097" t="s">
        <v>1902</v>
      </c>
      <c r="E40" s="1097" t="s">
        <v>1902</v>
      </c>
      <c r="F40" s="1097" t="s">
        <v>1902</v>
      </c>
      <c r="G40" s="1097" t="s">
        <v>1902</v>
      </c>
      <c r="H40" s="1097" t="s">
        <v>1902</v>
      </c>
      <c r="I40" s="1097" t="s">
        <v>1902</v>
      </c>
      <c r="K40" s="134"/>
      <c r="L40" s="56"/>
      <c r="M40" s="56"/>
      <c r="N40" s="56"/>
      <c r="O40" s="56"/>
      <c r="P40" s="56"/>
      <c r="Q40" s="56"/>
    </row>
    <row r="41" spans="1:19" ht="19.5" customHeight="1" x14ac:dyDescent="0.3">
      <c r="A41" s="724" t="s">
        <v>374</v>
      </c>
      <c r="B41" s="725"/>
      <c r="C41" s="725"/>
      <c r="D41" s="725" t="s">
        <v>1863</v>
      </c>
      <c r="E41" s="725"/>
      <c r="F41" s="725"/>
      <c r="G41" s="725"/>
      <c r="H41" s="725"/>
      <c r="I41" s="726"/>
    </row>
    <row r="42" spans="1:19" ht="40.950000000000003" customHeight="1" x14ac:dyDescent="0.3">
      <c r="A42" s="713" t="s">
        <v>376</v>
      </c>
      <c r="B42" s="714"/>
      <c r="C42" s="714"/>
      <c r="D42" s="714" t="s">
        <v>1903</v>
      </c>
      <c r="E42" s="711"/>
      <c r="F42" s="711"/>
      <c r="G42" s="711"/>
      <c r="H42" s="711"/>
      <c r="I42" s="712"/>
    </row>
    <row r="43" spans="1:19" s="8" customFormat="1" ht="17.7" customHeight="1" x14ac:dyDescent="0.3">
      <c r="A43" s="715" t="s">
        <v>485</v>
      </c>
      <c r="B43" s="787"/>
      <c r="C43" s="787"/>
      <c r="D43" s="787"/>
      <c r="E43" s="787"/>
      <c r="F43" s="787"/>
      <c r="G43" s="787"/>
      <c r="H43" s="39">
        <v>8</v>
      </c>
      <c r="I43" s="40" t="s">
        <v>357</v>
      </c>
      <c r="K43" s="513"/>
      <c r="L43" s="513"/>
      <c r="M43" s="513"/>
      <c r="N43" s="513"/>
      <c r="O43" s="513"/>
      <c r="P43" s="513"/>
      <c r="Q43" s="513"/>
      <c r="R43" s="513"/>
      <c r="S43" s="513"/>
    </row>
    <row r="44" spans="1:19" ht="20.100000000000001" customHeight="1" x14ac:dyDescent="0.3">
      <c r="A44" s="701" t="s">
        <v>358</v>
      </c>
      <c r="B44" s="1082" t="s">
        <v>1904</v>
      </c>
      <c r="C44" s="1083" t="s">
        <v>1905</v>
      </c>
      <c r="D44" s="1083" t="s">
        <v>1905</v>
      </c>
      <c r="E44" s="1083" t="s">
        <v>1905</v>
      </c>
      <c r="F44" s="1083" t="s">
        <v>1905</v>
      </c>
      <c r="G44" s="1083" t="s">
        <v>1905</v>
      </c>
      <c r="H44" s="1083" t="s">
        <v>1905</v>
      </c>
      <c r="I44" s="1083" t="s">
        <v>1905</v>
      </c>
      <c r="K44" s="134"/>
      <c r="L44" s="56"/>
      <c r="M44" s="56"/>
      <c r="N44" s="56"/>
      <c r="O44" s="56"/>
      <c r="P44" s="56"/>
      <c r="Q44" s="56"/>
      <c r="R44" s="56"/>
      <c r="S44" s="56"/>
    </row>
    <row r="45" spans="1:19" ht="20.100000000000001" customHeight="1" x14ac:dyDescent="0.3">
      <c r="A45" s="702"/>
      <c r="B45" s="1084" t="s">
        <v>1906</v>
      </c>
      <c r="C45" s="1085" t="s">
        <v>1907</v>
      </c>
      <c r="D45" s="1085" t="s">
        <v>1907</v>
      </c>
      <c r="E45" s="1085" t="s">
        <v>1907</v>
      </c>
      <c r="F45" s="1085" t="s">
        <v>1907</v>
      </c>
      <c r="G45" s="1085" t="s">
        <v>1907</v>
      </c>
      <c r="H45" s="1085" t="s">
        <v>1907</v>
      </c>
      <c r="I45" s="1085" t="s">
        <v>1907</v>
      </c>
      <c r="K45" s="134"/>
      <c r="L45" s="56"/>
      <c r="M45" s="56"/>
      <c r="N45" s="56"/>
      <c r="O45" s="56"/>
      <c r="P45" s="56"/>
      <c r="Q45" s="56"/>
      <c r="R45" s="56"/>
      <c r="S45" s="56"/>
    </row>
    <row r="46" spans="1:19" ht="20.100000000000001" customHeight="1" x14ac:dyDescent="0.3">
      <c r="A46" s="717"/>
      <c r="B46" s="1096" t="s">
        <v>1908</v>
      </c>
      <c r="C46" s="1097" t="s">
        <v>1909</v>
      </c>
      <c r="D46" s="1097" t="s">
        <v>1909</v>
      </c>
      <c r="E46" s="1097" t="s">
        <v>1909</v>
      </c>
      <c r="F46" s="1097" t="s">
        <v>1909</v>
      </c>
      <c r="G46" s="1097" t="s">
        <v>1909</v>
      </c>
      <c r="H46" s="1097" t="s">
        <v>1909</v>
      </c>
      <c r="I46" s="1097" t="s">
        <v>1909</v>
      </c>
      <c r="K46" s="134"/>
      <c r="L46" s="56"/>
      <c r="M46" s="56"/>
      <c r="N46" s="56"/>
      <c r="O46" s="56"/>
      <c r="P46" s="56"/>
      <c r="Q46" s="56"/>
      <c r="R46" s="56"/>
      <c r="S46" s="56"/>
    </row>
    <row r="47" spans="1:19" ht="19.5" customHeight="1" x14ac:dyDescent="0.3">
      <c r="A47" s="724" t="s">
        <v>374</v>
      </c>
      <c r="B47" s="725"/>
      <c r="C47" s="725"/>
      <c r="D47" s="725" t="s">
        <v>1876</v>
      </c>
      <c r="E47" s="725"/>
      <c r="F47" s="725"/>
      <c r="G47" s="725"/>
      <c r="H47" s="725"/>
      <c r="I47" s="726"/>
      <c r="K47" s="56"/>
      <c r="L47" s="56"/>
      <c r="M47" s="56"/>
      <c r="N47" s="56"/>
      <c r="O47" s="56"/>
      <c r="P47" s="56"/>
      <c r="Q47" s="56"/>
      <c r="R47" s="56"/>
      <c r="S47" s="56"/>
    </row>
    <row r="48" spans="1:19" ht="35.4" customHeight="1" x14ac:dyDescent="0.3">
      <c r="A48" s="701" t="s">
        <v>376</v>
      </c>
      <c r="B48" s="1063"/>
      <c r="C48" s="1063"/>
      <c r="D48" s="1086" t="s">
        <v>1764</v>
      </c>
      <c r="E48" s="1087"/>
      <c r="F48" s="1087"/>
      <c r="G48" s="1087"/>
      <c r="H48" s="1087"/>
      <c r="I48" s="1088"/>
      <c r="K48" s="56"/>
      <c r="L48" s="56"/>
      <c r="M48" s="56"/>
      <c r="N48" s="56"/>
      <c r="O48" s="56"/>
      <c r="P48" s="56"/>
      <c r="Q48" s="56"/>
      <c r="R48" s="56"/>
      <c r="S48" s="56"/>
    </row>
    <row r="49" spans="1:19" s="8" customFormat="1" ht="17.7" customHeight="1" x14ac:dyDescent="0.3">
      <c r="A49" s="1089" t="s">
        <v>481</v>
      </c>
      <c r="B49" s="1090"/>
      <c r="C49" s="1090"/>
      <c r="D49" s="746"/>
      <c r="E49" s="746"/>
      <c r="F49" s="746"/>
      <c r="G49" s="746"/>
      <c r="H49" s="135">
        <v>3</v>
      </c>
      <c r="I49" s="506" t="s">
        <v>357</v>
      </c>
      <c r="K49" s="513"/>
      <c r="L49" s="513"/>
      <c r="M49" s="513"/>
      <c r="N49" s="513"/>
      <c r="O49" s="513"/>
      <c r="P49" s="513"/>
      <c r="Q49" s="513"/>
      <c r="R49" s="513"/>
      <c r="S49" s="513"/>
    </row>
    <row r="50" spans="1:19" s="8" customFormat="1" ht="25.5" customHeight="1" x14ac:dyDescent="0.3">
      <c r="A50" s="907" t="s">
        <v>358</v>
      </c>
      <c r="B50" s="1092" t="s">
        <v>1910</v>
      </c>
      <c r="C50" s="1093" t="s">
        <v>1911</v>
      </c>
      <c r="D50" s="1093" t="s">
        <v>1911</v>
      </c>
      <c r="E50" s="1093" t="s">
        <v>1911</v>
      </c>
      <c r="F50" s="1093" t="s">
        <v>1911</v>
      </c>
      <c r="G50" s="1093" t="s">
        <v>1911</v>
      </c>
      <c r="H50" s="1093" t="s">
        <v>1911</v>
      </c>
      <c r="I50" s="1093" t="s">
        <v>1911</v>
      </c>
      <c r="K50" s="513"/>
      <c r="L50" s="513"/>
      <c r="M50" s="513"/>
      <c r="N50" s="513"/>
      <c r="O50" s="513"/>
      <c r="P50" s="513"/>
      <c r="Q50" s="513"/>
      <c r="R50" s="513"/>
      <c r="S50" s="513"/>
    </row>
    <row r="51" spans="1:19" ht="16.5" customHeight="1" x14ac:dyDescent="0.3">
      <c r="A51" s="1091"/>
      <c r="B51" s="1094" t="s">
        <v>1912</v>
      </c>
      <c r="C51" s="1095" t="s">
        <v>1913</v>
      </c>
      <c r="D51" s="1095" t="s">
        <v>1913</v>
      </c>
      <c r="E51" s="1095" t="s">
        <v>1913</v>
      </c>
      <c r="F51" s="1095" t="s">
        <v>1913</v>
      </c>
      <c r="G51" s="1095" t="s">
        <v>1913</v>
      </c>
      <c r="H51" s="1095" t="s">
        <v>1913</v>
      </c>
      <c r="I51" s="1095" t="s">
        <v>1913</v>
      </c>
      <c r="K51" s="134"/>
      <c r="L51" s="56"/>
      <c r="M51" s="56"/>
      <c r="N51" s="56"/>
      <c r="O51" s="56"/>
      <c r="P51" s="56"/>
      <c r="Q51" s="56"/>
      <c r="R51" s="56"/>
      <c r="S51" s="56"/>
    </row>
    <row r="52" spans="1:19" ht="20.25" customHeight="1" x14ac:dyDescent="0.3">
      <c r="A52" s="724" t="s">
        <v>374</v>
      </c>
      <c r="B52" s="725"/>
      <c r="C52" s="725"/>
      <c r="D52" s="725" t="s">
        <v>1876</v>
      </c>
      <c r="E52" s="725"/>
      <c r="F52" s="725"/>
      <c r="G52" s="725"/>
      <c r="H52" s="725"/>
      <c r="I52" s="726"/>
      <c r="K52" s="56"/>
      <c r="L52" s="56"/>
      <c r="M52" s="56"/>
      <c r="N52" s="56"/>
      <c r="O52" s="56"/>
      <c r="P52" s="56"/>
      <c r="Q52" s="56"/>
      <c r="R52" s="56"/>
      <c r="S52" s="56"/>
    </row>
    <row r="53" spans="1:19" ht="37.5" customHeight="1" x14ac:dyDescent="0.3">
      <c r="A53" s="713" t="s">
        <v>376</v>
      </c>
      <c r="B53" s="714"/>
      <c r="C53" s="714"/>
      <c r="D53" s="759" t="s">
        <v>2399</v>
      </c>
      <c r="E53" s="781"/>
      <c r="F53" s="781"/>
      <c r="G53" s="781"/>
      <c r="H53" s="781"/>
      <c r="I53" s="781"/>
      <c r="K53" s="56"/>
      <c r="L53" s="56"/>
      <c r="M53" s="56"/>
      <c r="N53" s="56"/>
      <c r="O53" s="56"/>
      <c r="P53" s="56"/>
      <c r="Q53" s="56"/>
      <c r="R53" s="56"/>
      <c r="S53" s="56"/>
    </row>
    <row r="54" spans="1:19" ht="27.6" customHeight="1" x14ac:dyDescent="0.3">
      <c r="A54" s="715" t="s">
        <v>378</v>
      </c>
      <c r="B54" s="787"/>
      <c r="C54" s="787"/>
      <c r="D54" s="787"/>
      <c r="E54" s="787"/>
      <c r="F54" s="787"/>
      <c r="G54" s="787"/>
      <c r="H54" s="39">
        <v>3</v>
      </c>
      <c r="I54" s="40" t="s">
        <v>357</v>
      </c>
      <c r="K54" s="56"/>
      <c r="L54" s="56"/>
      <c r="M54" s="56"/>
      <c r="N54" s="56"/>
      <c r="O54" s="56"/>
      <c r="P54" s="56"/>
      <c r="Q54" s="56"/>
      <c r="R54" s="56"/>
      <c r="S54" s="56"/>
    </row>
    <row r="55" spans="1:19" ht="17.25" customHeight="1" x14ac:dyDescent="0.3">
      <c r="A55" s="701" t="s">
        <v>358</v>
      </c>
      <c r="B55" s="1082" t="s">
        <v>1914</v>
      </c>
      <c r="C55" s="1083" t="s">
        <v>1915</v>
      </c>
      <c r="D55" s="1083" t="s">
        <v>1915</v>
      </c>
      <c r="E55" s="1083" t="s">
        <v>1915</v>
      </c>
      <c r="F55" s="1083" t="s">
        <v>1915</v>
      </c>
      <c r="G55" s="1083" t="s">
        <v>1915</v>
      </c>
      <c r="H55" s="1083" t="s">
        <v>1915</v>
      </c>
      <c r="I55" s="1083" t="s">
        <v>1915</v>
      </c>
      <c r="K55" s="134"/>
      <c r="L55" s="56"/>
      <c r="M55" s="56"/>
      <c r="N55" s="56"/>
      <c r="O55" s="56"/>
      <c r="P55" s="56"/>
      <c r="Q55" s="56"/>
      <c r="R55" s="56"/>
      <c r="S55" s="56"/>
    </row>
    <row r="56" spans="1:19" ht="18" customHeight="1" x14ac:dyDescent="0.3">
      <c r="A56" s="717"/>
      <c r="B56" s="1084" t="s">
        <v>1916</v>
      </c>
      <c r="C56" s="1085" t="s">
        <v>1917</v>
      </c>
      <c r="D56" s="1085" t="s">
        <v>1917</v>
      </c>
      <c r="E56" s="1085" t="s">
        <v>1917</v>
      </c>
      <c r="F56" s="1085" t="s">
        <v>1917</v>
      </c>
      <c r="G56" s="1085" t="s">
        <v>1917</v>
      </c>
      <c r="H56" s="1085" t="s">
        <v>1917</v>
      </c>
      <c r="I56" s="1085" t="s">
        <v>1917</v>
      </c>
      <c r="K56" s="134"/>
      <c r="L56" s="56"/>
      <c r="M56" s="56"/>
      <c r="N56" s="56"/>
      <c r="O56" s="56"/>
      <c r="P56" s="56"/>
      <c r="Q56" s="56"/>
      <c r="R56" s="56"/>
      <c r="S56" s="56"/>
    </row>
    <row r="57" spans="1:19" ht="27.6" customHeight="1" x14ac:dyDescent="0.3">
      <c r="A57" s="724" t="s">
        <v>374</v>
      </c>
      <c r="B57" s="711"/>
      <c r="C57" s="711"/>
      <c r="D57" s="711" t="s">
        <v>1876</v>
      </c>
      <c r="E57" s="711"/>
      <c r="F57" s="711"/>
      <c r="G57" s="711"/>
      <c r="H57" s="711"/>
      <c r="I57" s="712"/>
      <c r="K57" s="56"/>
      <c r="L57" s="56"/>
      <c r="M57" s="56"/>
      <c r="N57" s="56"/>
      <c r="O57" s="56"/>
      <c r="P57" s="56"/>
      <c r="Q57" s="56"/>
      <c r="R57" s="56"/>
      <c r="S57" s="56"/>
    </row>
    <row r="58" spans="1:19" ht="42.6" customHeight="1" x14ac:dyDescent="0.3">
      <c r="A58" s="713" t="s">
        <v>376</v>
      </c>
      <c r="B58" s="714"/>
      <c r="C58" s="714"/>
      <c r="D58" s="1080" t="s">
        <v>2400</v>
      </c>
      <c r="E58" s="1080"/>
      <c r="F58" s="1080"/>
      <c r="G58" s="1080"/>
      <c r="H58" s="1080"/>
      <c r="I58" s="1081"/>
    </row>
    <row r="60" spans="1:19" x14ac:dyDescent="0.3">
      <c r="A60" s="1" t="s">
        <v>395</v>
      </c>
    </row>
    <row r="61" spans="1:19" ht="51" customHeight="1" x14ac:dyDescent="0.3">
      <c r="A61" s="710" t="s">
        <v>396</v>
      </c>
      <c r="B61" s="711"/>
      <c r="C61" s="748" t="s">
        <v>1888</v>
      </c>
      <c r="D61" s="748"/>
      <c r="E61" s="748"/>
      <c r="F61" s="748"/>
      <c r="G61" s="748"/>
      <c r="H61" s="748"/>
      <c r="I61" s="729"/>
    </row>
    <row r="62" spans="1:19" ht="98.25" customHeight="1" x14ac:dyDescent="0.3">
      <c r="A62" s="710" t="s">
        <v>398</v>
      </c>
      <c r="B62" s="711"/>
      <c r="C62" s="748" t="s">
        <v>1889</v>
      </c>
      <c r="D62" s="748"/>
      <c r="E62" s="748"/>
      <c r="F62" s="748"/>
      <c r="G62" s="748"/>
      <c r="H62" s="748"/>
      <c r="I62" s="729"/>
    </row>
    <row r="64" spans="1:19" x14ac:dyDescent="0.3">
      <c r="A64" s="8" t="s">
        <v>400</v>
      </c>
      <c r="B64" s="513"/>
      <c r="C64" s="513"/>
      <c r="D64" s="513"/>
      <c r="E64" s="513"/>
      <c r="F64" s="513"/>
      <c r="G64" s="513"/>
    </row>
    <row r="65" spans="1:9" ht="15.6" x14ac:dyDescent="0.3">
      <c r="A65" s="730" t="s">
        <v>401</v>
      </c>
      <c r="B65" s="730"/>
      <c r="C65" s="730"/>
      <c r="D65" s="730"/>
      <c r="E65" s="730"/>
      <c r="F65" s="730"/>
      <c r="G65" s="730"/>
      <c r="H65" s="9">
        <v>2</v>
      </c>
      <c r="I65" s="10" t="s">
        <v>402</v>
      </c>
    </row>
    <row r="66" spans="1:9" ht="25.5" customHeight="1" x14ac:dyDescent="0.3">
      <c r="A66" s="731" t="s">
        <v>463</v>
      </c>
      <c r="B66" s="731"/>
      <c r="C66" s="731"/>
      <c r="D66" s="731"/>
      <c r="E66" s="731"/>
      <c r="F66" s="731"/>
      <c r="G66" s="731"/>
      <c r="H66" s="9">
        <v>1</v>
      </c>
      <c r="I66" s="10" t="s">
        <v>402</v>
      </c>
    </row>
    <row r="67" spans="1:9" ht="15.6" x14ac:dyDescent="0.3">
      <c r="A67" s="730" t="s">
        <v>405</v>
      </c>
      <c r="B67" s="730"/>
      <c r="C67" s="730"/>
      <c r="D67" s="730"/>
      <c r="E67" s="730"/>
      <c r="F67" s="730"/>
      <c r="G67" s="730"/>
      <c r="H67" s="11" t="s">
        <v>182</v>
      </c>
      <c r="I67" s="10" t="s">
        <v>402</v>
      </c>
    </row>
    <row r="68" spans="1:9" x14ac:dyDescent="0.3">
      <c r="A68" s="515"/>
      <c r="B68" s="515"/>
      <c r="C68" s="515"/>
      <c r="D68" s="515"/>
      <c r="E68" s="515"/>
      <c r="F68" s="515"/>
      <c r="G68" s="515"/>
      <c r="H68" s="27"/>
      <c r="I68" s="12"/>
    </row>
    <row r="69" spans="1:9" x14ac:dyDescent="0.3">
      <c r="A69" s="732" t="s">
        <v>406</v>
      </c>
      <c r="B69" s="732"/>
      <c r="C69" s="732"/>
      <c r="D69" s="732"/>
      <c r="E69" s="732"/>
      <c r="F69" s="732"/>
      <c r="G69" s="732"/>
      <c r="H69" s="511"/>
      <c r="I69" s="28"/>
    </row>
    <row r="70" spans="1:9" ht="17.7" customHeight="1" x14ac:dyDescent="0.3">
      <c r="A70" s="700" t="s">
        <v>407</v>
      </c>
      <c r="B70" s="700"/>
      <c r="C70" s="700"/>
      <c r="D70" s="700"/>
      <c r="E70" s="700"/>
      <c r="F70" s="15">
        <f>SUM(F71:F76)</f>
        <v>38</v>
      </c>
      <c r="G70" s="15" t="s">
        <v>357</v>
      </c>
      <c r="H70" s="16">
        <f>F70/25</f>
        <v>1.52</v>
      </c>
      <c r="I70" s="10" t="s">
        <v>402</v>
      </c>
    </row>
    <row r="71" spans="1:9" ht="17.7" customHeight="1" x14ac:dyDescent="0.3">
      <c r="A71" s="17" t="s">
        <v>156</v>
      </c>
      <c r="B71" s="727" t="s">
        <v>158</v>
      </c>
      <c r="C71" s="727"/>
      <c r="D71" s="727"/>
      <c r="E71" s="727"/>
      <c r="F71" s="15">
        <v>12</v>
      </c>
      <c r="G71" s="15" t="s">
        <v>357</v>
      </c>
      <c r="H71" s="18"/>
      <c r="I71" s="19"/>
    </row>
    <row r="72" spans="1:9" ht="17.7" customHeight="1" x14ac:dyDescent="0.3">
      <c r="B72" s="727" t="s">
        <v>408</v>
      </c>
      <c r="C72" s="727"/>
      <c r="D72" s="727"/>
      <c r="E72" s="727"/>
      <c r="F72" s="15">
        <f>8+6</f>
        <v>14</v>
      </c>
      <c r="G72" s="15" t="s">
        <v>357</v>
      </c>
      <c r="H72" s="26"/>
      <c r="I72" s="29"/>
    </row>
    <row r="73" spans="1:9" ht="17.7" customHeight="1" x14ac:dyDescent="0.3">
      <c r="B73" s="727" t="s">
        <v>409</v>
      </c>
      <c r="C73" s="727"/>
      <c r="D73" s="727"/>
      <c r="E73" s="727"/>
      <c r="F73" s="15">
        <v>10</v>
      </c>
      <c r="G73" s="15" t="s">
        <v>357</v>
      </c>
      <c r="H73" s="26"/>
      <c r="I73" s="29"/>
    </row>
    <row r="74" spans="1:9" ht="17.7" customHeight="1" x14ac:dyDescent="0.3">
      <c r="B74" s="727" t="s">
        <v>410</v>
      </c>
      <c r="C74" s="727"/>
      <c r="D74" s="727"/>
      <c r="E74" s="727"/>
      <c r="F74" s="15" t="s">
        <v>182</v>
      </c>
      <c r="G74" s="15" t="s">
        <v>357</v>
      </c>
      <c r="H74" s="26"/>
      <c r="I74" s="29"/>
    </row>
    <row r="75" spans="1:9" ht="17.7" customHeight="1" x14ac:dyDescent="0.3">
      <c r="B75" s="727" t="s">
        <v>411</v>
      </c>
      <c r="C75" s="727"/>
      <c r="D75" s="727"/>
      <c r="E75" s="727"/>
      <c r="F75" s="15" t="s">
        <v>182</v>
      </c>
      <c r="G75" s="15" t="s">
        <v>357</v>
      </c>
      <c r="H75" s="26"/>
      <c r="I75" s="29"/>
    </row>
    <row r="76" spans="1:9" ht="17.7" customHeight="1" x14ac:dyDescent="0.3">
      <c r="B76" s="727" t="s">
        <v>412</v>
      </c>
      <c r="C76" s="727"/>
      <c r="D76" s="727"/>
      <c r="E76" s="727"/>
      <c r="F76" s="15">
        <v>2</v>
      </c>
      <c r="G76" s="15" t="s">
        <v>357</v>
      </c>
      <c r="H76" s="510"/>
      <c r="I76" s="512"/>
    </row>
    <row r="77" spans="1:9" ht="31.2" customHeight="1" x14ac:dyDescent="0.3">
      <c r="A77" s="700" t="s">
        <v>413</v>
      </c>
      <c r="B77" s="700"/>
      <c r="C77" s="700"/>
      <c r="D77" s="700"/>
      <c r="E77" s="700"/>
      <c r="F77" s="15" t="s">
        <v>182</v>
      </c>
      <c r="G77" s="15" t="s">
        <v>357</v>
      </c>
      <c r="H77" s="15" t="s">
        <v>182</v>
      </c>
      <c r="I77" s="10" t="s">
        <v>402</v>
      </c>
    </row>
    <row r="78" spans="1:9" ht="17.7" customHeight="1" x14ac:dyDescent="0.3">
      <c r="A78" s="727" t="s">
        <v>414</v>
      </c>
      <c r="B78" s="727"/>
      <c r="C78" s="727"/>
      <c r="D78" s="727"/>
      <c r="E78" s="727"/>
      <c r="F78" s="15">
        <v>38</v>
      </c>
      <c r="G78" s="15" t="s">
        <v>357</v>
      </c>
      <c r="H78" s="16">
        <f>F78/25</f>
        <v>1.52</v>
      </c>
      <c r="I78" s="10" t="s">
        <v>402</v>
      </c>
    </row>
  </sheetData>
  <mergeCells count="90">
    <mergeCell ref="A5:C5"/>
    <mergeCell ref="D5:I5"/>
    <mergeCell ref="A2:I2"/>
    <mergeCell ref="A3:C3"/>
    <mergeCell ref="D3:I3"/>
    <mergeCell ref="A4:C4"/>
    <mergeCell ref="D4:I4"/>
    <mergeCell ref="A16:B16"/>
    <mergeCell ref="C16:I16"/>
    <mergeCell ref="A6:C6"/>
    <mergeCell ref="D6:I6"/>
    <mergeCell ref="A8:I8"/>
    <mergeCell ref="A10:E10"/>
    <mergeCell ref="F10:I10"/>
    <mergeCell ref="A11:E11"/>
    <mergeCell ref="F11:I11"/>
    <mergeCell ref="A12:E12"/>
    <mergeCell ref="F12:I12"/>
    <mergeCell ref="A13:E13"/>
    <mergeCell ref="F13:I13"/>
    <mergeCell ref="A15:I15"/>
    <mergeCell ref="B28:G28"/>
    <mergeCell ref="A18:D18"/>
    <mergeCell ref="A19:A20"/>
    <mergeCell ref="B19:G20"/>
    <mergeCell ref="H19:I19"/>
    <mergeCell ref="A21:I21"/>
    <mergeCell ref="B22:G22"/>
    <mergeCell ref="B23:G23"/>
    <mergeCell ref="B24:G24"/>
    <mergeCell ref="A25:I25"/>
    <mergeCell ref="B26:G26"/>
    <mergeCell ref="B27:G27"/>
    <mergeCell ref="A43:G43"/>
    <mergeCell ref="A29:I29"/>
    <mergeCell ref="B30:G30"/>
    <mergeCell ref="B31:G31"/>
    <mergeCell ref="A34:G34"/>
    <mergeCell ref="A35:A40"/>
    <mergeCell ref="B35:I35"/>
    <mergeCell ref="B36:I36"/>
    <mergeCell ref="B37:I37"/>
    <mergeCell ref="B38:I38"/>
    <mergeCell ref="B39:I39"/>
    <mergeCell ref="B40:I40"/>
    <mergeCell ref="A41:C41"/>
    <mergeCell ref="D41:I41"/>
    <mergeCell ref="A42:C42"/>
    <mergeCell ref="D42:I42"/>
    <mergeCell ref="A44:A46"/>
    <mergeCell ref="B44:I44"/>
    <mergeCell ref="B45:I45"/>
    <mergeCell ref="B46:I46"/>
    <mergeCell ref="A47:C47"/>
    <mergeCell ref="D47:I47"/>
    <mergeCell ref="A55:A56"/>
    <mergeCell ref="B55:I55"/>
    <mergeCell ref="B56:I56"/>
    <mergeCell ref="A48:C48"/>
    <mergeCell ref="D48:I48"/>
    <mergeCell ref="A49:G49"/>
    <mergeCell ref="A50:A51"/>
    <mergeCell ref="B50:I50"/>
    <mergeCell ref="B51:I51"/>
    <mergeCell ref="A52:C52"/>
    <mergeCell ref="D52:I52"/>
    <mergeCell ref="A53:C53"/>
    <mergeCell ref="D53:I53"/>
    <mergeCell ref="A54:G54"/>
    <mergeCell ref="A69:G69"/>
    <mergeCell ref="A57:C57"/>
    <mergeCell ref="D57:I57"/>
    <mergeCell ref="A58:C58"/>
    <mergeCell ref="D58:I58"/>
    <mergeCell ref="A61:B61"/>
    <mergeCell ref="C61:I61"/>
    <mergeCell ref="A62:B62"/>
    <mergeCell ref="C62:I62"/>
    <mergeCell ref="A65:G65"/>
    <mergeCell ref="A66:G66"/>
    <mergeCell ref="A67:G67"/>
    <mergeCell ref="B76:E76"/>
    <mergeCell ref="A77:E77"/>
    <mergeCell ref="A78:E78"/>
    <mergeCell ref="A70:E70"/>
    <mergeCell ref="B71:E71"/>
    <mergeCell ref="B72:E72"/>
    <mergeCell ref="B73:E73"/>
    <mergeCell ref="B74:E74"/>
    <mergeCell ref="B75:E75"/>
  </mergeCell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zoomScaleNormal="100" workbookViewId="0"/>
  </sheetViews>
  <sheetFormatPr defaultColWidth="8.77734375" defaultRowHeight="13.8" x14ac:dyDescent="0.3"/>
  <cols>
    <col min="1" max="1" width="10.77734375" style="25" customWidth="1"/>
    <col min="2" max="2" width="8.44140625" style="25" customWidth="1"/>
    <col min="3" max="3" width="8.77734375" style="25" customWidth="1"/>
    <col min="4" max="5" width="9.77734375" style="25" customWidth="1"/>
    <col min="6" max="6" width="9.21875" style="25" customWidth="1"/>
    <col min="7" max="7" width="8.77734375" style="25" customWidth="1"/>
    <col min="8" max="8" width="11.5546875" style="25" customWidth="1"/>
    <col min="9" max="9" width="8.77734375" style="25" customWidth="1"/>
    <col min="10" max="10" width="2.77734375" style="56" customWidth="1"/>
    <col min="11" max="16384" width="8.77734375" style="25"/>
  </cols>
  <sheetData>
    <row r="1" spans="1:22" s="8" customFormat="1" x14ac:dyDescent="0.3">
      <c r="A1" s="1" t="s">
        <v>328</v>
      </c>
      <c r="J1" s="338"/>
      <c r="K1" s="240"/>
      <c r="L1" s="240"/>
      <c r="M1" s="240"/>
      <c r="N1" s="240"/>
      <c r="O1" s="240"/>
      <c r="P1" s="240"/>
      <c r="Q1" s="240"/>
      <c r="R1" s="240"/>
      <c r="S1" s="240"/>
      <c r="T1" s="240"/>
      <c r="U1" s="240"/>
      <c r="V1" s="240"/>
    </row>
    <row r="2" spans="1:22" x14ac:dyDescent="0.3">
      <c r="A2" s="747" t="s">
        <v>1918</v>
      </c>
      <c r="B2" s="747"/>
      <c r="C2" s="747"/>
      <c r="D2" s="747"/>
      <c r="E2" s="747"/>
      <c r="F2" s="747"/>
      <c r="G2" s="747"/>
      <c r="H2" s="747"/>
      <c r="I2" s="747"/>
      <c r="K2" s="56"/>
      <c r="L2" s="56"/>
      <c r="M2" s="56"/>
      <c r="N2" s="56"/>
      <c r="O2" s="56"/>
      <c r="P2" s="56"/>
      <c r="Q2" s="56"/>
      <c r="R2" s="56"/>
      <c r="S2" s="56"/>
      <c r="T2" s="56"/>
      <c r="U2" s="56"/>
      <c r="V2" s="56"/>
    </row>
    <row r="3" spans="1:22" x14ac:dyDescent="0.3">
      <c r="A3" s="742" t="s">
        <v>154</v>
      </c>
      <c r="B3" s="743"/>
      <c r="C3" s="743"/>
      <c r="D3" s="743">
        <v>5</v>
      </c>
      <c r="E3" s="743"/>
      <c r="F3" s="743"/>
      <c r="G3" s="743"/>
      <c r="H3" s="743"/>
      <c r="I3" s="744"/>
      <c r="K3" s="56"/>
      <c r="L3" s="56"/>
      <c r="M3" s="56"/>
      <c r="N3" s="56"/>
      <c r="O3" s="56"/>
      <c r="P3" s="56"/>
      <c r="Q3" s="56"/>
      <c r="R3" s="56"/>
      <c r="S3" s="56"/>
      <c r="T3" s="56"/>
      <c r="U3" s="56"/>
      <c r="V3" s="56"/>
    </row>
    <row r="4" spans="1:22" x14ac:dyDescent="0.3">
      <c r="A4" s="742" t="s">
        <v>153</v>
      </c>
      <c r="B4" s="743"/>
      <c r="C4" s="743"/>
      <c r="D4" s="743" t="s">
        <v>465</v>
      </c>
      <c r="E4" s="743"/>
      <c r="F4" s="743"/>
      <c r="G4" s="743"/>
      <c r="H4" s="743"/>
      <c r="I4" s="744"/>
      <c r="K4" s="56"/>
      <c r="L4" s="56"/>
      <c r="M4" s="56"/>
      <c r="N4" s="56"/>
      <c r="O4" s="56"/>
      <c r="P4" s="56"/>
      <c r="Q4" s="56"/>
      <c r="R4" s="56"/>
      <c r="S4" s="56"/>
      <c r="T4" s="56"/>
      <c r="U4" s="56"/>
      <c r="V4" s="56"/>
    </row>
    <row r="5" spans="1:22" x14ac:dyDescent="0.3">
      <c r="A5" s="742" t="s">
        <v>157</v>
      </c>
      <c r="B5" s="743"/>
      <c r="C5" s="743"/>
      <c r="D5" s="743" t="s">
        <v>330</v>
      </c>
      <c r="E5" s="743"/>
      <c r="F5" s="743"/>
      <c r="G5" s="743"/>
      <c r="H5" s="743"/>
      <c r="I5" s="744"/>
      <c r="K5" s="56"/>
      <c r="L5" s="56"/>
      <c r="M5" s="56"/>
      <c r="N5" s="56"/>
      <c r="O5" s="56"/>
      <c r="P5" s="56"/>
      <c r="Q5" s="56"/>
      <c r="R5" s="56"/>
      <c r="S5" s="56"/>
      <c r="T5" s="56"/>
      <c r="U5" s="56"/>
      <c r="V5" s="56"/>
    </row>
    <row r="6" spans="1:22" ht="24" customHeight="1" x14ac:dyDescent="0.3">
      <c r="A6" s="742" t="s">
        <v>331</v>
      </c>
      <c r="B6" s="743"/>
      <c r="C6" s="743"/>
      <c r="D6" s="748" t="s">
        <v>1919</v>
      </c>
      <c r="E6" s="748"/>
      <c r="F6" s="748"/>
      <c r="G6" s="748"/>
      <c r="H6" s="748"/>
      <c r="I6" s="729"/>
      <c r="K6" s="56"/>
      <c r="L6" s="56"/>
      <c r="M6" s="56"/>
      <c r="N6" s="56"/>
      <c r="O6" s="56"/>
      <c r="P6" s="56"/>
      <c r="Q6" s="56"/>
      <c r="R6" s="56"/>
      <c r="S6" s="56"/>
      <c r="T6" s="56"/>
      <c r="U6" s="56"/>
      <c r="V6" s="56"/>
    </row>
    <row r="7" spans="1:22" x14ac:dyDescent="0.3">
      <c r="K7" s="56"/>
      <c r="L7" s="56"/>
      <c r="M7" s="56"/>
      <c r="N7" s="56"/>
      <c r="O7" s="56"/>
      <c r="P7" s="56"/>
      <c r="Q7" s="56"/>
      <c r="R7" s="56"/>
      <c r="S7" s="56"/>
      <c r="T7" s="56"/>
      <c r="U7" s="56"/>
      <c r="V7" s="56"/>
    </row>
    <row r="8" spans="1:22" x14ac:dyDescent="0.3">
      <c r="A8" s="745" t="s">
        <v>333</v>
      </c>
      <c r="B8" s="745"/>
      <c r="C8" s="745"/>
      <c r="D8" s="745"/>
      <c r="E8" s="745"/>
      <c r="F8" s="745"/>
      <c r="G8" s="745"/>
      <c r="H8" s="745"/>
      <c r="I8" s="745"/>
      <c r="K8" s="56"/>
      <c r="L8" s="56"/>
      <c r="M8" s="56"/>
      <c r="N8" s="56"/>
      <c r="O8" s="56"/>
      <c r="P8" s="56"/>
      <c r="Q8" s="56"/>
      <c r="R8" s="56"/>
      <c r="S8" s="56"/>
      <c r="T8" s="56"/>
      <c r="U8" s="56"/>
      <c r="V8" s="56"/>
    </row>
    <row r="9" spans="1:22" x14ac:dyDescent="0.3">
      <c r="A9" s="216" t="s">
        <v>2317</v>
      </c>
      <c r="B9" s="216"/>
      <c r="C9" s="216"/>
      <c r="D9" s="216"/>
      <c r="E9" s="216"/>
      <c r="F9" s="216"/>
      <c r="G9" s="216"/>
      <c r="H9" s="216"/>
      <c r="I9" s="216"/>
      <c r="K9" s="56"/>
      <c r="L9" s="56"/>
      <c r="M9" s="56"/>
      <c r="N9" s="56"/>
      <c r="O9" s="56"/>
      <c r="P9" s="56"/>
      <c r="Q9" s="56"/>
      <c r="R9" s="56"/>
      <c r="S9" s="56"/>
      <c r="T9" s="56"/>
      <c r="U9" s="56"/>
      <c r="V9" s="56"/>
    </row>
    <row r="10" spans="1:22" x14ac:dyDescent="0.3">
      <c r="A10" s="742" t="s">
        <v>10</v>
      </c>
      <c r="B10" s="743"/>
      <c r="C10" s="743"/>
      <c r="D10" s="743"/>
      <c r="E10" s="743"/>
      <c r="F10" s="743" t="s">
        <v>11</v>
      </c>
      <c r="G10" s="743"/>
      <c r="H10" s="743"/>
      <c r="I10" s="744"/>
      <c r="K10" s="56"/>
      <c r="L10" s="56"/>
      <c r="M10" s="56"/>
      <c r="N10" s="56"/>
      <c r="O10" s="56"/>
      <c r="P10" s="56"/>
      <c r="Q10" s="56"/>
      <c r="R10" s="56"/>
      <c r="S10" s="56"/>
      <c r="T10" s="56"/>
      <c r="U10" s="56"/>
      <c r="V10" s="56"/>
    </row>
    <row r="11" spans="1:22" x14ac:dyDescent="0.3">
      <c r="A11" s="742" t="s">
        <v>334</v>
      </c>
      <c r="B11" s="743"/>
      <c r="C11" s="743"/>
      <c r="D11" s="743"/>
      <c r="E11" s="743"/>
      <c r="F11" s="743" t="s">
        <v>2085</v>
      </c>
      <c r="G11" s="743"/>
      <c r="H11" s="743"/>
      <c r="I11" s="744"/>
      <c r="K11" s="56"/>
      <c r="L11" s="56"/>
      <c r="M11" s="56"/>
      <c r="N11" s="56"/>
      <c r="O11" s="56"/>
      <c r="P11" s="56"/>
      <c r="Q11" s="56"/>
      <c r="R11" s="56"/>
      <c r="S11" s="56"/>
      <c r="T11" s="56"/>
      <c r="U11" s="56"/>
      <c r="V11" s="56"/>
    </row>
    <row r="12" spans="1:22" x14ac:dyDescent="0.3">
      <c r="A12" s="742" t="s">
        <v>335</v>
      </c>
      <c r="B12" s="743"/>
      <c r="C12" s="743"/>
      <c r="D12" s="743"/>
      <c r="E12" s="743"/>
      <c r="F12" s="743">
        <v>7</v>
      </c>
      <c r="G12" s="743"/>
      <c r="H12" s="743"/>
      <c r="I12" s="744"/>
      <c r="K12" s="56"/>
      <c r="L12" s="56"/>
      <c r="M12" s="56"/>
      <c r="N12" s="56"/>
      <c r="O12" s="56"/>
      <c r="P12" s="56"/>
      <c r="Q12" s="56"/>
      <c r="R12" s="56"/>
      <c r="S12" s="56"/>
      <c r="T12" s="56"/>
      <c r="U12" s="56"/>
      <c r="V12" s="56"/>
    </row>
    <row r="13" spans="1:22" x14ac:dyDescent="0.3">
      <c r="A13" s="742" t="s">
        <v>15</v>
      </c>
      <c r="B13" s="743"/>
      <c r="C13" s="743"/>
      <c r="D13" s="743"/>
      <c r="E13" s="743"/>
      <c r="F13" s="743" t="s">
        <v>16</v>
      </c>
      <c r="G13" s="743"/>
      <c r="H13" s="743"/>
      <c r="I13" s="744"/>
      <c r="K13" s="56"/>
      <c r="L13" s="56"/>
      <c r="M13" s="56"/>
      <c r="N13" s="56"/>
      <c r="O13" s="56"/>
      <c r="P13" s="56"/>
      <c r="Q13" s="56"/>
      <c r="R13" s="56"/>
      <c r="S13" s="56"/>
      <c r="T13" s="56"/>
      <c r="U13" s="56"/>
      <c r="V13" s="56"/>
    </row>
    <row r="14" spans="1:22" x14ac:dyDescent="0.3">
      <c r="K14" s="56"/>
      <c r="L14" s="56"/>
      <c r="M14" s="56"/>
      <c r="N14" s="56"/>
      <c r="O14" s="56"/>
      <c r="P14" s="56"/>
      <c r="Q14" s="56"/>
      <c r="R14" s="56"/>
      <c r="S14" s="56"/>
      <c r="T14" s="56"/>
      <c r="U14" s="56"/>
      <c r="V14" s="56"/>
    </row>
    <row r="15" spans="1:22" x14ac:dyDescent="0.3">
      <c r="A15" s="746" t="s">
        <v>336</v>
      </c>
      <c r="B15" s="746"/>
      <c r="C15" s="746"/>
      <c r="D15" s="746"/>
      <c r="E15" s="746"/>
      <c r="F15" s="746"/>
      <c r="G15" s="746"/>
      <c r="H15" s="746"/>
      <c r="I15" s="746"/>
      <c r="K15" s="56"/>
      <c r="L15" s="56"/>
      <c r="M15" s="56"/>
      <c r="N15" s="56"/>
      <c r="O15" s="56"/>
      <c r="P15" s="56"/>
      <c r="Q15" s="56"/>
      <c r="R15" s="56"/>
      <c r="S15" s="56"/>
      <c r="T15" s="56"/>
      <c r="U15" s="56"/>
      <c r="V15" s="56"/>
    </row>
    <row r="16" spans="1:22" ht="37.5" customHeight="1" x14ac:dyDescent="0.3">
      <c r="A16" s="700" t="s">
        <v>337</v>
      </c>
      <c r="B16" s="700"/>
      <c r="C16" s="729" t="s">
        <v>338</v>
      </c>
      <c r="D16" s="700"/>
      <c r="E16" s="700"/>
      <c r="F16" s="700"/>
      <c r="G16" s="700"/>
      <c r="H16" s="700"/>
      <c r="I16" s="700"/>
      <c r="K16" s="56"/>
      <c r="L16" s="56"/>
      <c r="M16" s="56"/>
      <c r="N16" s="56"/>
      <c r="O16" s="56"/>
      <c r="P16" s="56"/>
      <c r="Q16" s="56"/>
      <c r="R16" s="56"/>
      <c r="S16" s="56"/>
      <c r="T16" s="56"/>
      <c r="U16" s="56"/>
      <c r="V16" s="56"/>
    </row>
    <row r="17" spans="1:22" x14ac:dyDescent="0.3">
      <c r="K17" s="56"/>
      <c r="L17" s="56"/>
      <c r="M17" s="56"/>
      <c r="N17" s="56"/>
      <c r="O17" s="56"/>
      <c r="P17" s="56"/>
      <c r="Q17" s="56"/>
      <c r="R17" s="56"/>
      <c r="S17" s="56"/>
      <c r="T17" s="56"/>
      <c r="U17" s="56"/>
      <c r="V17" s="56"/>
    </row>
    <row r="18" spans="1:22" x14ac:dyDescent="0.3">
      <c r="A18" s="735" t="s">
        <v>339</v>
      </c>
      <c r="B18" s="735"/>
      <c r="C18" s="735"/>
      <c r="D18" s="735"/>
      <c r="K18" s="56"/>
      <c r="L18" s="56"/>
      <c r="M18" s="56"/>
      <c r="N18" s="56"/>
      <c r="O18" s="56"/>
      <c r="P18" s="56"/>
      <c r="Q18" s="56"/>
      <c r="R18" s="56"/>
      <c r="S18" s="56"/>
      <c r="T18" s="56"/>
      <c r="U18" s="56"/>
      <c r="V18" s="56"/>
    </row>
    <row r="19" spans="1:22" x14ac:dyDescent="0.3">
      <c r="A19" s="736" t="s">
        <v>30</v>
      </c>
      <c r="B19" s="737" t="s">
        <v>31</v>
      </c>
      <c r="C19" s="737"/>
      <c r="D19" s="737"/>
      <c r="E19" s="737"/>
      <c r="F19" s="737"/>
      <c r="G19" s="737"/>
      <c r="H19" s="737" t="s">
        <v>340</v>
      </c>
      <c r="I19" s="738"/>
      <c r="K19" s="56"/>
      <c r="L19" s="56"/>
      <c r="M19" s="56"/>
      <c r="N19" s="56"/>
      <c r="O19" s="56"/>
      <c r="P19" s="56"/>
      <c r="Q19" s="56"/>
      <c r="R19" s="56"/>
      <c r="S19" s="56"/>
      <c r="T19" s="56"/>
      <c r="U19" s="56"/>
      <c r="V19" s="56"/>
    </row>
    <row r="20" spans="1:22" ht="27.6" x14ac:dyDescent="0.3">
      <c r="A20" s="736"/>
      <c r="B20" s="737"/>
      <c r="C20" s="737"/>
      <c r="D20" s="737"/>
      <c r="E20" s="737"/>
      <c r="F20" s="737"/>
      <c r="G20" s="737"/>
      <c r="H20" s="210" t="s">
        <v>341</v>
      </c>
      <c r="I20" s="211" t="s">
        <v>34</v>
      </c>
      <c r="K20" s="56"/>
      <c r="L20" s="56"/>
      <c r="M20" s="56"/>
      <c r="N20" s="56"/>
      <c r="O20" s="56"/>
      <c r="P20" s="56"/>
      <c r="Q20" s="56"/>
      <c r="R20" s="56"/>
      <c r="S20" s="56"/>
      <c r="T20" s="56"/>
      <c r="U20" s="56"/>
      <c r="V20" s="56"/>
    </row>
    <row r="21" spans="1:22" s="8" customFormat="1" ht="17.7" customHeight="1" x14ac:dyDescent="0.3">
      <c r="A21" s="547" t="s">
        <v>35</v>
      </c>
      <c r="B21" s="733"/>
      <c r="C21" s="733"/>
      <c r="D21" s="733"/>
      <c r="E21" s="733"/>
      <c r="F21" s="733"/>
      <c r="G21" s="733"/>
      <c r="H21" s="733"/>
      <c r="I21" s="734"/>
      <c r="J21" s="338"/>
      <c r="K21" s="240"/>
      <c r="L21" s="240"/>
      <c r="M21" s="240"/>
      <c r="N21" s="240"/>
      <c r="O21" s="240"/>
      <c r="P21" s="240"/>
      <c r="Q21" s="240"/>
      <c r="R21" s="240"/>
      <c r="S21" s="240"/>
      <c r="T21" s="240"/>
      <c r="U21" s="240"/>
      <c r="V21" s="240"/>
    </row>
    <row r="22" spans="1:22" ht="24.75" customHeight="1" x14ac:dyDescent="0.3">
      <c r="A22" s="209" t="s">
        <v>1920</v>
      </c>
      <c r="B22" s="752" t="s">
        <v>1921</v>
      </c>
      <c r="C22" s="752"/>
      <c r="D22" s="752"/>
      <c r="E22" s="752"/>
      <c r="F22" s="752"/>
      <c r="G22" s="752"/>
      <c r="H22" s="210" t="s">
        <v>1922</v>
      </c>
      <c r="I22" s="5" t="s">
        <v>56</v>
      </c>
      <c r="K22" s="56"/>
      <c r="L22" s="56"/>
      <c r="M22" s="56"/>
      <c r="N22" s="56"/>
      <c r="O22" s="56"/>
      <c r="P22" s="56"/>
      <c r="Q22" s="56"/>
      <c r="R22" s="56"/>
      <c r="S22" s="56"/>
      <c r="T22" s="56"/>
      <c r="U22" s="56"/>
      <c r="V22" s="56"/>
    </row>
    <row r="23" spans="1:22" ht="30" customHeight="1" x14ac:dyDescent="0.3">
      <c r="A23" s="209" t="s">
        <v>1923</v>
      </c>
      <c r="B23" s="752" t="s">
        <v>1924</v>
      </c>
      <c r="C23" s="752"/>
      <c r="D23" s="752"/>
      <c r="E23" s="752"/>
      <c r="F23" s="752"/>
      <c r="G23" s="752"/>
      <c r="H23" s="210" t="s">
        <v>1925</v>
      </c>
      <c r="I23" s="5" t="s">
        <v>56</v>
      </c>
      <c r="K23" s="56"/>
      <c r="L23" s="56"/>
      <c r="M23" s="56"/>
      <c r="N23" s="56"/>
      <c r="O23" s="56"/>
      <c r="P23" s="56"/>
      <c r="Q23" s="56"/>
      <c r="R23" s="56"/>
      <c r="S23" s="56"/>
      <c r="T23" s="56"/>
      <c r="U23" s="56"/>
      <c r="V23" s="56"/>
    </row>
    <row r="24" spans="1:22" s="8" customFormat="1" ht="17.7" customHeight="1" x14ac:dyDescent="0.3">
      <c r="A24" s="1022" t="s">
        <v>136</v>
      </c>
      <c r="B24" s="1023"/>
      <c r="C24" s="1023"/>
      <c r="D24" s="1023"/>
      <c r="E24" s="1023"/>
      <c r="F24" s="1023"/>
      <c r="G24" s="1023"/>
      <c r="H24" s="1023"/>
      <c r="I24" s="1013"/>
      <c r="J24" s="338"/>
      <c r="K24" s="240"/>
      <c r="L24" s="240"/>
      <c r="M24" s="240"/>
      <c r="N24" s="240"/>
      <c r="O24" s="240"/>
      <c r="P24" s="240"/>
      <c r="Q24" s="240"/>
      <c r="R24" s="240"/>
      <c r="S24" s="240"/>
      <c r="T24" s="240"/>
      <c r="U24" s="240"/>
      <c r="V24" s="240"/>
    </row>
    <row r="25" spans="1:22" ht="42" customHeight="1" x14ac:dyDescent="0.3">
      <c r="A25" s="209" t="s">
        <v>1926</v>
      </c>
      <c r="B25" s="714" t="s">
        <v>1927</v>
      </c>
      <c r="C25" s="714"/>
      <c r="D25" s="714"/>
      <c r="E25" s="714"/>
      <c r="F25" s="714"/>
      <c r="G25" s="714"/>
      <c r="H25" s="210" t="s">
        <v>90</v>
      </c>
      <c r="I25" s="5" t="s">
        <v>56</v>
      </c>
      <c r="K25" s="56"/>
      <c r="L25" s="56"/>
      <c r="M25" s="56"/>
      <c r="N25" s="56"/>
      <c r="O25" s="56"/>
      <c r="P25" s="56"/>
      <c r="Q25" s="56"/>
      <c r="R25" s="56"/>
      <c r="S25" s="56"/>
      <c r="T25" s="56"/>
      <c r="U25" s="56"/>
      <c r="V25" s="56"/>
    </row>
    <row r="26" spans="1:22" ht="42" customHeight="1" x14ac:dyDescent="0.3">
      <c r="A26" s="209" t="s">
        <v>1928</v>
      </c>
      <c r="B26" s="714" t="s">
        <v>1929</v>
      </c>
      <c r="C26" s="714"/>
      <c r="D26" s="714"/>
      <c r="E26" s="714"/>
      <c r="F26" s="714"/>
      <c r="G26" s="714"/>
      <c r="H26" s="210" t="s">
        <v>99</v>
      </c>
      <c r="I26" s="5" t="s">
        <v>39</v>
      </c>
      <c r="K26" s="56"/>
      <c r="L26" s="56"/>
      <c r="M26" s="56"/>
      <c r="N26" s="56"/>
      <c r="O26" s="56"/>
      <c r="P26" s="56"/>
      <c r="Q26" s="56"/>
      <c r="R26" s="56"/>
      <c r="S26" s="56"/>
      <c r="T26" s="56"/>
      <c r="U26" s="56"/>
      <c r="V26" s="56"/>
    </row>
    <row r="27" spans="1:22" s="8" customFormat="1" ht="17.7" customHeight="1" x14ac:dyDescent="0.3">
      <c r="A27" s="1022" t="s">
        <v>352</v>
      </c>
      <c r="B27" s="1023"/>
      <c r="C27" s="1023"/>
      <c r="D27" s="1023"/>
      <c r="E27" s="1023"/>
      <c r="F27" s="1023"/>
      <c r="G27" s="1023"/>
      <c r="H27" s="1023"/>
      <c r="I27" s="1013"/>
      <c r="J27" s="338"/>
      <c r="K27" s="240"/>
      <c r="L27" s="240"/>
      <c r="M27" s="240"/>
      <c r="N27" s="240"/>
      <c r="O27" s="240"/>
      <c r="P27" s="240"/>
      <c r="Q27" s="240"/>
      <c r="R27" s="240"/>
      <c r="S27" s="240"/>
      <c r="T27" s="240"/>
      <c r="U27" s="240"/>
      <c r="V27" s="240"/>
    </row>
    <row r="28" spans="1:22" ht="42" customHeight="1" x14ac:dyDescent="0.3">
      <c r="A28" s="209" t="s">
        <v>1930</v>
      </c>
      <c r="B28" s="748" t="s">
        <v>119</v>
      </c>
      <c r="C28" s="748"/>
      <c r="D28" s="748"/>
      <c r="E28" s="748"/>
      <c r="F28" s="748"/>
      <c r="G28" s="748"/>
      <c r="H28" s="210" t="s">
        <v>118</v>
      </c>
      <c r="I28" s="5" t="s">
        <v>56</v>
      </c>
      <c r="K28" s="56"/>
      <c r="L28" s="56"/>
      <c r="M28" s="56"/>
      <c r="N28" s="56"/>
      <c r="O28" s="56"/>
      <c r="P28" s="56"/>
      <c r="Q28" s="56"/>
      <c r="R28" s="56"/>
      <c r="S28" s="56"/>
      <c r="T28" s="56"/>
      <c r="U28" s="56"/>
      <c r="V28" s="56"/>
    </row>
    <row r="29" spans="1:22" ht="33.75" customHeight="1" x14ac:dyDescent="0.3">
      <c r="A29" s="209" t="s">
        <v>1931</v>
      </c>
      <c r="B29" s="748" t="s">
        <v>1610</v>
      </c>
      <c r="C29" s="748"/>
      <c r="D29" s="748"/>
      <c r="E29" s="748"/>
      <c r="F29" s="748"/>
      <c r="G29" s="748"/>
      <c r="H29" s="210" t="s">
        <v>120</v>
      </c>
      <c r="I29" s="5" t="s">
        <v>56</v>
      </c>
      <c r="K29" s="56"/>
      <c r="L29" s="56"/>
      <c r="M29" s="56"/>
      <c r="N29" s="56"/>
      <c r="O29" s="56"/>
      <c r="P29" s="56"/>
      <c r="Q29" s="56"/>
      <c r="R29" s="56"/>
      <c r="S29" s="56"/>
      <c r="T29" s="56"/>
      <c r="U29" s="56"/>
      <c r="V29" s="56"/>
    </row>
    <row r="30" spans="1:22" x14ac:dyDescent="0.3">
      <c r="K30" s="56"/>
      <c r="L30" s="56"/>
      <c r="M30" s="56"/>
      <c r="N30" s="56"/>
      <c r="O30" s="56"/>
      <c r="P30" s="56"/>
      <c r="Q30" s="56"/>
      <c r="R30" s="56"/>
      <c r="S30" s="56"/>
      <c r="T30" s="56"/>
      <c r="U30" s="56"/>
      <c r="V30" s="56"/>
    </row>
    <row r="31" spans="1:22" x14ac:dyDescent="0.3">
      <c r="A31" s="1" t="s">
        <v>355</v>
      </c>
      <c r="K31" s="56"/>
      <c r="L31" s="56"/>
      <c r="M31" s="56"/>
      <c r="N31" s="56"/>
      <c r="O31" s="56"/>
      <c r="P31" s="56"/>
      <c r="Q31" s="56"/>
      <c r="R31" s="56"/>
      <c r="S31" s="56"/>
      <c r="T31" s="56"/>
      <c r="U31" s="56"/>
      <c r="V31" s="56"/>
    </row>
    <row r="32" spans="1:22" s="8" customFormat="1" ht="17.7" customHeight="1" x14ac:dyDescent="0.3">
      <c r="A32" s="715" t="s">
        <v>356</v>
      </c>
      <c r="B32" s="715"/>
      <c r="C32" s="715"/>
      <c r="D32" s="715"/>
      <c r="E32" s="715"/>
      <c r="F32" s="715"/>
      <c r="G32" s="715"/>
      <c r="H32" s="204">
        <v>12</v>
      </c>
      <c r="I32" s="239" t="s">
        <v>357</v>
      </c>
      <c r="J32" s="338"/>
      <c r="K32" s="240"/>
      <c r="L32" s="240"/>
      <c r="M32" s="240"/>
      <c r="N32" s="240"/>
      <c r="O32" s="240"/>
      <c r="P32" s="240"/>
      <c r="Q32" s="240"/>
      <c r="R32" s="240"/>
      <c r="S32" s="240"/>
      <c r="T32" s="240"/>
      <c r="U32" s="240"/>
      <c r="V32" s="240"/>
    </row>
    <row r="33" spans="1:22" ht="25.05" customHeight="1" x14ac:dyDescent="0.3">
      <c r="A33" s="701" t="s">
        <v>358</v>
      </c>
      <c r="B33" s="1063" t="s">
        <v>1932</v>
      </c>
      <c r="C33" s="1063" t="s">
        <v>1933</v>
      </c>
      <c r="D33" s="1063" t="s">
        <v>1933</v>
      </c>
      <c r="E33" s="1063" t="s">
        <v>1933</v>
      </c>
      <c r="F33" s="1063" t="s">
        <v>1933</v>
      </c>
      <c r="G33" s="1063" t="s">
        <v>1933</v>
      </c>
      <c r="H33" s="1063" t="s">
        <v>1933</v>
      </c>
      <c r="I33" s="1064" t="s">
        <v>1933</v>
      </c>
      <c r="K33" s="136"/>
      <c r="L33" s="56"/>
      <c r="M33" s="56"/>
      <c r="N33" s="56"/>
      <c r="O33" s="56"/>
      <c r="P33" s="56"/>
      <c r="Q33" s="56"/>
      <c r="R33" s="56"/>
      <c r="S33" s="56"/>
      <c r="T33" s="56"/>
      <c r="U33" s="56"/>
      <c r="V33" s="56"/>
    </row>
    <row r="34" spans="1:22" ht="25.05" customHeight="1" x14ac:dyDescent="0.3">
      <c r="A34" s="702"/>
      <c r="B34" s="904" t="s">
        <v>1934</v>
      </c>
      <c r="C34" s="789" t="s">
        <v>1935</v>
      </c>
      <c r="D34" s="789" t="s">
        <v>1935</v>
      </c>
      <c r="E34" s="789" t="s">
        <v>1935</v>
      </c>
      <c r="F34" s="789" t="s">
        <v>1935</v>
      </c>
      <c r="G34" s="789" t="s">
        <v>1935</v>
      </c>
      <c r="H34" s="789" t="s">
        <v>1935</v>
      </c>
      <c r="I34" s="789" t="s">
        <v>1935</v>
      </c>
      <c r="K34" s="136"/>
      <c r="L34" s="56"/>
      <c r="M34" s="56"/>
      <c r="N34" s="56"/>
      <c r="O34" s="56"/>
      <c r="P34" s="56"/>
      <c r="Q34" s="56"/>
      <c r="R34" s="56"/>
      <c r="S34" s="56"/>
      <c r="T34" s="56"/>
      <c r="U34" s="56"/>
      <c r="V34" s="56"/>
    </row>
    <row r="35" spans="1:22" ht="25.05" customHeight="1" x14ac:dyDescent="0.3">
      <c r="A35" s="702"/>
      <c r="B35" s="904" t="s">
        <v>1936</v>
      </c>
      <c r="C35" s="789" t="s">
        <v>1937</v>
      </c>
      <c r="D35" s="789" t="s">
        <v>1937</v>
      </c>
      <c r="E35" s="789" t="s">
        <v>1937</v>
      </c>
      <c r="F35" s="789" t="s">
        <v>1937</v>
      </c>
      <c r="G35" s="789" t="s">
        <v>1937</v>
      </c>
      <c r="H35" s="789" t="s">
        <v>1937</v>
      </c>
      <c r="I35" s="789" t="s">
        <v>1937</v>
      </c>
      <c r="K35" s="136"/>
      <c r="L35" s="56"/>
      <c r="M35" s="56"/>
      <c r="N35" s="56"/>
      <c r="O35" s="56"/>
      <c r="P35" s="56"/>
      <c r="Q35" s="56"/>
      <c r="R35" s="56"/>
      <c r="S35" s="56"/>
      <c r="T35" s="56"/>
      <c r="U35" s="56"/>
      <c r="V35" s="56"/>
    </row>
    <row r="36" spans="1:22" ht="25.05" customHeight="1" x14ac:dyDescent="0.3">
      <c r="A36" s="702"/>
      <c r="B36" s="904" t="s">
        <v>1938</v>
      </c>
      <c r="C36" s="789" t="s">
        <v>1939</v>
      </c>
      <c r="D36" s="789" t="s">
        <v>1939</v>
      </c>
      <c r="E36" s="789" t="s">
        <v>1939</v>
      </c>
      <c r="F36" s="789" t="s">
        <v>1939</v>
      </c>
      <c r="G36" s="789" t="s">
        <v>1939</v>
      </c>
      <c r="H36" s="789" t="s">
        <v>1939</v>
      </c>
      <c r="I36" s="789" t="s">
        <v>1939</v>
      </c>
      <c r="K36" s="136"/>
      <c r="L36" s="56"/>
      <c r="M36" s="56"/>
      <c r="N36" s="56"/>
      <c r="O36" s="56"/>
      <c r="P36" s="56"/>
      <c r="Q36" s="56"/>
      <c r="R36" s="56"/>
      <c r="S36" s="56"/>
      <c r="T36" s="56"/>
      <c r="U36" s="56"/>
      <c r="V36" s="56"/>
    </row>
    <row r="37" spans="1:22" ht="25.05" customHeight="1" x14ac:dyDescent="0.3">
      <c r="A37" s="702"/>
      <c r="B37" s="904" t="s">
        <v>1940</v>
      </c>
      <c r="C37" s="789" t="s">
        <v>1941</v>
      </c>
      <c r="D37" s="789" t="s">
        <v>1941</v>
      </c>
      <c r="E37" s="789" t="s">
        <v>1941</v>
      </c>
      <c r="F37" s="789" t="s">
        <v>1941</v>
      </c>
      <c r="G37" s="789" t="s">
        <v>1941</v>
      </c>
      <c r="H37" s="789" t="s">
        <v>1941</v>
      </c>
      <c r="I37" s="789" t="s">
        <v>1941</v>
      </c>
      <c r="K37" s="136"/>
      <c r="L37" s="56"/>
      <c r="M37" s="56"/>
      <c r="N37" s="56"/>
      <c r="O37" s="56"/>
      <c r="P37" s="56"/>
      <c r="Q37" s="56"/>
      <c r="R37" s="56"/>
      <c r="S37" s="56"/>
      <c r="T37" s="56"/>
      <c r="U37" s="56"/>
      <c r="V37" s="56"/>
    </row>
    <row r="38" spans="1:22" ht="25.05" customHeight="1" x14ac:dyDescent="0.3">
      <c r="A38" s="702"/>
      <c r="B38" s="904" t="s">
        <v>1942</v>
      </c>
      <c r="C38" s="789" t="s">
        <v>1943</v>
      </c>
      <c r="D38" s="789" t="s">
        <v>1943</v>
      </c>
      <c r="E38" s="789" t="s">
        <v>1943</v>
      </c>
      <c r="F38" s="789" t="s">
        <v>1943</v>
      </c>
      <c r="G38" s="789" t="s">
        <v>1943</v>
      </c>
      <c r="H38" s="789" t="s">
        <v>1943</v>
      </c>
      <c r="I38" s="789" t="s">
        <v>1943</v>
      </c>
      <c r="K38" s="136"/>
      <c r="L38" s="56"/>
      <c r="M38" s="56"/>
      <c r="N38" s="56"/>
      <c r="O38" s="56"/>
      <c r="P38" s="56"/>
      <c r="Q38" s="56"/>
      <c r="R38" s="56"/>
      <c r="S38" s="56"/>
      <c r="T38" s="56"/>
      <c r="U38" s="56"/>
      <c r="V38" s="56"/>
    </row>
    <row r="39" spans="1:22" ht="25.05" customHeight="1" x14ac:dyDescent="0.3">
      <c r="A39" s="717"/>
      <c r="B39" s="1048" t="s">
        <v>1944</v>
      </c>
      <c r="C39" s="1065" t="s">
        <v>1945</v>
      </c>
      <c r="D39" s="1065" t="s">
        <v>1945</v>
      </c>
      <c r="E39" s="1065" t="s">
        <v>1945</v>
      </c>
      <c r="F39" s="1065" t="s">
        <v>1945</v>
      </c>
      <c r="G39" s="1065" t="s">
        <v>1945</v>
      </c>
      <c r="H39" s="1065" t="s">
        <v>1945</v>
      </c>
      <c r="I39" s="1065" t="s">
        <v>1945</v>
      </c>
      <c r="K39" s="136"/>
      <c r="L39" s="56"/>
      <c r="M39" s="56"/>
      <c r="N39" s="56"/>
      <c r="O39" s="56"/>
      <c r="P39" s="56"/>
      <c r="Q39" s="56"/>
      <c r="R39" s="56"/>
      <c r="S39" s="56"/>
      <c r="T39" s="56"/>
      <c r="U39" s="56"/>
      <c r="V39" s="56"/>
    </row>
    <row r="40" spans="1:22" x14ac:dyDescent="0.3">
      <c r="A40" s="724" t="s">
        <v>374</v>
      </c>
      <c r="B40" s="725"/>
      <c r="C40" s="725"/>
      <c r="D40" s="725" t="s">
        <v>1946</v>
      </c>
      <c r="E40" s="725"/>
      <c r="F40" s="725"/>
      <c r="G40" s="725"/>
      <c r="H40" s="725"/>
      <c r="I40" s="726"/>
      <c r="K40" s="56"/>
      <c r="L40" s="56"/>
      <c r="M40" s="56"/>
      <c r="N40" s="56"/>
      <c r="O40" s="56"/>
      <c r="P40" s="56"/>
      <c r="Q40" s="56"/>
      <c r="R40" s="56"/>
      <c r="S40" s="56"/>
      <c r="T40" s="56"/>
      <c r="U40" s="56"/>
      <c r="V40" s="56"/>
    </row>
    <row r="41" spans="1:22" ht="40.950000000000003" customHeight="1" x14ac:dyDescent="0.3">
      <c r="A41" s="713" t="s">
        <v>376</v>
      </c>
      <c r="B41" s="714"/>
      <c r="C41" s="714"/>
      <c r="D41" s="711" t="s">
        <v>1947</v>
      </c>
      <c r="E41" s="711"/>
      <c r="F41" s="711"/>
      <c r="G41" s="711"/>
      <c r="H41" s="711"/>
      <c r="I41" s="712"/>
      <c r="K41" s="56"/>
      <c r="L41" s="56"/>
      <c r="M41" s="56"/>
      <c r="N41" s="56"/>
      <c r="O41" s="56"/>
      <c r="P41" s="56"/>
      <c r="Q41" s="56"/>
      <c r="R41" s="56"/>
      <c r="S41" s="56"/>
      <c r="T41" s="56"/>
      <c r="U41" s="56"/>
      <c r="V41" s="56"/>
    </row>
    <row r="42" spans="1:22" s="8" customFormat="1" ht="17.7" customHeight="1" x14ac:dyDescent="0.3">
      <c r="A42" s="715" t="s">
        <v>485</v>
      </c>
      <c r="B42" s="715"/>
      <c r="C42" s="715"/>
      <c r="D42" s="715"/>
      <c r="E42" s="715"/>
      <c r="F42" s="715"/>
      <c r="G42" s="715"/>
      <c r="H42" s="204">
        <v>8</v>
      </c>
      <c r="I42" s="239" t="s">
        <v>357</v>
      </c>
      <c r="J42" s="338"/>
      <c r="K42" s="240"/>
      <c r="L42" s="240"/>
      <c r="M42" s="240"/>
      <c r="N42" s="240"/>
      <c r="O42" s="240"/>
      <c r="P42" s="240"/>
      <c r="Q42" s="240"/>
      <c r="R42" s="240"/>
      <c r="S42" s="240"/>
      <c r="T42" s="240"/>
      <c r="U42" s="240"/>
      <c r="V42" s="240"/>
    </row>
    <row r="43" spans="1:22" ht="27" customHeight="1" x14ac:dyDescent="0.3">
      <c r="A43" s="701" t="s">
        <v>358</v>
      </c>
      <c r="B43" s="704" t="s">
        <v>1948</v>
      </c>
      <c r="C43" s="705" t="s">
        <v>1949</v>
      </c>
      <c r="D43" s="705" t="s">
        <v>1949</v>
      </c>
      <c r="E43" s="705" t="s">
        <v>1949</v>
      </c>
      <c r="F43" s="705" t="s">
        <v>1949</v>
      </c>
      <c r="G43" s="705" t="s">
        <v>1949</v>
      </c>
      <c r="H43" s="705" t="s">
        <v>1949</v>
      </c>
      <c r="I43" s="705" t="s">
        <v>1949</v>
      </c>
      <c r="K43" s="136"/>
      <c r="L43" s="56"/>
      <c r="M43" s="56"/>
      <c r="N43" s="56"/>
      <c r="O43" s="56"/>
      <c r="P43" s="56"/>
      <c r="Q43" s="56"/>
      <c r="R43" s="56"/>
      <c r="S43" s="56"/>
      <c r="T43" s="56"/>
      <c r="U43" s="56"/>
      <c r="V43" s="56"/>
    </row>
    <row r="44" spans="1:22" ht="28.5" customHeight="1" x14ac:dyDescent="0.3">
      <c r="A44" s="702"/>
      <c r="B44" s="706" t="s">
        <v>1950</v>
      </c>
      <c r="C44" s="707" t="s">
        <v>1951</v>
      </c>
      <c r="D44" s="707" t="s">
        <v>1951</v>
      </c>
      <c r="E44" s="707" t="s">
        <v>1951</v>
      </c>
      <c r="F44" s="707" t="s">
        <v>1951</v>
      </c>
      <c r="G44" s="707" t="s">
        <v>1951</v>
      </c>
      <c r="H44" s="707" t="s">
        <v>1951</v>
      </c>
      <c r="I44" s="707" t="s">
        <v>1951</v>
      </c>
      <c r="K44" s="136"/>
      <c r="L44" s="56"/>
      <c r="M44" s="56"/>
      <c r="N44" s="56"/>
      <c r="O44" s="56"/>
      <c r="P44" s="56"/>
      <c r="Q44" s="56"/>
      <c r="R44" s="56"/>
      <c r="S44" s="56"/>
      <c r="T44" s="56"/>
      <c r="U44" s="56"/>
      <c r="V44" s="56"/>
    </row>
    <row r="45" spans="1:22" ht="17.25" customHeight="1" x14ac:dyDescent="0.3">
      <c r="A45" s="702"/>
      <c r="B45" s="706" t="s">
        <v>1952</v>
      </c>
      <c r="C45" s="707" t="s">
        <v>1953</v>
      </c>
      <c r="D45" s="707" t="s">
        <v>1953</v>
      </c>
      <c r="E45" s="707" t="s">
        <v>1953</v>
      </c>
      <c r="F45" s="707" t="s">
        <v>1953</v>
      </c>
      <c r="G45" s="707" t="s">
        <v>1953</v>
      </c>
      <c r="H45" s="707" t="s">
        <v>1953</v>
      </c>
      <c r="I45" s="707" t="s">
        <v>1953</v>
      </c>
      <c r="K45" s="136"/>
      <c r="L45" s="56"/>
      <c r="M45" s="56"/>
      <c r="N45" s="56"/>
      <c r="O45" s="56"/>
      <c r="P45" s="56"/>
      <c r="Q45" s="56"/>
      <c r="R45" s="56"/>
      <c r="S45" s="56"/>
      <c r="T45" s="56"/>
      <c r="U45" s="56"/>
      <c r="V45" s="56"/>
    </row>
    <row r="46" spans="1:22" ht="17.25" customHeight="1" x14ac:dyDescent="0.3">
      <c r="A46" s="702"/>
      <c r="B46" s="706" t="s">
        <v>1954</v>
      </c>
      <c r="C46" s="707" t="s">
        <v>1955</v>
      </c>
      <c r="D46" s="707" t="s">
        <v>1955</v>
      </c>
      <c r="E46" s="707" t="s">
        <v>1955</v>
      </c>
      <c r="F46" s="707" t="s">
        <v>1955</v>
      </c>
      <c r="G46" s="707" t="s">
        <v>1955</v>
      </c>
      <c r="H46" s="707" t="s">
        <v>1955</v>
      </c>
      <c r="I46" s="707" t="s">
        <v>1955</v>
      </c>
      <c r="K46" s="136"/>
      <c r="L46" s="56"/>
      <c r="M46" s="56"/>
      <c r="N46" s="56"/>
      <c r="O46" s="56"/>
      <c r="P46" s="56"/>
      <c r="Q46" s="56"/>
      <c r="R46" s="56"/>
      <c r="S46" s="56"/>
      <c r="T46" s="56"/>
      <c r="U46" s="56"/>
      <c r="V46" s="56"/>
    </row>
    <row r="47" spans="1:22" ht="23.25" customHeight="1" x14ac:dyDescent="0.3">
      <c r="A47" s="717"/>
      <c r="B47" s="708" t="s">
        <v>1956</v>
      </c>
      <c r="C47" s="709" t="s">
        <v>1957</v>
      </c>
      <c r="D47" s="709" t="s">
        <v>1957</v>
      </c>
      <c r="E47" s="709" t="s">
        <v>1957</v>
      </c>
      <c r="F47" s="709" t="s">
        <v>1957</v>
      </c>
      <c r="G47" s="709" t="s">
        <v>1957</v>
      </c>
      <c r="H47" s="709" t="s">
        <v>1957</v>
      </c>
      <c r="I47" s="709" t="s">
        <v>1957</v>
      </c>
      <c r="K47" s="136"/>
      <c r="L47" s="56"/>
      <c r="M47" s="56"/>
      <c r="N47" s="56"/>
      <c r="O47" s="56"/>
      <c r="P47" s="56"/>
      <c r="Q47" s="56"/>
      <c r="R47" s="56"/>
      <c r="S47" s="56"/>
      <c r="T47" s="56"/>
      <c r="U47" s="56"/>
      <c r="V47" s="56"/>
    </row>
    <row r="48" spans="1:22" x14ac:dyDescent="0.3">
      <c r="A48" s="724" t="s">
        <v>374</v>
      </c>
      <c r="B48" s="711"/>
      <c r="C48" s="711"/>
      <c r="D48" s="711" t="s">
        <v>1958</v>
      </c>
      <c r="E48" s="711"/>
      <c r="F48" s="711"/>
      <c r="G48" s="711"/>
      <c r="H48" s="711"/>
      <c r="I48" s="712"/>
      <c r="K48" s="56"/>
      <c r="L48" s="56"/>
      <c r="M48" s="56"/>
      <c r="N48" s="56"/>
      <c r="O48" s="56"/>
      <c r="P48" s="56"/>
      <c r="Q48" s="56"/>
      <c r="R48" s="56"/>
      <c r="S48" s="56"/>
      <c r="T48" s="56"/>
      <c r="U48" s="56"/>
      <c r="V48" s="56"/>
    </row>
    <row r="49" spans="1:22" ht="35.549999999999997" customHeight="1" x14ac:dyDescent="0.3">
      <c r="A49" s="713" t="s">
        <v>376</v>
      </c>
      <c r="B49" s="714"/>
      <c r="C49" s="714"/>
      <c r="D49" s="711" t="s">
        <v>1959</v>
      </c>
      <c r="E49" s="711"/>
      <c r="F49" s="711"/>
      <c r="G49" s="711"/>
      <c r="H49" s="711"/>
      <c r="I49" s="712"/>
      <c r="K49" s="56"/>
      <c r="L49" s="56"/>
      <c r="M49" s="56"/>
      <c r="N49" s="56"/>
      <c r="O49" s="56"/>
      <c r="P49" s="56"/>
      <c r="Q49" s="56"/>
      <c r="R49" s="56"/>
      <c r="S49" s="56"/>
      <c r="T49" s="56"/>
      <c r="U49" s="56"/>
      <c r="V49" s="56"/>
    </row>
    <row r="50" spans="1:22" ht="18" customHeight="1" x14ac:dyDescent="0.3">
      <c r="A50" s="715" t="s">
        <v>481</v>
      </c>
      <c r="B50" s="715"/>
      <c r="C50" s="715"/>
      <c r="D50" s="715"/>
      <c r="E50" s="715"/>
      <c r="F50" s="715"/>
      <c r="G50" s="715"/>
      <c r="H50" s="204">
        <v>8</v>
      </c>
      <c r="I50" s="239" t="s">
        <v>357</v>
      </c>
      <c r="K50" s="56"/>
      <c r="L50" s="56"/>
      <c r="M50" s="56"/>
      <c r="N50" s="56"/>
      <c r="O50" s="56"/>
      <c r="P50" s="56"/>
      <c r="Q50" s="56"/>
      <c r="R50" s="56"/>
      <c r="S50" s="56"/>
      <c r="T50" s="56"/>
      <c r="U50" s="56"/>
      <c r="V50" s="56"/>
    </row>
    <row r="51" spans="1:22" ht="15" customHeight="1" x14ac:dyDescent="0.3">
      <c r="A51" s="701" t="s">
        <v>358</v>
      </c>
      <c r="B51" s="704" t="s">
        <v>1960</v>
      </c>
      <c r="C51" s="705" t="s">
        <v>1961</v>
      </c>
      <c r="D51" s="705" t="s">
        <v>1961</v>
      </c>
      <c r="E51" s="705" t="s">
        <v>1961</v>
      </c>
      <c r="F51" s="705" t="s">
        <v>1961</v>
      </c>
      <c r="G51" s="705" t="s">
        <v>1961</v>
      </c>
      <c r="H51" s="705" t="s">
        <v>1961</v>
      </c>
      <c r="I51" s="705" t="s">
        <v>1961</v>
      </c>
      <c r="K51" s="137"/>
      <c r="L51" s="56"/>
      <c r="M51" s="56"/>
      <c r="N51" s="56"/>
      <c r="O51" s="56"/>
      <c r="P51" s="56"/>
      <c r="Q51" s="56"/>
      <c r="R51" s="56"/>
      <c r="S51" s="56"/>
      <c r="T51" s="56"/>
      <c r="U51" s="56"/>
      <c r="V51" s="56"/>
    </row>
    <row r="52" spans="1:22" ht="21.75" customHeight="1" x14ac:dyDescent="0.3">
      <c r="A52" s="702"/>
      <c r="B52" s="706" t="s">
        <v>1962</v>
      </c>
      <c r="C52" s="707" t="s">
        <v>1963</v>
      </c>
      <c r="D52" s="707" t="s">
        <v>1963</v>
      </c>
      <c r="E52" s="707" t="s">
        <v>1963</v>
      </c>
      <c r="F52" s="707" t="s">
        <v>1963</v>
      </c>
      <c r="G52" s="707" t="s">
        <v>1963</v>
      </c>
      <c r="H52" s="707" t="s">
        <v>1963</v>
      </c>
      <c r="I52" s="707" t="s">
        <v>1963</v>
      </c>
      <c r="K52" s="137"/>
      <c r="L52" s="56"/>
      <c r="M52" s="56"/>
      <c r="N52" s="56"/>
      <c r="O52" s="56"/>
      <c r="P52" s="56"/>
      <c r="Q52" s="56"/>
      <c r="R52" s="56"/>
      <c r="S52" s="56"/>
      <c r="T52" s="56"/>
      <c r="U52" s="56"/>
      <c r="V52" s="56"/>
    </row>
    <row r="53" spans="1:22" ht="18" customHeight="1" x14ac:dyDescent="0.3">
      <c r="A53" s="702"/>
      <c r="B53" s="706" t="s">
        <v>1964</v>
      </c>
      <c r="C53" s="707" t="s">
        <v>1965</v>
      </c>
      <c r="D53" s="707" t="s">
        <v>1965</v>
      </c>
      <c r="E53" s="707" t="s">
        <v>1965</v>
      </c>
      <c r="F53" s="707" t="s">
        <v>1965</v>
      </c>
      <c r="G53" s="707" t="s">
        <v>1965</v>
      </c>
      <c r="H53" s="707" t="s">
        <v>1965</v>
      </c>
      <c r="I53" s="707" t="s">
        <v>1965</v>
      </c>
      <c r="K53" s="137"/>
      <c r="L53" s="56"/>
      <c r="M53" s="56"/>
      <c r="N53" s="56"/>
      <c r="O53" s="56"/>
      <c r="P53" s="56"/>
      <c r="Q53" s="56"/>
      <c r="R53" s="56"/>
      <c r="S53" s="56"/>
      <c r="T53" s="56"/>
      <c r="U53" s="56"/>
      <c r="V53" s="56"/>
    </row>
    <row r="54" spans="1:22" ht="17.25" customHeight="1" x14ac:dyDescent="0.3">
      <c r="A54" s="717"/>
      <c r="B54" s="750" t="s">
        <v>1966</v>
      </c>
      <c r="C54" s="751" t="s">
        <v>1967</v>
      </c>
      <c r="D54" s="751" t="s">
        <v>1967</v>
      </c>
      <c r="E54" s="751" t="s">
        <v>1967</v>
      </c>
      <c r="F54" s="751" t="s">
        <v>1967</v>
      </c>
      <c r="G54" s="751" t="s">
        <v>1967</v>
      </c>
      <c r="H54" s="751" t="s">
        <v>1967</v>
      </c>
      <c r="I54" s="751" t="s">
        <v>1967</v>
      </c>
      <c r="K54" s="137"/>
      <c r="L54" s="56"/>
      <c r="M54" s="56"/>
      <c r="N54" s="56"/>
      <c r="O54" s="56"/>
      <c r="P54" s="56"/>
      <c r="Q54" s="56"/>
      <c r="R54" s="56"/>
      <c r="S54" s="56"/>
      <c r="T54" s="56"/>
      <c r="U54" s="56"/>
      <c r="V54" s="56"/>
    </row>
    <row r="55" spans="1:22" ht="13.5" customHeight="1" x14ac:dyDescent="0.3">
      <c r="A55" s="724" t="s">
        <v>374</v>
      </c>
      <c r="B55" s="725"/>
      <c r="C55" s="725"/>
      <c r="D55" s="725" t="s">
        <v>1958</v>
      </c>
      <c r="E55" s="725"/>
      <c r="F55" s="725"/>
      <c r="G55" s="725"/>
      <c r="H55" s="725"/>
      <c r="I55" s="726"/>
    </row>
    <row r="56" spans="1:22" ht="35.549999999999997" customHeight="1" x14ac:dyDescent="0.3">
      <c r="A56" s="713" t="s">
        <v>376</v>
      </c>
      <c r="B56" s="714"/>
      <c r="C56" s="714"/>
      <c r="D56" s="711" t="s">
        <v>1968</v>
      </c>
      <c r="E56" s="711"/>
      <c r="F56" s="711"/>
      <c r="G56" s="711"/>
      <c r="H56" s="711"/>
      <c r="I56" s="712"/>
      <c r="K56" s="56"/>
      <c r="L56" s="56"/>
      <c r="M56" s="56"/>
      <c r="N56" s="56"/>
      <c r="O56" s="56"/>
      <c r="P56" s="56"/>
      <c r="Q56" s="56"/>
      <c r="R56" s="56"/>
      <c r="S56" s="56"/>
    </row>
    <row r="57" spans="1:22" s="8" customFormat="1" ht="17.7" customHeight="1" x14ac:dyDescent="0.3">
      <c r="A57" s="715" t="s">
        <v>378</v>
      </c>
      <c r="B57" s="715"/>
      <c r="C57" s="715"/>
      <c r="D57" s="715"/>
      <c r="E57" s="715"/>
      <c r="F57" s="715"/>
      <c r="G57" s="715"/>
      <c r="H57" s="204">
        <v>8</v>
      </c>
      <c r="I57" s="239" t="s">
        <v>357</v>
      </c>
      <c r="J57" s="338"/>
      <c r="K57" s="240"/>
      <c r="L57" s="240"/>
      <c r="M57" s="240"/>
      <c r="N57" s="240"/>
      <c r="O57" s="240"/>
      <c r="P57" s="240"/>
      <c r="Q57" s="240"/>
      <c r="R57" s="240"/>
      <c r="S57" s="240"/>
    </row>
    <row r="58" spans="1:22" ht="20.100000000000001" customHeight="1" x14ac:dyDescent="0.3">
      <c r="A58" s="701" t="s">
        <v>358</v>
      </c>
      <c r="B58" s="749" t="s">
        <v>1969</v>
      </c>
      <c r="C58" s="749" t="s">
        <v>1970</v>
      </c>
      <c r="D58" s="749" t="s">
        <v>1970</v>
      </c>
      <c r="E58" s="749" t="s">
        <v>1970</v>
      </c>
      <c r="F58" s="749" t="s">
        <v>1970</v>
      </c>
      <c r="G58" s="749" t="s">
        <v>1970</v>
      </c>
      <c r="H58" s="749" t="s">
        <v>1970</v>
      </c>
      <c r="I58" s="704" t="s">
        <v>1970</v>
      </c>
      <c r="K58" s="136"/>
      <c r="L58" s="56"/>
      <c r="M58" s="56"/>
      <c r="N58" s="56"/>
      <c r="O58" s="56"/>
      <c r="P58" s="56"/>
      <c r="Q58" s="56"/>
      <c r="R58" s="56"/>
      <c r="S58" s="56"/>
    </row>
    <row r="59" spans="1:22" ht="20.100000000000001" customHeight="1" x14ac:dyDescent="0.3">
      <c r="A59" s="702"/>
      <c r="B59" s="706" t="s">
        <v>1971</v>
      </c>
      <c r="C59" s="707" t="s">
        <v>1972</v>
      </c>
      <c r="D59" s="707" t="s">
        <v>1972</v>
      </c>
      <c r="E59" s="707" t="s">
        <v>1972</v>
      </c>
      <c r="F59" s="707" t="s">
        <v>1972</v>
      </c>
      <c r="G59" s="707" t="s">
        <v>1972</v>
      </c>
      <c r="H59" s="707" t="s">
        <v>1972</v>
      </c>
      <c r="I59" s="707" t="s">
        <v>1972</v>
      </c>
      <c r="K59" s="136"/>
      <c r="L59" s="56"/>
      <c r="M59" s="56"/>
      <c r="N59" s="56"/>
      <c r="O59" s="56"/>
      <c r="P59" s="56"/>
      <c r="Q59" s="56"/>
      <c r="R59" s="56"/>
      <c r="S59" s="56"/>
    </row>
    <row r="60" spans="1:22" ht="20.100000000000001" customHeight="1" x14ac:dyDescent="0.3">
      <c r="A60" s="702"/>
      <c r="B60" s="706" t="s">
        <v>1973</v>
      </c>
      <c r="C60" s="707" t="s">
        <v>1974</v>
      </c>
      <c r="D60" s="707" t="s">
        <v>1974</v>
      </c>
      <c r="E60" s="707" t="s">
        <v>1974</v>
      </c>
      <c r="F60" s="707" t="s">
        <v>1974</v>
      </c>
      <c r="G60" s="707" t="s">
        <v>1974</v>
      </c>
      <c r="H60" s="707" t="s">
        <v>1974</v>
      </c>
      <c r="I60" s="707" t="s">
        <v>1974</v>
      </c>
      <c r="K60" s="136"/>
      <c r="L60" s="56"/>
      <c r="M60" s="56"/>
      <c r="N60" s="56"/>
      <c r="O60" s="56"/>
      <c r="P60" s="56"/>
      <c r="Q60" s="56"/>
      <c r="R60" s="56"/>
      <c r="S60" s="56"/>
    </row>
    <row r="61" spans="1:22" ht="20.100000000000001" customHeight="1" x14ac:dyDescent="0.3">
      <c r="A61" s="702"/>
      <c r="B61" s="706" t="s">
        <v>1975</v>
      </c>
      <c r="C61" s="886" t="s">
        <v>1976</v>
      </c>
      <c r="D61" s="886" t="s">
        <v>1976</v>
      </c>
      <c r="E61" s="886" t="s">
        <v>1976</v>
      </c>
      <c r="F61" s="886" t="s">
        <v>1976</v>
      </c>
      <c r="G61" s="886" t="s">
        <v>1976</v>
      </c>
      <c r="H61" s="886" t="s">
        <v>1976</v>
      </c>
      <c r="I61" s="886" t="s">
        <v>1976</v>
      </c>
      <c r="K61" s="136"/>
      <c r="L61" s="56"/>
      <c r="M61" s="56"/>
      <c r="N61" s="56"/>
      <c r="O61" s="56"/>
      <c r="P61" s="56"/>
      <c r="Q61" s="56"/>
      <c r="R61" s="56"/>
      <c r="S61" s="56"/>
    </row>
    <row r="62" spans="1:22" ht="20.100000000000001" customHeight="1" x14ac:dyDescent="0.3">
      <c r="A62" s="702"/>
      <c r="B62" s="706" t="s">
        <v>1977</v>
      </c>
      <c r="C62" s="707" t="s">
        <v>1978</v>
      </c>
      <c r="D62" s="707" t="s">
        <v>1978</v>
      </c>
      <c r="E62" s="707" t="s">
        <v>1978</v>
      </c>
      <c r="F62" s="707" t="s">
        <v>1978</v>
      </c>
      <c r="G62" s="707" t="s">
        <v>1978</v>
      </c>
      <c r="H62" s="707" t="s">
        <v>1978</v>
      </c>
      <c r="I62" s="707" t="s">
        <v>1978</v>
      </c>
      <c r="K62" s="136"/>
      <c r="L62" s="56"/>
      <c r="M62" s="56"/>
      <c r="N62" s="56"/>
      <c r="O62" s="56"/>
      <c r="P62" s="56"/>
      <c r="Q62" s="56"/>
      <c r="R62" s="56"/>
      <c r="S62" s="56"/>
    </row>
    <row r="63" spans="1:22" ht="20.100000000000001" customHeight="1" x14ac:dyDescent="0.3">
      <c r="A63" s="717"/>
      <c r="B63" s="750" t="s">
        <v>1979</v>
      </c>
      <c r="C63" s="751" t="s">
        <v>1980</v>
      </c>
      <c r="D63" s="751" t="s">
        <v>1980</v>
      </c>
      <c r="E63" s="751" t="s">
        <v>1980</v>
      </c>
      <c r="F63" s="751" t="s">
        <v>1980</v>
      </c>
      <c r="G63" s="751" t="s">
        <v>1980</v>
      </c>
      <c r="H63" s="751" t="s">
        <v>1980</v>
      </c>
      <c r="I63" s="751" t="s">
        <v>1980</v>
      </c>
      <c r="K63" s="136"/>
      <c r="L63" s="56"/>
      <c r="M63" s="56"/>
      <c r="N63" s="56"/>
      <c r="O63" s="56"/>
      <c r="P63" s="56"/>
      <c r="Q63" s="56"/>
      <c r="R63" s="56"/>
      <c r="S63" s="56"/>
    </row>
    <row r="64" spans="1:22" ht="15.75" customHeight="1" x14ac:dyDescent="0.3">
      <c r="A64" s="724" t="s">
        <v>374</v>
      </c>
      <c r="B64" s="725"/>
      <c r="C64" s="725"/>
      <c r="D64" s="725" t="s">
        <v>1981</v>
      </c>
      <c r="E64" s="725"/>
      <c r="F64" s="725"/>
      <c r="G64" s="725"/>
      <c r="H64" s="725"/>
      <c r="I64" s="726"/>
      <c r="K64" s="56"/>
      <c r="L64" s="56"/>
      <c r="M64" s="56"/>
      <c r="N64" s="56"/>
      <c r="O64" s="56"/>
      <c r="P64" s="56"/>
      <c r="Q64" s="56"/>
      <c r="R64" s="56"/>
      <c r="S64" s="56"/>
    </row>
    <row r="65" spans="1:19" ht="30" customHeight="1" x14ac:dyDescent="0.3">
      <c r="A65" s="713" t="s">
        <v>376</v>
      </c>
      <c r="B65" s="714"/>
      <c r="C65" s="714"/>
      <c r="D65" s="714" t="s">
        <v>1982</v>
      </c>
      <c r="E65" s="714"/>
      <c r="F65" s="714"/>
      <c r="G65" s="714"/>
      <c r="H65" s="714"/>
      <c r="I65" s="759"/>
      <c r="K65" s="56"/>
      <c r="L65" s="56"/>
      <c r="M65" s="56"/>
      <c r="N65" s="56"/>
      <c r="O65" s="56"/>
      <c r="P65" s="56"/>
      <c r="Q65" s="56"/>
      <c r="R65" s="56"/>
      <c r="S65" s="56"/>
    </row>
    <row r="67" spans="1:19" x14ac:dyDescent="0.3">
      <c r="A67" s="1" t="s">
        <v>395</v>
      </c>
    </row>
    <row r="68" spans="1:19" ht="58.5" customHeight="1" x14ac:dyDescent="0.3">
      <c r="A68" s="710" t="s">
        <v>396</v>
      </c>
      <c r="B68" s="711"/>
      <c r="C68" s="748" t="s">
        <v>1983</v>
      </c>
      <c r="D68" s="748"/>
      <c r="E68" s="748"/>
      <c r="F68" s="748"/>
      <c r="G68" s="748"/>
      <c r="H68" s="748"/>
      <c r="I68" s="729"/>
    </row>
    <row r="69" spans="1:19" ht="64.5" customHeight="1" x14ac:dyDescent="0.3">
      <c r="A69" s="710" t="s">
        <v>398</v>
      </c>
      <c r="B69" s="711"/>
      <c r="C69" s="748" t="s">
        <v>1984</v>
      </c>
      <c r="D69" s="748"/>
      <c r="E69" s="748"/>
      <c r="F69" s="748"/>
      <c r="G69" s="748"/>
      <c r="H69" s="748"/>
      <c r="I69" s="729"/>
    </row>
    <row r="71" spans="1:19" x14ac:dyDescent="0.3">
      <c r="A71" s="8" t="s">
        <v>400</v>
      </c>
      <c r="B71" s="240"/>
      <c r="C71" s="240"/>
      <c r="D71" s="240"/>
      <c r="E71" s="240"/>
      <c r="F71" s="240"/>
      <c r="G71" s="240"/>
    </row>
    <row r="72" spans="1:19" ht="15.6" x14ac:dyDescent="0.3">
      <c r="A72" s="730" t="s">
        <v>401</v>
      </c>
      <c r="B72" s="730"/>
      <c r="C72" s="730"/>
      <c r="D72" s="730"/>
      <c r="E72" s="730"/>
      <c r="F72" s="730"/>
      <c r="G72" s="730"/>
      <c r="H72" s="9">
        <v>3</v>
      </c>
      <c r="I72" s="10" t="s">
        <v>402</v>
      </c>
    </row>
    <row r="73" spans="1:19" ht="27" customHeight="1" x14ac:dyDescent="0.3">
      <c r="A73" s="731" t="s">
        <v>463</v>
      </c>
      <c r="B73" s="731"/>
      <c r="C73" s="731"/>
      <c r="D73" s="731"/>
      <c r="E73" s="731"/>
      <c r="F73" s="731"/>
      <c r="G73" s="731"/>
      <c r="H73" s="9">
        <v>2</v>
      </c>
      <c r="I73" s="10" t="s">
        <v>402</v>
      </c>
    </row>
    <row r="74" spans="1:19" ht="15.6" x14ac:dyDescent="0.3">
      <c r="A74" s="730" t="s">
        <v>405</v>
      </c>
      <c r="B74" s="730"/>
      <c r="C74" s="730"/>
      <c r="D74" s="730"/>
      <c r="E74" s="730"/>
      <c r="F74" s="730"/>
      <c r="G74" s="730"/>
      <c r="H74" s="11" t="s">
        <v>182</v>
      </c>
      <c r="I74" s="10" t="s">
        <v>402</v>
      </c>
    </row>
    <row r="75" spans="1:19" x14ac:dyDescent="0.3">
      <c r="A75" s="222"/>
      <c r="B75" s="222"/>
      <c r="C75" s="222"/>
      <c r="D75" s="222"/>
      <c r="E75" s="222"/>
      <c r="F75" s="222"/>
      <c r="G75" s="222"/>
      <c r="H75" s="11"/>
      <c r="I75" s="12"/>
    </row>
    <row r="76" spans="1:19" x14ac:dyDescent="0.3">
      <c r="A76" s="732" t="s">
        <v>406</v>
      </c>
      <c r="B76" s="732"/>
      <c r="C76" s="732"/>
      <c r="D76" s="732"/>
      <c r="E76" s="732"/>
      <c r="F76" s="732"/>
      <c r="G76" s="732"/>
      <c r="H76" s="31"/>
      <c r="I76" s="28"/>
    </row>
    <row r="77" spans="1:19" ht="17.7" customHeight="1" x14ac:dyDescent="0.3">
      <c r="A77" s="700" t="s">
        <v>407</v>
      </c>
      <c r="B77" s="700"/>
      <c r="C77" s="700"/>
      <c r="D77" s="700"/>
      <c r="E77" s="700"/>
      <c r="F77" s="15">
        <f>SUM(F78:F83)</f>
        <v>45</v>
      </c>
      <c r="G77" s="15" t="s">
        <v>357</v>
      </c>
      <c r="H77" s="16">
        <f>F77/25</f>
        <v>1.8</v>
      </c>
      <c r="I77" s="10" t="s">
        <v>402</v>
      </c>
    </row>
    <row r="78" spans="1:19" ht="17.7" customHeight="1" x14ac:dyDescent="0.3">
      <c r="A78" s="17" t="s">
        <v>156</v>
      </c>
      <c r="B78" s="727" t="s">
        <v>158</v>
      </c>
      <c r="C78" s="727"/>
      <c r="D78" s="727"/>
      <c r="E78" s="727"/>
      <c r="F78" s="15">
        <v>12</v>
      </c>
      <c r="G78" s="15" t="s">
        <v>357</v>
      </c>
      <c r="H78" s="32"/>
      <c r="I78" s="19"/>
    </row>
    <row r="79" spans="1:19" ht="17.7" customHeight="1" x14ac:dyDescent="0.3">
      <c r="A79" s="2"/>
      <c r="B79" s="727" t="s">
        <v>408</v>
      </c>
      <c r="C79" s="727"/>
      <c r="D79" s="727"/>
      <c r="E79" s="727"/>
      <c r="F79" s="15">
        <v>24</v>
      </c>
      <c r="G79" s="15" t="s">
        <v>357</v>
      </c>
      <c r="H79" s="412"/>
      <c r="I79" s="21"/>
    </row>
    <row r="80" spans="1:19" ht="17.7" customHeight="1" x14ac:dyDescent="0.3">
      <c r="A80" s="2"/>
      <c r="B80" s="727" t="s">
        <v>409</v>
      </c>
      <c r="C80" s="727"/>
      <c r="D80" s="727"/>
      <c r="E80" s="727"/>
      <c r="F80" s="15">
        <v>5</v>
      </c>
      <c r="G80" s="15" t="s">
        <v>357</v>
      </c>
      <c r="H80" s="412"/>
      <c r="I80" s="21"/>
    </row>
    <row r="81" spans="1:9" ht="17.7" customHeight="1" x14ac:dyDescent="0.3">
      <c r="A81" s="2"/>
      <c r="B81" s="727" t="s">
        <v>410</v>
      </c>
      <c r="C81" s="727"/>
      <c r="D81" s="727"/>
      <c r="E81" s="727"/>
      <c r="F81" s="15" t="s">
        <v>404</v>
      </c>
      <c r="G81" s="15" t="s">
        <v>357</v>
      </c>
      <c r="H81" s="412"/>
      <c r="I81" s="21"/>
    </row>
    <row r="82" spans="1:9" ht="17.7" customHeight="1" x14ac:dyDescent="0.3">
      <c r="A82" s="2"/>
      <c r="B82" s="727" t="s">
        <v>411</v>
      </c>
      <c r="C82" s="727"/>
      <c r="D82" s="727"/>
      <c r="E82" s="727"/>
      <c r="F82" s="15" t="s">
        <v>404</v>
      </c>
      <c r="G82" s="15" t="s">
        <v>357</v>
      </c>
      <c r="H82" s="412"/>
      <c r="I82" s="21"/>
    </row>
    <row r="83" spans="1:9" ht="17.7" customHeight="1" x14ac:dyDescent="0.3">
      <c r="A83" s="2"/>
      <c r="B83" s="727" t="s">
        <v>412</v>
      </c>
      <c r="C83" s="727"/>
      <c r="D83" s="727"/>
      <c r="E83" s="727"/>
      <c r="F83" s="15">
        <v>4</v>
      </c>
      <c r="G83" s="15" t="s">
        <v>357</v>
      </c>
      <c r="H83" s="34"/>
      <c r="I83" s="339"/>
    </row>
    <row r="84" spans="1:9" ht="31.2" customHeight="1" x14ac:dyDescent="0.3">
      <c r="A84" s="700" t="s">
        <v>413</v>
      </c>
      <c r="B84" s="700"/>
      <c r="C84" s="700"/>
      <c r="D84" s="700"/>
      <c r="E84" s="700"/>
      <c r="F84" s="15" t="s">
        <v>404</v>
      </c>
      <c r="G84" s="15" t="s">
        <v>357</v>
      </c>
      <c r="H84" s="16" t="s">
        <v>182</v>
      </c>
      <c r="I84" s="10" t="s">
        <v>402</v>
      </c>
    </row>
    <row r="85" spans="1:9" ht="17.7" customHeight="1" x14ac:dyDescent="0.3">
      <c r="A85" s="727" t="s">
        <v>414</v>
      </c>
      <c r="B85" s="727"/>
      <c r="C85" s="727"/>
      <c r="D85" s="727"/>
      <c r="E85" s="727"/>
      <c r="F85" s="15">
        <v>80</v>
      </c>
      <c r="G85" s="15" t="s">
        <v>357</v>
      </c>
      <c r="H85" s="16">
        <f>F85/25</f>
        <v>3.2</v>
      </c>
      <c r="I85" s="10" t="s">
        <v>402</v>
      </c>
    </row>
  </sheetData>
  <mergeCells count="97">
    <mergeCell ref="A5:C5"/>
    <mergeCell ref="D5:I5"/>
    <mergeCell ref="A2:I2"/>
    <mergeCell ref="A3:C3"/>
    <mergeCell ref="D3:I3"/>
    <mergeCell ref="A4:C4"/>
    <mergeCell ref="D4:I4"/>
    <mergeCell ref="A16:B16"/>
    <mergeCell ref="C16:I16"/>
    <mergeCell ref="A6:C6"/>
    <mergeCell ref="D6:I6"/>
    <mergeCell ref="A8:I8"/>
    <mergeCell ref="A10:E10"/>
    <mergeCell ref="F10:I10"/>
    <mergeCell ref="A11:E11"/>
    <mergeCell ref="F11:I11"/>
    <mergeCell ref="A12:E12"/>
    <mergeCell ref="F12:I12"/>
    <mergeCell ref="A13:E13"/>
    <mergeCell ref="F13:I13"/>
    <mergeCell ref="A15:I15"/>
    <mergeCell ref="B28:G28"/>
    <mergeCell ref="A18:D18"/>
    <mergeCell ref="A19:A20"/>
    <mergeCell ref="B19:G20"/>
    <mergeCell ref="H19:I19"/>
    <mergeCell ref="A21:I21"/>
    <mergeCell ref="B22:G22"/>
    <mergeCell ref="B23:G23"/>
    <mergeCell ref="A24:I24"/>
    <mergeCell ref="B25:G25"/>
    <mergeCell ref="B26:G26"/>
    <mergeCell ref="A27:I27"/>
    <mergeCell ref="B29:G29"/>
    <mergeCell ref="A32:G32"/>
    <mergeCell ref="A33:A39"/>
    <mergeCell ref="B33:I33"/>
    <mergeCell ref="B34:I34"/>
    <mergeCell ref="B35:I35"/>
    <mergeCell ref="B36:I36"/>
    <mergeCell ref="B37:I37"/>
    <mergeCell ref="B38:I38"/>
    <mergeCell ref="B39:I39"/>
    <mergeCell ref="A40:C40"/>
    <mergeCell ref="D40:I40"/>
    <mergeCell ref="A41:C41"/>
    <mergeCell ref="D41:I41"/>
    <mergeCell ref="A42:G42"/>
    <mergeCell ref="A50:G50"/>
    <mergeCell ref="A43:A47"/>
    <mergeCell ref="B43:I43"/>
    <mergeCell ref="B44:I44"/>
    <mergeCell ref="B45:I45"/>
    <mergeCell ref="B46:I46"/>
    <mergeCell ref="B47:I47"/>
    <mergeCell ref="A48:C48"/>
    <mergeCell ref="D48:I48"/>
    <mergeCell ref="A49:C49"/>
    <mergeCell ref="D49:I49"/>
    <mergeCell ref="B53:I53"/>
    <mergeCell ref="B54:I54"/>
    <mergeCell ref="A56:C56"/>
    <mergeCell ref="D56:I56"/>
    <mergeCell ref="A57:G57"/>
    <mergeCell ref="A55:C55"/>
    <mergeCell ref="D55:I55"/>
    <mergeCell ref="A51:A54"/>
    <mergeCell ref="B51:I51"/>
    <mergeCell ref="B52:I52"/>
    <mergeCell ref="A58:A63"/>
    <mergeCell ref="B58:I58"/>
    <mergeCell ref="B59:I59"/>
    <mergeCell ref="B60:I60"/>
    <mergeCell ref="B61:I61"/>
    <mergeCell ref="B62:I62"/>
    <mergeCell ref="B63:I63"/>
    <mergeCell ref="A76:G76"/>
    <mergeCell ref="A64:C64"/>
    <mergeCell ref="D64:I64"/>
    <mergeCell ref="A65:C65"/>
    <mergeCell ref="D65:I65"/>
    <mergeCell ref="A68:B68"/>
    <mergeCell ref="C68:I68"/>
    <mergeCell ref="A69:B69"/>
    <mergeCell ref="C69:I69"/>
    <mergeCell ref="A72:G72"/>
    <mergeCell ref="A73:G73"/>
    <mergeCell ref="A74:G74"/>
    <mergeCell ref="B83:E83"/>
    <mergeCell ref="A84:E84"/>
    <mergeCell ref="A85:E85"/>
    <mergeCell ref="A77:E77"/>
    <mergeCell ref="B78:E78"/>
    <mergeCell ref="B79:E79"/>
    <mergeCell ref="B80:E80"/>
    <mergeCell ref="B81:E81"/>
    <mergeCell ref="B82:E82"/>
  </mergeCell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zoomScaleNormal="100" workbookViewId="0"/>
  </sheetViews>
  <sheetFormatPr defaultColWidth="8.77734375" defaultRowHeight="13.8" x14ac:dyDescent="0.3"/>
  <cols>
    <col min="1" max="1" width="10.77734375" style="25" customWidth="1"/>
    <col min="2" max="2" width="9.77734375" style="25" customWidth="1"/>
    <col min="3" max="3" width="7.44140625" style="25" customWidth="1"/>
    <col min="4" max="5" width="9.77734375" style="25" customWidth="1"/>
    <col min="6" max="6" width="9.21875" style="25" customWidth="1"/>
    <col min="7" max="7" width="8.77734375" style="25" customWidth="1"/>
    <col min="8" max="8" width="11.5546875" style="25" customWidth="1"/>
    <col min="9" max="9" width="8.77734375" style="25" customWidth="1"/>
    <col min="10" max="10" width="2.77734375" style="25" customWidth="1"/>
    <col min="11" max="16384" width="8.77734375" style="25"/>
  </cols>
  <sheetData>
    <row r="1" spans="1:9" x14ac:dyDescent="0.3">
      <c r="A1" s="1" t="s">
        <v>328</v>
      </c>
    </row>
    <row r="2" spans="1:9" x14ac:dyDescent="0.3">
      <c r="A2" s="747" t="s">
        <v>244</v>
      </c>
      <c r="B2" s="747"/>
      <c r="C2" s="747"/>
      <c r="D2" s="747"/>
      <c r="E2" s="747"/>
      <c r="F2" s="747"/>
      <c r="G2" s="747"/>
      <c r="H2" s="747"/>
      <c r="I2" s="747"/>
    </row>
    <row r="3" spans="1:9" x14ac:dyDescent="0.3">
      <c r="A3" s="742" t="s">
        <v>154</v>
      </c>
      <c r="B3" s="743"/>
      <c r="C3" s="743"/>
      <c r="D3" s="743">
        <v>5</v>
      </c>
      <c r="E3" s="743"/>
      <c r="F3" s="743"/>
      <c r="G3" s="743"/>
      <c r="H3" s="743"/>
      <c r="I3" s="744"/>
    </row>
    <row r="4" spans="1:9" x14ac:dyDescent="0.3">
      <c r="A4" s="742" t="s">
        <v>153</v>
      </c>
      <c r="B4" s="743"/>
      <c r="C4" s="743"/>
      <c r="D4" s="743" t="s">
        <v>465</v>
      </c>
      <c r="E4" s="743"/>
      <c r="F4" s="743"/>
      <c r="G4" s="743"/>
      <c r="H4" s="743"/>
      <c r="I4" s="744"/>
    </row>
    <row r="5" spans="1:9" x14ac:dyDescent="0.3">
      <c r="A5" s="742" t="s">
        <v>157</v>
      </c>
      <c r="B5" s="743"/>
      <c r="C5" s="743"/>
      <c r="D5" s="743" t="s">
        <v>466</v>
      </c>
      <c r="E5" s="743"/>
      <c r="F5" s="743"/>
      <c r="G5" s="743"/>
      <c r="H5" s="743"/>
      <c r="I5" s="744"/>
    </row>
    <row r="6" spans="1:9" x14ac:dyDescent="0.3">
      <c r="A6" s="742" t="s">
        <v>331</v>
      </c>
      <c r="B6" s="743"/>
      <c r="C6" s="743"/>
      <c r="D6" s="748" t="s">
        <v>1597</v>
      </c>
      <c r="E6" s="748"/>
      <c r="F6" s="748"/>
      <c r="G6" s="748"/>
      <c r="H6" s="748"/>
      <c r="I6" s="729"/>
    </row>
    <row r="8" spans="1:9" x14ac:dyDescent="0.3">
      <c r="A8" s="745" t="s">
        <v>333</v>
      </c>
      <c r="B8" s="745"/>
      <c r="C8" s="745"/>
      <c r="D8" s="745"/>
      <c r="E8" s="745"/>
      <c r="F8" s="745"/>
      <c r="G8" s="745"/>
      <c r="H8" s="745"/>
      <c r="I8" s="745"/>
    </row>
    <row r="9" spans="1:9" x14ac:dyDescent="0.3">
      <c r="A9" s="746" t="s">
        <v>2317</v>
      </c>
      <c r="B9" s="746"/>
      <c r="C9" s="746"/>
      <c r="D9" s="746"/>
      <c r="E9" s="746"/>
      <c r="F9" s="746"/>
      <c r="G9" s="746"/>
      <c r="H9" s="746"/>
      <c r="I9" s="746"/>
    </row>
    <row r="10" spans="1:9" x14ac:dyDescent="0.3">
      <c r="A10" s="742" t="s">
        <v>10</v>
      </c>
      <c r="B10" s="743"/>
      <c r="C10" s="743"/>
      <c r="D10" s="743"/>
      <c r="E10" s="743"/>
      <c r="F10" s="743" t="s">
        <v>11</v>
      </c>
      <c r="G10" s="743"/>
      <c r="H10" s="743"/>
      <c r="I10" s="744"/>
    </row>
    <row r="11" spans="1:9" x14ac:dyDescent="0.3">
      <c r="A11" s="742" t="s">
        <v>334</v>
      </c>
      <c r="B11" s="743"/>
      <c r="C11" s="743"/>
      <c r="D11" s="743"/>
      <c r="E11" s="743"/>
      <c r="F11" s="743" t="s">
        <v>2085</v>
      </c>
      <c r="G11" s="743"/>
      <c r="H11" s="743"/>
      <c r="I11" s="744"/>
    </row>
    <row r="12" spans="1:9" x14ac:dyDescent="0.3">
      <c r="A12" s="742" t="s">
        <v>335</v>
      </c>
      <c r="B12" s="743"/>
      <c r="C12" s="743"/>
      <c r="D12" s="743"/>
      <c r="E12" s="743"/>
      <c r="F12" s="743">
        <v>7</v>
      </c>
      <c r="G12" s="743"/>
      <c r="H12" s="743"/>
      <c r="I12" s="744"/>
    </row>
    <row r="13" spans="1:9" x14ac:dyDescent="0.3">
      <c r="A13" s="742" t="s">
        <v>15</v>
      </c>
      <c r="B13" s="743"/>
      <c r="C13" s="743"/>
      <c r="D13" s="743"/>
      <c r="E13" s="743"/>
      <c r="F13" s="743" t="s">
        <v>16</v>
      </c>
      <c r="G13" s="743"/>
      <c r="H13" s="743"/>
      <c r="I13" s="744"/>
    </row>
    <row r="15" spans="1:9" x14ac:dyDescent="0.3">
      <c r="A15" s="746" t="s">
        <v>336</v>
      </c>
      <c r="B15" s="746"/>
      <c r="C15" s="746"/>
      <c r="D15" s="746"/>
      <c r="E15" s="746"/>
      <c r="F15" s="746"/>
      <c r="G15" s="746"/>
      <c r="H15" s="746"/>
      <c r="I15" s="746"/>
    </row>
    <row r="16" spans="1:9" ht="43.5" customHeight="1" x14ac:dyDescent="0.3">
      <c r="A16" s="700" t="s">
        <v>337</v>
      </c>
      <c r="B16" s="700"/>
      <c r="C16" s="748" t="s">
        <v>1598</v>
      </c>
      <c r="D16" s="743"/>
      <c r="E16" s="743"/>
      <c r="F16" s="743"/>
      <c r="G16" s="743"/>
      <c r="H16" s="743"/>
      <c r="I16" s="744"/>
    </row>
    <row r="18" spans="1:9" x14ac:dyDescent="0.3">
      <c r="A18" s="735" t="s">
        <v>339</v>
      </c>
      <c r="B18" s="735"/>
      <c r="C18" s="735"/>
      <c r="D18" s="735"/>
    </row>
    <row r="19" spans="1:9" x14ac:dyDescent="0.3">
      <c r="A19" s="736" t="s">
        <v>30</v>
      </c>
      <c r="B19" s="737" t="s">
        <v>31</v>
      </c>
      <c r="C19" s="737"/>
      <c r="D19" s="737"/>
      <c r="E19" s="737"/>
      <c r="F19" s="737"/>
      <c r="G19" s="737"/>
      <c r="H19" s="737" t="s">
        <v>340</v>
      </c>
      <c r="I19" s="738"/>
    </row>
    <row r="20" spans="1:9" ht="27.6" x14ac:dyDescent="0.3">
      <c r="A20" s="736"/>
      <c r="B20" s="737"/>
      <c r="C20" s="737"/>
      <c r="D20" s="737"/>
      <c r="E20" s="737"/>
      <c r="F20" s="737"/>
      <c r="G20" s="737"/>
      <c r="H20" s="210" t="s">
        <v>341</v>
      </c>
      <c r="I20" s="211" t="s">
        <v>34</v>
      </c>
    </row>
    <row r="21" spans="1:9" s="8" customFormat="1" ht="17.7" customHeight="1" x14ac:dyDescent="0.3">
      <c r="A21" s="753" t="s">
        <v>35</v>
      </c>
      <c r="B21" s="754"/>
      <c r="C21" s="754"/>
      <c r="D21" s="754"/>
      <c r="E21" s="754"/>
      <c r="F21" s="754"/>
      <c r="G21" s="754"/>
      <c r="H21" s="754"/>
      <c r="I21" s="755"/>
    </row>
    <row r="22" spans="1:9" ht="64.5" customHeight="1" x14ac:dyDescent="0.3">
      <c r="A22" s="209" t="s">
        <v>1599</v>
      </c>
      <c r="B22" s="752" t="s">
        <v>1600</v>
      </c>
      <c r="C22" s="752"/>
      <c r="D22" s="752"/>
      <c r="E22" s="752"/>
      <c r="F22" s="752"/>
      <c r="G22" s="752"/>
      <c r="H22" s="6" t="s">
        <v>52</v>
      </c>
      <c r="I22" s="5" t="s">
        <v>39</v>
      </c>
    </row>
    <row r="23" spans="1:9" ht="41.25" customHeight="1" x14ac:dyDescent="0.3">
      <c r="A23" s="209" t="s">
        <v>1601</v>
      </c>
      <c r="B23" s="752" t="s">
        <v>1602</v>
      </c>
      <c r="C23" s="752"/>
      <c r="D23" s="752"/>
      <c r="E23" s="752"/>
      <c r="F23" s="752"/>
      <c r="G23" s="752"/>
      <c r="H23" s="6" t="s">
        <v>63</v>
      </c>
      <c r="I23" s="5" t="s">
        <v>56</v>
      </c>
    </row>
    <row r="24" spans="1:9" s="8" customFormat="1" ht="17.7" customHeight="1" x14ac:dyDescent="0.3">
      <c r="A24" s="1022" t="s">
        <v>136</v>
      </c>
      <c r="B24" s="1023"/>
      <c r="C24" s="1023"/>
      <c r="D24" s="1023"/>
      <c r="E24" s="1023"/>
      <c r="F24" s="1023"/>
      <c r="G24" s="1023"/>
      <c r="H24" s="1023"/>
      <c r="I24" s="1013"/>
    </row>
    <row r="25" spans="1:9" ht="68.25" customHeight="1" x14ac:dyDescent="0.3">
      <c r="A25" s="209" t="s">
        <v>1603</v>
      </c>
      <c r="B25" s="1080" t="s">
        <v>1604</v>
      </c>
      <c r="C25" s="1080"/>
      <c r="D25" s="1080"/>
      <c r="E25" s="1080"/>
      <c r="F25" s="1080"/>
      <c r="G25" s="1080"/>
      <c r="H25" s="242" t="s">
        <v>1605</v>
      </c>
      <c r="I25" s="5" t="s">
        <v>56</v>
      </c>
    </row>
    <row r="26" spans="1:9" ht="76.5" customHeight="1" x14ac:dyDescent="0.3">
      <c r="A26" s="209" t="s">
        <v>1606</v>
      </c>
      <c r="B26" s="714" t="s">
        <v>1607</v>
      </c>
      <c r="C26" s="714"/>
      <c r="D26" s="714"/>
      <c r="E26" s="714"/>
      <c r="F26" s="714"/>
      <c r="G26" s="714"/>
      <c r="H26" s="6" t="s">
        <v>1608</v>
      </c>
      <c r="I26" s="5" t="s">
        <v>56</v>
      </c>
    </row>
    <row r="27" spans="1:9" s="8" customFormat="1" ht="17.7" customHeight="1" x14ac:dyDescent="0.3">
      <c r="A27" s="1022" t="s">
        <v>352</v>
      </c>
      <c r="B27" s="1023"/>
      <c r="C27" s="1023"/>
      <c r="D27" s="1023"/>
      <c r="E27" s="1023"/>
      <c r="F27" s="1023"/>
      <c r="G27" s="1023"/>
      <c r="H27" s="1023"/>
      <c r="I27" s="1013"/>
    </row>
    <row r="28" spans="1:9" ht="33" customHeight="1" x14ac:dyDescent="0.3">
      <c r="A28" s="209" t="s">
        <v>1609</v>
      </c>
      <c r="B28" s="748" t="s">
        <v>1610</v>
      </c>
      <c r="C28" s="748"/>
      <c r="D28" s="748"/>
      <c r="E28" s="748"/>
      <c r="F28" s="748"/>
      <c r="G28" s="748"/>
      <c r="H28" s="210" t="s">
        <v>120</v>
      </c>
      <c r="I28" s="5" t="s">
        <v>56</v>
      </c>
    </row>
    <row r="29" spans="1:9" ht="27" customHeight="1" x14ac:dyDescent="0.3">
      <c r="A29" s="209" t="s">
        <v>1611</v>
      </c>
      <c r="B29" s="748" t="s">
        <v>126</v>
      </c>
      <c r="C29" s="748"/>
      <c r="D29" s="748"/>
      <c r="E29" s="748"/>
      <c r="F29" s="748"/>
      <c r="G29" s="748"/>
      <c r="H29" s="210" t="s">
        <v>125</v>
      </c>
      <c r="I29" s="5" t="s">
        <v>56</v>
      </c>
    </row>
    <row r="30" spans="1:9" ht="15.45" customHeight="1" x14ac:dyDescent="0.3"/>
    <row r="31" spans="1:9" ht="15.75" customHeight="1" x14ac:dyDescent="0.3">
      <c r="A31" s="1" t="s">
        <v>355</v>
      </c>
    </row>
    <row r="32" spans="1:9" s="8" customFormat="1" ht="22.5" customHeight="1" x14ac:dyDescent="0.3">
      <c r="A32" s="715" t="s">
        <v>356</v>
      </c>
      <c r="B32" s="715"/>
      <c r="C32" s="715"/>
      <c r="D32" s="715"/>
      <c r="E32" s="715"/>
      <c r="F32" s="715"/>
      <c r="G32" s="715"/>
      <c r="H32" s="204">
        <v>18</v>
      </c>
      <c r="I32" s="239" t="s">
        <v>357</v>
      </c>
    </row>
    <row r="33" spans="1:9" ht="27.75" customHeight="1" x14ac:dyDescent="0.3">
      <c r="A33" s="701" t="s">
        <v>358</v>
      </c>
      <c r="B33" s="704" t="s">
        <v>1612</v>
      </c>
      <c r="C33" s="705"/>
      <c r="D33" s="705"/>
      <c r="E33" s="705"/>
      <c r="F33" s="705"/>
      <c r="G33" s="705"/>
      <c r="H33" s="705"/>
      <c r="I33" s="705"/>
    </row>
    <row r="34" spans="1:9" ht="14.25" customHeight="1" x14ac:dyDescent="0.3">
      <c r="A34" s="702"/>
      <c r="B34" s="706"/>
      <c r="C34" s="707"/>
      <c r="D34" s="707"/>
      <c r="E34" s="707"/>
      <c r="F34" s="707"/>
      <c r="G34" s="707"/>
      <c r="H34" s="707"/>
      <c r="I34" s="707"/>
    </row>
    <row r="35" spans="1:9" ht="14.25" customHeight="1" x14ac:dyDescent="0.3">
      <c r="A35" s="702"/>
      <c r="B35" s="706"/>
      <c r="C35" s="707"/>
      <c r="D35" s="707"/>
      <c r="E35" s="707"/>
      <c r="F35" s="707"/>
      <c r="G35" s="707"/>
      <c r="H35" s="707"/>
      <c r="I35" s="707"/>
    </row>
    <row r="36" spans="1:9" ht="14.25" customHeight="1" x14ac:dyDescent="0.3">
      <c r="A36" s="702"/>
      <c r="B36" s="706"/>
      <c r="C36" s="707"/>
      <c r="D36" s="707"/>
      <c r="E36" s="707"/>
      <c r="F36" s="707"/>
      <c r="G36" s="707"/>
      <c r="H36" s="707"/>
      <c r="I36" s="707"/>
    </row>
    <row r="37" spans="1:9" ht="14.25" customHeight="1" x14ac:dyDescent="0.3">
      <c r="A37" s="702"/>
      <c r="B37" s="706"/>
      <c r="C37" s="707"/>
      <c r="D37" s="707"/>
      <c r="E37" s="707"/>
      <c r="F37" s="707"/>
      <c r="G37" s="707"/>
      <c r="H37" s="707"/>
      <c r="I37" s="707"/>
    </row>
    <row r="38" spans="1:9" ht="14.25" customHeight="1" x14ac:dyDescent="0.3">
      <c r="A38" s="702"/>
      <c r="B38" s="706"/>
      <c r="C38" s="707"/>
      <c r="D38" s="707"/>
      <c r="E38" s="707"/>
      <c r="F38" s="707"/>
      <c r="G38" s="707"/>
      <c r="H38" s="707"/>
      <c r="I38" s="707"/>
    </row>
    <row r="39" spans="1:9" ht="14.25" customHeight="1" x14ac:dyDescent="0.3">
      <c r="A39" s="702"/>
      <c r="B39" s="706"/>
      <c r="C39" s="707"/>
      <c r="D39" s="707"/>
      <c r="E39" s="707"/>
      <c r="F39" s="707"/>
      <c r="G39" s="707"/>
      <c r="H39" s="707"/>
      <c r="I39" s="707"/>
    </row>
    <row r="40" spans="1:9" ht="14.25" customHeight="1" x14ac:dyDescent="0.3">
      <c r="A40" s="702"/>
      <c r="B40" s="706"/>
      <c r="C40" s="707"/>
      <c r="D40" s="707"/>
      <c r="E40" s="707"/>
      <c r="F40" s="707"/>
      <c r="G40" s="707"/>
      <c r="H40" s="707"/>
      <c r="I40" s="707"/>
    </row>
    <row r="41" spans="1:9" ht="30" customHeight="1" x14ac:dyDescent="0.3">
      <c r="A41" s="717"/>
      <c r="B41" s="750"/>
      <c r="C41" s="751"/>
      <c r="D41" s="751"/>
      <c r="E41" s="751"/>
      <c r="F41" s="751"/>
      <c r="G41" s="751"/>
      <c r="H41" s="751"/>
      <c r="I41" s="751"/>
    </row>
    <row r="42" spans="1:9" ht="18" customHeight="1" x14ac:dyDescent="0.3">
      <c r="A42" s="724" t="s">
        <v>374</v>
      </c>
      <c r="B42" s="725"/>
      <c r="C42" s="725"/>
      <c r="D42" s="725" t="s">
        <v>1613</v>
      </c>
      <c r="E42" s="725"/>
      <c r="F42" s="725"/>
      <c r="G42" s="725"/>
      <c r="H42" s="725"/>
      <c r="I42" s="726"/>
    </row>
    <row r="43" spans="1:9" ht="40.950000000000003" customHeight="1" x14ac:dyDescent="0.3">
      <c r="A43" s="713" t="s">
        <v>376</v>
      </c>
      <c r="B43" s="714"/>
      <c r="C43" s="714"/>
      <c r="D43" s="711" t="s">
        <v>1614</v>
      </c>
      <c r="E43" s="711"/>
      <c r="F43" s="711"/>
      <c r="G43" s="711"/>
      <c r="H43" s="711"/>
      <c r="I43" s="712"/>
    </row>
    <row r="44" spans="1:9" s="8" customFormat="1" ht="17.7" customHeight="1" x14ac:dyDescent="0.3">
      <c r="A44" s="715" t="s">
        <v>481</v>
      </c>
      <c r="B44" s="715"/>
      <c r="C44" s="715"/>
      <c r="D44" s="715"/>
      <c r="E44" s="715"/>
      <c r="F44" s="715"/>
      <c r="G44" s="715"/>
      <c r="H44" s="204">
        <v>14</v>
      </c>
      <c r="I44" s="239" t="s">
        <v>357</v>
      </c>
    </row>
    <row r="45" spans="1:9" ht="14.25" customHeight="1" x14ac:dyDescent="0.3">
      <c r="A45" s="701" t="s">
        <v>358</v>
      </c>
      <c r="B45" s="704" t="s">
        <v>2172</v>
      </c>
      <c r="C45" s="705"/>
      <c r="D45" s="705"/>
      <c r="E45" s="705"/>
      <c r="F45" s="705"/>
      <c r="G45" s="705"/>
      <c r="H45" s="705"/>
      <c r="I45" s="705"/>
    </row>
    <row r="46" spans="1:9" ht="14.25" customHeight="1" x14ac:dyDescent="0.3">
      <c r="A46" s="702"/>
      <c r="B46" s="706"/>
      <c r="C46" s="707"/>
      <c r="D46" s="707"/>
      <c r="E46" s="707"/>
      <c r="F46" s="707"/>
      <c r="G46" s="707"/>
      <c r="H46" s="707"/>
      <c r="I46" s="707"/>
    </row>
    <row r="47" spans="1:9" ht="14.25" customHeight="1" x14ac:dyDescent="0.3">
      <c r="A47" s="702"/>
      <c r="B47" s="706"/>
      <c r="C47" s="707"/>
      <c r="D47" s="707"/>
      <c r="E47" s="707"/>
      <c r="F47" s="707"/>
      <c r="G47" s="707"/>
      <c r="H47" s="707"/>
      <c r="I47" s="707"/>
    </row>
    <row r="48" spans="1:9" ht="14.25" customHeight="1" x14ac:dyDescent="0.3">
      <c r="A48" s="702"/>
      <c r="B48" s="706"/>
      <c r="C48" s="707"/>
      <c r="D48" s="707"/>
      <c r="E48" s="707"/>
      <c r="F48" s="707"/>
      <c r="G48" s="707"/>
      <c r="H48" s="707"/>
      <c r="I48" s="707"/>
    </row>
    <row r="49" spans="1:9" ht="176.25" customHeight="1" x14ac:dyDescent="0.3">
      <c r="A49" s="717"/>
      <c r="B49" s="708"/>
      <c r="C49" s="709"/>
      <c r="D49" s="709"/>
      <c r="E49" s="709"/>
      <c r="F49" s="709"/>
      <c r="G49" s="709"/>
      <c r="H49" s="709"/>
      <c r="I49" s="709"/>
    </row>
    <row r="50" spans="1:9" ht="22.5" customHeight="1" x14ac:dyDescent="0.3">
      <c r="A50" s="724" t="s">
        <v>374</v>
      </c>
      <c r="B50" s="711"/>
      <c r="C50" s="711"/>
      <c r="D50" s="711" t="s">
        <v>1615</v>
      </c>
      <c r="E50" s="711"/>
      <c r="F50" s="711"/>
      <c r="G50" s="711"/>
      <c r="H50" s="711"/>
      <c r="I50" s="712"/>
    </row>
    <row r="51" spans="1:9" ht="35.549999999999997" customHeight="1" x14ac:dyDescent="0.3">
      <c r="A51" s="713" t="s">
        <v>376</v>
      </c>
      <c r="B51" s="714"/>
      <c r="C51" s="714"/>
      <c r="D51" s="783" t="s">
        <v>2171</v>
      </c>
      <c r="E51" s="783"/>
      <c r="F51" s="783"/>
      <c r="G51" s="783"/>
      <c r="H51" s="783"/>
      <c r="I51" s="784"/>
    </row>
    <row r="52" spans="1:9" s="8" customFormat="1" ht="17.7" customHeight="1" x14ac:dyDescent="0.3">
      <c r="A52" s="715" t="s">
        <v>378</v>
      </c>
      <c r="B52" s="715"/>
      <c r="C52" s="715"/>
      <c r="D52" s="715"/>
      <c r="E52" s="715"/>
      <c r="F52" s="715"/>
      <c r="G52" s="715"/>
      <c r="H52" s="204">
        <v>4</v>
      </c>
      <c r="I52" s="239" t="s">
        <v>357</v>
      </c>
    </row>
    <row r="53" spans="1:9" ht="14.25" customHeight="1" x14ac:dyDescent="0.3">
      <c r="A53" s="701" t="s">
        <v>358</v>
      </c>
      <c r="B53" s="704" t="s">
        <v>2173</v>
      </c>
      <c r="C53" s="705"/>
      <c r="D53" s="705"/>
      <c r="E53" s="705"/>
      <c r="F53" s="705"/>
      <c r="G53" s="705"/>
      <c r="H53" s="705"/>
      <c r="I53" s="705"/>
    </row>
    <row r="54" spans="1:9" ht="14.25" customHeight="1" x14ac:dyDescent="0.3">
      <c r="A54" s="702"/>
      <c r="B54" s="706"/>
      <c r="C54" s="707"/>
      <c r="D54" s="707"/>
      <c r="E54" s="707"/>
      <c r="F54" s="707"/>
      <c r="G54" s="707"/>
      <c r="H54" s="707"/>
      <c r="I54" s="707"/>
    </row>
    <row r="55" spans="1:9" ht="14.25" customHeight="1" x14ac:dyDescent="0.3">
      <c r="A55" s="702"/>
      <c r="B55" s="706"/>
      <c r="C55" s="707"/>
      <c r="D55" s="707"/>
      <c r="E55" s="707"/>
      <c r="F55" s="707"/>
      <c r="G55" s="707"/>
      <c r="H55" s="707"/>
      <c r="I55" s="707"/>
    </row>
    <row r="56" spans="1:9" ht="14.25" customHeight="1" x14ac:dyDescent="0.3">
      <c r="A56" s="702"/>
      <c r="B56" s="706"/>
      <c r="C56" s="707"/>
      <c r="D56" s="707"/>
      <c r="E56" s="707"/>
      <c r="F56" s="707"/>
      <c r="G56" s="707"/>
      <c r="H56" s="707"/>
      <c r="I56" s="707"/>
    </row>
    <row r="57" spans="1:9" ht="31.5" customHeight="1" x14ac:dyDescent="0.3">
      <c r="A57" s="702"/>
      <c r="B57" s="708"/>
      <c r="C57" s="709"/>
      <c r="D57" s="709"/>
      <c r="E57" s="709"/>
      <c r="F57" s="709"/>
      <c r="G57" s="709"/>
      <c r="H57" s="709"/>
      <c r="I57" s="709"/>
    </row>
    <row r="58" spans="1:9" x14ac:dyDescent="0.3">
      <c r="A58" s="710" t="s">
        <v>374</v>
      </c>
      <c r="B58" s="711"/>
      <c r="C58" s="711"/>
      <c r="D58" s="711" t="s">
        <v>1615</v>
      </c>
      <c r="E58" s="711"/>
      <c r="F58" s="711"/>
      <c r="G58" s="711"/>
      <c r="H58" s="711"/>
      <c r="I58" s="712"/>
    </row>
    <row r="59" spans="1:9" ht="27.6" customHeight="1" x14ac:dyDescent="0.3">
      <c r="A59" s="713" t="s">
        <v>376</v>
      </c>
      <c r="B59" s="714"/>
      <c r="C59" s="714"/>
      <c r="D59" s="714" t="s">
        <v>2170</v>
      </c>
      <c r="E59" s="714"/>
      <c r="F59" s="714"/>
      <c r="G59" s="714"/>
      <c r="H59" s="714"/>
      <c r="I59" s="759"/>
    </row>
    <row r="61" spans="1:9" x14ac:dyDescent="0.3">
      <c r="A61" s="1" t="s">
        <v>395</v>
      </c>
    </row>
    <row r="62" spans="1:9" ht="71.25" customHeight="1" x14ac:dyDescent="0.3">
      <c r="A62" s="710" t="s">
        <v>396</v>
      </c>
      <c r="B62" s="711"/>
      <c r="C62" s="542" t="s">
        <v>2168</v>
      </c>
      <c r="D62" s="542"/>
      <c r="E62" s="542"/>
      <c r="F62" s="542"/>
      <c r="G62" s="542"/>
      <c r="H62" s="542"/>
      <c r="I62" s="786"/>
    </row>
    <row r="63" spans="1:9" ht="144" customHeight="1" x14ac:dyDescent="0.3">
      <c r="A63" s="710" t="s">
        <v>398</v>
      </c>
      <c r="B63" s="711"/>
      <c r="C63" s="542" t="s">
        <v>2169</v>
      </c>
      <c r="D63" s="542"/>
      <c r="E63" s="542"/>
      <c r="F63" s="542"/>
      <c r="G63" s="542"/>
      <c r="H63" s="542"/>
      <c r="I63" s="786"/>
    </row>
    <row r="65" spans="1:9" x14ac:dyDescent="0.3">
      <c r="A65" s="8" t="s">
        <v>400</v>
      </c>
      <c r="B65" s="240"/>
      <c r="C65" s="240"/>
      <c r="D65" s="240"/>
      <c r="E65" s="240"/>
      <c r="F65" s="240"/>
      <c r="G65" s="240"/>
    </row>
    <row r="66" spans="1:9" ht="15.6" x14ac:dyDescent="0.3">
      <c r="A66" s="238" t="s">
        <v>1616</v>
      </c>
      <c r="B66" s="238"/>
      <c r="C66" s="238"/>
      <c r="D66" s="238"/>
      <c r="E66" s="238"/>
      <c r="F66" s="238"/>
      <c r="G66" s="238"/>
      <c r="H66" s="9">
        <v>3</v>
      </c>
      <c r="I66" s="10" t="s">
        <v>402</v>
      </c>
    </row>
    <row r="67" spans="1:9" ht="25.5" customHeight="1" x14ac:dyDescent="0.3">
      <c r="A67" s="785" t="s">
        <v>463</v>
      </c>
      <c r="B67" s="785"/>
      <c r="C67" s="785"/>
      <c r="D67" s="785"/>
      <c r="E67" s="785"/>
      <c r="F67" s="785"/>
      <c r="G67" s="785"/>
      <c r="H67" s="9">
        <v>2</v>
      </c>
      <c r="I67" s="10" t="s">
        <v>402</v>
      </c>
    </row>
    <row r="68" spans="1:9" ht="15.6" x14ac:dyDescent="0.3">
      <c r="A68" s="1098" t="s">
        <v>405</v>
      </c>
      <c r="B68" s="1098"/>
      <c r="C68" s="1098"/>
      <c r="D68" s="1098"/>
      <c r="E68" s="1098"/>
      <c r="F68" s="1098"/>
      <c r="G68" s="1098"/>
      <c r="H68" s="9" t="s">
        <v>182</v>
      </c>
      <c r="I68" s="10" t="s">
        <v>402</v>
      </c>
    </row>
    <row r="69" spans="1:9" x14ac:dyDescent="0.3">
      <c r="A69" s="238"/>
      <c r="B69" s="238"/>
      <c r="C69" s="238"/>
      <c r="D69" s="238"/>
      <c r="E69" s="238"/>
      <c r="F69" s="238"/>
      <c r="G69" s="238"/>
      <c r="H69" s="30"/>
      <c r="I69" s="10"/>
    </row>
    <row r="70" spans="1:9" x14ac:dyDescent="0.3">
      <c r="A70" s="1099" t="s">
        <v>406</v>
      </c>
      <c r="B70" s="1099"/>
      <c r="C70" s="1099"/>
      <c r="D70" s="1099"/>
      <c r="E70" s="1099"/>
      <c r="F70" s="1099"/>
      <c r="G70" s="1099"/>
      <c r="H70" s="238"/>
      <c r="I70" s="30"/>
    </row>
    <row r="71" spans="1:9" ht="17.7" customHeight="1" x14ac:dyDescent="0.3">
      <c r="A71" s="700" t="s">
        <v>407</v>
      </c>
      <c r="B71" s="700"/>
      <c r="C71" s="700"/>
      <c r="D71" s="700"/>
      <c r="E71" s="700"/>
      <c r="F71" s="15">
        <f>SUM(F72:F77)</f>
        <v>46</v>
      </c>
      <c r="G71" s="15" t="s">
        <v>357</v>
      </c>
      <c r="H71" s="16">
        <f>F71/25</f>
        <v>1.84</v>
      </c>
      <c r="I71" s="10" t="s">
        <v>402</v>
      </c>
    </row>
    <row r="72" spans="1:9" ht="17.7" customHeight="1" x14ac:dyDescent="0.3">
      <c r="A72" s="17" t="s">
        <v>156</v>
      </c>
      <c r="B72" s="727" t="s">
        <v>158</v>
      </c>
      <c r="C72" s="727"/>
      <c r="D72" s="727"/>
      <c r="E72" s="727"/>
      <c r="F72" s="15">
        <v>18</v>
      </c>
      <c r="G72" s="15" t="s">
        <v>357</v>
      </c>
      <c r="H72" s="18"/>
      <c r="I72" s="19"/>
    </row>
    <row r="73" spans="1:9" ht="17.7" customHeight="1" x14ac:dyDescent="0.3">
      <c r="B73" s="727" t="s">
        <v>408</v>
      </c>
      <c r="C73" s="727"/>
      <c r="D73" s="727"/>
      <c r="E73" s="727"/>
      <c r="F73" s="15">
        <v>18</v>
      </c>
      <c r="G73" s="15" t="s">
        <v>357</v>
      </c>
      <c r="H73" s="26"/>
      <c r="I73" s="29"/>
    </row>
    <row r="74" spans="1:9" ht="17.7" customHeight="1" x14ac:dyDescent="0.3">
      <c r="B74" s="727" t="s">
        <v>409</v>
      </c>
      <c r="C74" s="727"/>
      <c r="D74" s="727"/>
      <c r="E74" s="727"/>
      <c r="F74" s="15">
        <v>8</v>
      </c>
      <c r="G74" s="15" t="s">
        <v>357</v>
      </c>
      <c r="H74" s="26"/>
      <c r="I74" s="29"/>
    </row>
    <row r="75" spans="1:9" ht="17.7" customHeight="1" x14ac:dyDescent="0.3">
      <c r="B75" s="727" t="s">
        <v>410</v>
      </c>
      <c r="C75" s="727"/>
      <c r="D75" s="727"/>
      <c r="E75" s="727"/>
      <c r="F75" s="15" t="s">
        <v>404</v>
      </c>
      <c r="G75" s="15" t="s">
        <v>357</v>
      </c>
      <c r="H75" s="26"/>
      <c r="I75" s="29"/>
    </row>
    <row r="76" spans="1:9" ht="17.7" customHeight="1" x14ac:dyDescent="0.3">
      <c r="B76" s="727" t="s">
        <v>411</v>
      </c>
      <c r="C76" s="727"/>
      <c r="D76" s="727"/>
      <c r="E76" s="727"/>
      <c r="F76" s="15" t="s">
        <v>404</v>
      </c>
      <c r="G76" s="15" t="s">
        <v>357</v>
      </c>
      <c r="H76" s="26"/>
      <c r="I76" s="29"/>
    </row>
    <row r="77" spans="1:9" ht="17.7" customHeight="1" x14ac:dyDescent="0.3">
      <c r="B77" s="727" t="s">
        <v>412</v>
      </c>
      <c r="C77" s="727"/>
      <c r="D77" s="727"/>
      <c r="E77" s="727"/>
      <c r="F77" s="15">
        <v>2</v>
      </c>
      <c r="G77" s="15" t="s">
        <v>357</v>
      </c>
      <c r="H77" s="334"/>
      <c r="I77" s="339"/>
    </row>
    <row r="78" spans="1:9" ht="31.2" customHeight="1" x14ac:dyDescent="0.3">
      <c r="A78" s="700" t="s">
        <v>413</v>
      </c>
      <c r="B78" s="700"/>
      <c r="C78" s="700"/>
      <c r="D78" s="700"/>
      <c r="E78" s="700"/>
      <c r="F78" s="15" t="s">
        <v>404</v>
      </c>
      <c r="G78" s="15" t="s">
        <v>357</v>
      </c>
      <c r="H78" s="15" t="s">
        <v>182</v>
      </c>
      <c r="I78" s="10" t="s">
        <v>402</v>
      </c>
    </row>
    <row r="79" spans="1:9" ht="17.7" customHeight="1" x14ac:dyDescent="0.3">
      <c r="A79" s="727" t="s">
        <v>414</v>
      </c>
      <c r="B79" s="727"/>
      <c r="C79" s="727"/>
      <c r="D79" s="727"/>
      <c r="E79" s="727"/>
      <c r="F79" s="15">
        <v>80</v>
      </c>
      <c r="G79" s="15" t="s">
        <v>357</v>
      </c>
      <c r="H79" s="16">
        <f>F79/25</f>
        <v>3.2</v>
      </c>
      <c r="I79" s="10" t="s">
        <v>402</v>
      </c>
    </row>
  </sheetData>
  <mergeCells count="72">
    <mergeCell ref="A5:C5"/>
    <mergeCell ref="D5:I5"/>
    <mergeCell ref="A2:I2"/>
    <mergeCell ref="A3:C3"/>
    <mergeCell ref="D3:I3"/>
    <mergeCell ref="A4:C4"/>
    <mergeCell ref="D4:I4"/>
    <mergeCell ref="A6:C6"/>
    <mergeCell ref="D6:I6"/>
    <mergeCell ref="A8:I8"/>
    <mergeCell ref="A9:I9"/>
    <mergeCell ref="A10:E10"/>
    <mergeCell ref="F10:I10"/>
    <mergeCell ref="A11:E11"/>
    <mergeCell ref="F11:I11"/>
    <mergeCell ref="A12:E12"/>
    <mergeCell ref="F12:I12"/>
    <mergeCell ref="A13:E13"/>
    <mergeCell ref="F13:I13"/>
    <mergeCell ref="B26:G26"/>
    <mergeCell ref="A15:I15"/>
    <mergeCell ref="A16:B16"/>
    <mergeCell ref="C16:I16"/>
    <mergeCell ref="A18:D18"/>
    <mergeCell ref="A19:A20"/>
    <mergeCell ref="B19:G20"/>
    <mergeCell ref="H19:I19"/>
    <mergeCell ref="A21:I21"/>
    <mergeCell ref="B22:G22"/>
    <mergeCell ref="B23:G23"/>
    <mergeCell ref="A24:I24"/>
    <mergeCell ref="B25:G25"/>
    <mergeCell ref="A27:I27"/>
    <mergeCell ref="B28:G28"/>
    <mergeCell ref="B29:G29"/>
    <mergeCell ref="A32:G32"/>
    <mergeCell ref="A33:A41"/>
    <mergeCell ref="B33:I41"/>
    <mergeCell ref="A53:A57"/>
    <mergeCell ref="B53:I57"/>
    <mergeCell ref="A42:C42"/>
    <mergeCell ref="D42:I42"/>
    <mergeCell ref="A43:C43"/>
    <mergeCell ref="D43:I43"/>
    <mergeCell ref="A44:G44"/>
    <mergeCell ref="A45:A49"/>
    <mergeCell ref="B45:I49"/>
    <mergeCell ref="A50:C50"/>
    <mergeCell ref="D50:I50"/>
    <mergeCell ref="A51:C51"/>
    <mergeCell ref="D51:I51"/>
    <mergeCell ref="A52:G52"/>
    <mergeCell ref="A71:E71"/>
    <mergeCell ref="A58:C58"/>
    <mergeCell ref="D58:I58"/>
    <mergeCell ref="A59:C59"/>
    <mergeCell ref="D59:I59"/>
    <mergeCell ref="A62:B62"/>
    <mergeCell ref="C62:I62"/>
    <mergeCell ref="A63:B63"/>
    <mergeCell ref="C63:I63"/>
    <mergeCell ref="A67:G67"/>
    <mergeCell ref="A68:G68"/>
    <mergeCell ref="A70:G70"/>
    <mergeCell ref="A78:E78"/>
    <mergeCell ref="A79:E79"/>
    <mergeCell ref="B72:E72"/>
    <mergeCell ref="B73:E73"/>
    <mergeCell ref="B74:E74"/>
    <mergeCell ref="B75:E75"/>
    <mergeCell ref="B76:E76"/>
    <mergeCell ref="B77:E77"/>
  </mergeCell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zoomScaleNormal="100" workbookViewId="0"/>
  </sheetViews>
  <sheetFormatPr defaultColWidth="8.77734375" defaultRowHeight="13.8" x14ac:dyDescent="0.3"/>
  <cols>
    <col min="1" max="1" width="10.77734375" style="25" customWidth="1"/>
    <col min="2" max="3" width="9" style="25" customWidth="1"/>
    <col min="4" max="5" width="9.77734375" style="25" customWidth="1"/>
    <col min="6" max="6" width="9.21875" style="25" customWidth="1"/>
    <col min="7" max="7" width="8.77734375" style="25" customWidth="1"/>
    <col min="8" max="8" width="11.5546875" style="25" customWidth="1"/>
    <col min="9" max="9" width="8.77734375" style="25" customWidth="1"/>
    <col min="10" max="10" width="2.77734375" style="25" customWidth="1"/>
    <col min="11" max="16384" width="8.77734375" style="25"/>
  </cols>
  <sheetData>
    <row r="1" spans="1:9" x14ac:dyDescent="0.3">
      <c r="A1" s="1" t="s">
        <v>328</v>
      </c>
    </row>
    <row r="2" spans="1:9" x14ac:dyDescent="0.3">
      <c r="A2" s="747" t="s">
        <v>245</v>
      </c>
      <c r="B2" s="747"/>
      <c r="C2" s="747"/>
      <c r="D2" s="747"/>
      <c r="E2" s="747"/>
      <c r="F2" s="747"/>
      <c r="G2" s="747"/>
      <c r="H2" s="747"/>
      <c r="I2" s="747"/>
    </row>
    <row r="3" spans="1:9" x14ac:dyDescent="0.3">
      <c r="A3" s="742" t="s">
        <v>154</v>
      </c>
      <c r="B3" s="743"/>
      <c r="C3" s="743"/>
      <c r="D3" s="743">
        <v>5</v>
      </c>
      <c r="E3" s="743"/>
      <c r="F3" s="743"/>
      <c r="G3" s="743"/>
      <c r="H3" s="743"/>
      <c r="I3" s="744"/>
    </row>
    <row r="4" spans="1:9" x14ac:dyDescent="0.3">
      <c r="A4" s="742" t="s">
        <v>153</v>
      </c>
      <c r="B4" s="743"/>
      <c r="C4" s="743"/>
      <c r="D4" s="743" t="s">
        <v>465</v>
      </c>
      <c r="E4" s="743"/>
      <c r="F4" s="743"/>
      <c r="G4" s="743"/>
      <c r="H4" s="743"/>
      <c r="I4" s="744"/>
    </row>
    <row r="5" spans="1:9" x14ac:dyDescent="0.3">
      <c r="A5" s="742" t="s">
        <v>157</v>
      </c>
      <c r="B5" s="743"/>
      <c r="C5" s="743"/>
      <c r="D5" s="743" t="s">
        <v>466</v>
      </c>
      <c r="E5" s="743"/>
      <c r="F5" s="743"/>
      <c r="G5" s="743"/>
      <c r="H5" s="743"/>
      <c r="I5" s="744"/>
    </row>
    <row r="6" spans="1:9" ht="54.75" customHeight="1" x14ac:dyDescent="0.3">
      <c r="A6" s="742" t="s">
        <v>331</v>
      </c>
      <c r="B6" s="743"/>
      <c r="C6" s="743"/>
      <c r="D6" s="748" t="s">
        <v>530</v>
      </c>
      <c r="E6" s="748"/>
      <c r="F6" s="748"/>
      <c r="G6" s="748"/>
      <c r="H6" s="748"/>
      <c r="I6" s="729"/>
    </row>
    <row r="8" spans="1:9" x14ac:dyDescent="0.3">
      <c r="A8" s="745" t="s">
        <v>333</v>
      </c>
      <c r="B8" s="745"/>
      <c r="C8" s="745"/>
      <c r="D8" s="745"/>
      <c r="E8" s="745"/>
      <c r="F8" s="745"/>
      <c r="G8" s="745"/>
      <c r="H8" s="745"/>
      <c r="I8" s="745"/>
    </row>
    <row r="9" spans="1:9" x14ac:dyDescent="0.3">
      <c r="A9" s="207" t="s">
        <v>2317</v>
      </c>
      <c r="B9" s="207"/>
      <c r="C9" s="207"/>
      <c r="D9" s="207"/>
      <c r="E9" s="207"/>
      <c r="F9" s="207"/>
      <c r="G9" s="207"/>
      <c r="H9" s="207"/>
      <c r="I9" s="207"/>
    </row>
    <row r="10" spans="1:9" x14ac:dyDescent="0.3">
      <c r="A10" s="742" t="s">
        <v>10</v>
      </c>
      <c r="B10" s="743"/>
      <c r="C10" s="743"/>
      <c r="D10" s="743"/>
      <c r="E10" s="743"/>
      <c r="F10" s="743" t="s">
        <v>11</v>
      </c>
      <c r="G10" s="743"/>
      <c r="H10" s="743"/>
      <c r="I10" s="744"/>
    </row>
    <row r="11" spans="1:9" x14ac:dyDescent="0.3">
      <c r="A11" s="742" t="s">
        <v>334</v>
      </c>
      <c r="B11" s="743"/>
      <c r="C11" s="743"/>
      <c r="D11" s="743"/>
      <c r="E11" s="743"/>
      <c r="F11" s="743" t="s">
        <v>2085</v>
      </c>
      <c r="G11" s="743"/>
      <c r="H11" s="743"/>
      <c r="I11" s="744"/>
    </row>
    <row r="12" spans="1:9" x14ac:dyDescent="0.3">
      <c r="A12" s="742" t="s">
        <v>335</v>
      </c>
      <c r="B12" s="743"/>
      <c r="C12" s="743"/>
      <c r="D12" s="743"/>
      <c r="E12" s="743"/>
      <c r="F12" s="743">
        <v>7</v>
      </c>
      <c r="G12" s="743"/>
      <c r="H12" s="743"/>
      <c r="I12" s="744"/>
    </row>
    <row r="13" spans="1:9" x14ac:dyDescent="0.3">
      <c r="A13" s="742" t="s">
        <v>15</v>
      </c>
      <c r="B13" s="743"/>
      <c r="C13" s="743"/>
      <c r="D13" s="743"/>
      <c r="E13" s="743"/>
      <c r="F13" s="743" t="s">
        <v>16</v>
      </c>
      <c r="G13" s="743"/>
      <c r="H13" s="743"/>
      <c r="I13" s="744"/>
    </row>
    <row r="15" spans="1:9" x14ac:dyDescent="0.3">
      <c r="A15" s="746" t="s">
        <v>336</v>
      </c>
      <c r="B15" s="746"/>
      <c r="C15" s="746"/>
      <c r="D15" s="746"/>
      <c r="E15" s="746"/>
      <c r="F15" s="746"/>
      <c r="G15" s="746"/>
      <c r="H15" s="746"/>
      <c r="I15" s="746"/>
    </row>
    <row r="16" spans="1:9" ht="48" customHeight="1" x14ac:dyDescent="0.3">
      <c r="A16" s="700" t="s">
        <v>337</v>
      </c>
      <c r="B16" s="700"/>
      <c r="C16" s="729" t="s">
        <v>531</v>
      </c>
      <c r="D16" s="700"/>
      <c r="E16" s="700"/>
      <c r="F16" s="700"/>
      <c r="G16" s="700"/>
      <c r="H16" s="700"/>
      <c r="I16" s="700"/>
    </row>
    <row r="18" spans="1:9" x14ac:dyDescent="0.3">
      <c r="A18" s="735" t="s">
        <v>339</v>
      </c>
      <c r="B18" s="735"/>
      <c r="C18" s="735"/>
      <c r="D18" s="735"/>
    </row>
    <row r="19" spans="1:9" x14ac:dyDescent="0.3">
      <c r="A19" s="736" t="s">
        <v>30</v>
      </c>
      <c r="B19" s="737" t="s">
        <v>31</v>
      </c>
      <c r="C19" s="737"/>
      <c r="D19" s="737"/>
      <c r="E19" s="737"/>
      <c r="F19" s="737"/>
      <c r="G19" s="737"/>
      <c r="H19" s="737" t="s">
        <v>340</v>
      </c>
      <c r="I19" s="738"/>
    </row>
    <row r="20" spans="1:9" ht="30" customHeight="1" x14ac:dyDescent="0.3">
      <c r="A20" s="736"/>
      <c r="B20" s="737"/>
      <c r="C20" s="737"/>
      <c r="D20" s="737"/>
      <c r="E20" s="737"/>
      <c r="F20" s="737"/>
      <c r="G20" s="737"/>
      <c r="H20" s="210" t="s">
        <v>341</v>
      </c>
      <c r="I20" s="211" t="s">
        <v>34</v>
      </c>
    </row>
    <row r="21" spans="1:9" s="8" customFormat="1" ht="17.7" customHeight="1" x14ac:dyDescent="0.3">
      <c r="A21" s="547" t="s">
        <v>35</v>
      </c>
      <c r="B21" s="733"/>
      <c r="C21" s="733"/>
      <c r="D21" s="733"/>
      <c r="E21" s="733"/>
      <c r="F21" s="733"/>
      <c r="G21" s="733"/>
      <c r="H21" s="733"/>
      <c r="I21" s="734"/>
    </row>
    <row r="22" spans="1:9" ht="60" customHeight="1" x14ac:dyDescent="0.3">
      <c r="A22" s="209" t="s">
        <v>532</v>
      </c>
      <c r="B22" s="752" t="s">
        <v>533</v>
      </c>
      <c r="C22" s="752"/>
      <c r="D22" s="752"/>
      <c r="E22" s="752"/>
      <c r="F22" s="752"/>
      <c r="G22" s="772"/>
      <c r="H22" s="210" t="s">
        <v>49</v>
      </c>
      <c r="I22" s="30" t="s">
        <v>56</v>
      </c>
    </row>
    <row r="23" spans="1:9" ht="60" customHeight="1" x14ac:dyDescent="0.3">
      <c r="A23" s="209" t="s">
        <v>534</v>
      </c>
      <c r="B23" s="772" t="s">
        <v>535</v>
      </c>
      <c r="C23" s="773"/>
      <c r="D23" s="773"/>
      <c r="E23" s="773"/>
      <c r="F23" s="773"/>
      <c r="G23" s="773"/>
      <c r="H23" s="210" t="s">
        <v>67</v>
      </c>
      <c r="I23" s="30" t="s">
        <v>56</v>
      </c>
    </row>
    <row r="24" spans="1:9" ht="60" customHeight="1" x14ac:dyDescent="0.3">
      <c r="A24" s="209" t="s">
        <v>536</v>
      </c>
      <c r="B24" s="772" t="s">
        <v>537</v>
      </c>
      <c r="C24" s="773"/>
      <c r="D24" s="773"/>
      <c r="E24" s="773"/>
      <c r="F24" s="773"/>
      <c r="G24" s="773"/>
      <c r="H24" s="210" t="s">
        <v>72</v>
      </c>
      <c r="I24" s="30" t="s">
        <v>56</v>
      </c>
    </row>
    <row r="25" spans="1:9" s="8" customFormat="1" ht="17.7" customHeight="1" x14ac:dyDescent="0.3">
      <c r="A25" s="547" t="s">
        <v>136</v>
      </c>
      <c r="B25" s="733"/>
      <c r="C25" s="733"/>
      <c r="D25" s="733"/>
      <c r="E25" s="733"/>
      <c r="F25" s="733"/>
      <c r="G25" s="733"/>
      <c r="H25" s="550"/>
      <c r="I25" s="734"/>
    </row>
    <row r="26" spans="1:9" ht="66" customHeight="1" x14ac:dyDescent="0.3">
      <c r="A26" s="209" t="s">
        <v>538</v>
      </c>
      <c r="B26" s="714" t="s">
        <v>539</v>
      </c>
      <c r="C26" s="714"/>
      <c r="D26" s="714"/>
      <c r="E26" s="714"/>
      <c r="F26" s="714"/>
      <c r="G26" s="714"/>
      <c r="H26" s="6" t="s">
        <v>95</v>
      </c>
      <c r="I26" s="5" t="s">
        <v>56</v>
      </c>
    </row>
    <row r="27" spans="1:9" s="8" customFormat="1" ht="17.7" customHeight="1" x14ac:dyDescent="0.3">
      <c r="A27" s="753" t="s">
        <v>540</v>
      </c>
      <c r="B27" s="733"/>
      <c r="C27" s="733"/>
      <c r="D27" s="733"/>
      <c r="E27" s="733"/>
      <c r="F27" s="733"/>
      <c r="G27" s="733"/>
      <c r="H27" s="733"/>
      <c r="I27" s="734"/>
    </row>
    <row r="28" spans="1:9" ht="60" customHeight="1" x14ac:dyDescent="0.3">
      <c r="A28" s="209" t="s">
        <v>541</v>
      </c>
      <c r="B28" s="782" t="s">
        <v>542</v>
      </c>
      <c r="C28" s="748"/>
      <c r="D28" s="748"/>
      <c r="E28" s="748"/>
      <c r="F28" s="748"/>
      <c r="G28" s="748"/>
      <c r="H28" s="210" t="s">
        <v>125</v>
      </c>
      <c r="I28" s="5" t="s">
        <v>56</v>
      </c>
    </row>
    <row r="29" spans="1:9" ht="60" customHeight="1" x14ac:dyDescent="0.3">
      <c r="A29" s="209" t="s">
        <v>543</v>
      </c>
      <c r="B29" s="700" t="s">
        <v>544</v>
      </c>
      <c r="C29" s="700"/>
      <c r="D29" s="700"/>
      <c r="E29" s="700"/>
      <c r="F29" s="700"/>
      <c r="G29" s="782"/>
      <c r="H29" s="210" t="s">
        <v>127</v>
      </c>
      <c r="I29" s="5" t="s">
        <v>56</v>
      </c>
    </row>
    <row r="31" spans="1:9" x14ac:dyDescent="0.3">
      <c r="A31" s="1" t="s">
        <v>355</v>
      </c>
    </row>
    <row r="32" spans="1:9" s="8" customFormat="1" ht="17.7" customHeight="1" x14ac:dyDescent="0.3">
      <c r="A32" s="715" t="s">
        <v>356</v>
      </c>
      <c r="B32" s="715"/>
      <c r="C32" s="715"/>
      <c r="D32" s="715"/>
      <c r="E32" s="715"/>
      <c r="F32" s="715"/>
      <c r="G32" s="715"/>
      <c r="H32" s="204">
        <v>18</v>
      </c>
      <c r="I32" s="239" t="s">
        <v>357</v>
      </c>
    </row>
    <row r="33" spans="1:9" ht="54.75" customHeight="1" x14ac:dyDescent="0.3">
      <c r="A33" s="701" t="s">
        <v>358</v>
      </c>
      <c r="B33" s="765" t="s">
        <v>2201</v>
      </c>
      <c r="C33" s="765"/>
      <c r="D33" s="765"/>
      <c r="E33" s="765"/>
      <c r="F33" s="765"/>
      <c r="G33" s="765"/>
      <c r="H33" s="765"/>
      <c r="I33" s="766"/>
    </row>
    <row r="34" spans="1:9" ht="51.75" customHeight="1" x14ac:dyDescent="0.3">
      <c r="A34" s="702"/>
      <c r="B34" s="767" t="s">
        <v>545</v>
      </c>
      <c r="C34" s="768"/>
      <c r="D34" s="768"/>
      <c r="E34" s="768"/>
      <c r="F34" s="768"/>
      <c r="G34" s="768"/>
      <c r="H34" s="768"/>
      <c r="I34" s="768"/>
    </row>
    <row r="35" spans="1:9" ht="48.75" customHeight="1" x14ac:dyDescent="0.3">
      <c r="A35" s="702"/>
      <c r="B35" s="767" t="s">
        <v>2202</v>
      </c>
      <c r="C35" s="768"/>
      <c r="D35" s="768"/>
      <c r="E35" s="768"/>
      <c r="F35" s="768"/>
      <c r="G35" s="768"/>
      <c r="H35" s="768"/>
      <c r="I35" s="768"/>
    </row>
    <row r="36" spans="1:9" ht="35.25" customHeight="1" x14ac:dyDescent="0.3">
      <c r="A36" s="717"/>
      <c r="B36" s="750" t="s">
        <v>546</v>
      </c>
      <c r="C36" s="751"/>
      <c r="D36" s="751"/>
      <c r="E36" s="751"/>
      <c r="F36" s="751"/>
      <c r="G36" s="751"/>
      <c r="H36" s="751"/>
      <c r="I36" s="751"/>
    </row>
    <row r="37" spans="1:9" ht="18" customHeight="1" x14ac:dyDescent="0.3">
      <c r="A37" s="724" t="s">
        <v>374</v>
      </c>
      <c r="B37" s="725"/>
      <c r="C37" s="725"/>
      <c r="D37" s="725" t="s">
        <v>547</v>
      </c>
      <c r="E37" s="725"/>
      <c r="F37" s="725"/>
      <c r="G37" s="725"/>
      <c r="H37" s="725"/>
      <c r="I37" s="726"/>
    </row>
    <row r="38" spans="1:9" ht="40.950000000000003" customHeight="1" x14ac:dyDescent="0.3">
      <c r="A38" s="713" t="s">
        <v>376</v>
      </c>
      <c r="B38" s="714"/>
      <c r="C38" s="714"/>
      <c r="D38" s="711" t="s">
        <v>548</v>
      </c>
      <c r="E38" s="711"/>
      <c r="F38" s="711"/>
      <c r="G38" s="711"/>
      <c r="H38" s="711"/>
      <c r="I38" s="712"/>
    </row>
    <row r="39" spans="1:9" s="8" customFormat="1" ht="17.7" customHeight="1" x14ac:dyDescent="0.3">
      <c r="A39" s="715" t="s">
        <v>485</v>
      </c>
      <c r="B39" s="715"/>
      <c r="C39" s="715"/>
      <c r="D39" s="715"/>
      <c r="E39" s="715"/>
      <c r="F39" s="715"/>
      <c r="G39" s="715"/>
      <c r="H39" s="204">
        <v>8</v>
      </c>
      <c r="I39" s="239" t="s">
        <v>357</v>
      </c>
    </row>
    <row r="40" spans="1:9" ht="57.75" customHeight="1" x14ac:dyDescent="0.3">
      <c r="A40" s="430" t="s">
        <v>358</v>
      </c>
      <c r="B40" s="749" t="s">
        <v>2203</v>
      </c>
      <c r="C40" s="749"/>
      <c r="D40" s="749"/>
      <c r="E40" s="749"/>
      <c r="F40" s="749"/>
      <c r="G40" s="749"/>
      <c r="H40" s="749"/>
      <c r="I40" s="704"/>
    </row>
    <row r="41" spans="1:9" x14ac:dyDescent="0.3">
      <c r="A41" s="724" t="s">
        <v>374</v>
      </c>
      <c r="B41" s="725"/>
      <c r="C41" s="725"/>
      <c r="D41" s="725" t="s">
        <v>554</v>
      </c>
      <c r="E41" s="725"/>
      <c r="F41" s="725"/>
      <c r="G41" s="725"/>
      <c r="H41" s="725"/>
      <c r="I41" s="726"/>
    </row>
    <row r="42" spans="1:9" ht="35.549999999999997" customHeight="1" x14ac:dyDescent="0.3">
      <c r="A42" s="713" t="s">
        <v>376</v>
      </c>
      <c r="B42" s="714"/>
      <c r="C42" s="714"/>
      <c r="D42" s="740" t="s">
        <v>2204</v>
      </c>
      <c r="E42" s="740"/>
      <c r="F42" s="740"/>
      <c r="G42" s="740"/>
      <c r="H42" s="740"/>
      <c r="I42" s="835"/>
    </row>
    <row r="43" spans="1:9" s="8" customFormat="1" ht="17.7" customHeight="1" x14ac:dyDescent="0.3">
      <c r="A43" s="715" t="s">
        <v>481</v>
      </c>
      <c r="B43" s="715"/>
      <c r="C43" s="715"/>
      <c r="D43" s="715"/>
      <c r="E43" s="715"/>
      <c r="F43" s="715"/>
      <c r="G43" s="715"/>
      <c r="H43" s="204">
        <v>10</v>
      </c>
      <c r="I43" s="239" t="s">
        <v>357</v>
      </c>
    </row>
    <row r="44" spans="1:9" ht="49.5" customHeight="1" x14ac:dyDescent="0.3">
      <c r="A44" s="894" t="s">
        <v>358</v>
      </c>
      <c r="B44" s="706" t="s">
        <v>555</v>
      </c>
      <c r="C44" s="792"/>
      <c r="D44" s="792"/>
      <c r="E44" s="792"/>
      <c r="F44" s="792"/>
      <c r="G44" s="792"/>
      <c r="H44" s="792"/>
      <c r="I44" s="792"/>
    </row>
    <row r="45" spans="1:9" ht="30.75" customHeight="1" x14ac:dyDescent="0.3">
      <c r="A45" s="895"/>
      <c r="B45" s="767" t="s">
        <v>2205</v>
      </c>
      <c r="C45" s="768"/>
      <c r="D45" s="768"/>
      <c r="E45" s="768"/>
      <c r="F45" s="768"/>
      <c r="G45" s="768"/>
      <c r="H45" s="768"/>
      <c r="I45" s="768"/>
    </row>
    <row r="46" spans="1:9" ht="31.5" customHeight="1" x14ac:dyDescent="0.3">
      <c r="A46" s="895"/>
      <c r="B46" s="750" t="s">
        <v>556</v>
      </c>
      <c r="C46" s="751"/>
      <c r="D46" s="751"/>
      <c r="E46" s="751"/>
      <c r="F46" s="751"/>
      <c r="G46" s="751"/>
      <c r="H46" s="751"/>
      <c r="I46" s="751"/>
    </row>
    <row r="47" spans="1:9" s="431" customFormat="1" ht="17.25" customHeight="1" x14ac:dyDescent="0.3">
      <c r="A47" s="1100" t="s">
        <v>374</v>
      </c>
      <c r="B47" s="1100"/>
      <c r="C47" s="854"/>
      <c r="D47" s="1101" t="s">
        <v>557</v>
      </c>
      <c r="E47" s="1100"/>
      <c r="F47" s="1100"/>
      <c r="G47" s="1100"/>
      <c r="H47" s="1100"/>
      <c r="I47" s="1100"/>
    </row>
    <row r="48" spans="1:9" s="431" customFormat="1" ht="32.25" customHeight="1" x14ac:dyDescent="0.3">
      <c r="A48" s="781" t="s">
        <v>376</v>
      </c>
      <c r="B48" s="781"/>
      <c r="C48" s="713"/>
      <c r="D48" s="740" t="s">
        <v>2206</v>
      </c>
      <c r="E48" s="740"/>
      <c r="F48" s="740"/>
      <c r="G48" s="740"/>
      <c r="H48" s="740"/>
      <c r="I48" s="835"/>
    </row>
    <row r="50" spans="1:9" x14ac:dyDescent="0.3">
      <c r="A50" s="1" t="s">
        <v>395</v>
      </c>
    </row>
    <row r="51" spans="1:9" ht="95.25" customHeight="1" x14ac:dyDescent="0.3">
      <c r="A51" s="710" t="s">
        <v>396</v>
      </c>
      <c r="B51" s="711"/>
      <c r="C51" s="748" t="s">
        <v>558</v>
      </c>
      <c r="D51" s="748"/>
      <c r="E51" s="748"/>
      <c r="F51" s="748"/>
      <c r="G51" s="748"/>
      <c r="H51" s="748"/>
      <c r="I51" s="729"/>
    </row>
    <row r="52" spans="1:9" ht="98.25" customHeight="1" x14ac:dyDescent="0.3">
      <c r="A52" s="710" t="s">
        <v>398</v>
      </c>
      <c r="B52" s="711"/>
      <c r="C52" s="542" t="s">
        <v>2207</v>
      </c>
      <c r="D52" s="542"/>
      <c r="E52" s="542"/>
      <c r="F52" s="542"/>
      <c r="G52" s="542"/>
      <c r="H52" s="542"/>
      <c r="I52" s="786"/>
    </row>
    <row r="54" spans="1:9" x14ac:dyDescent="0.3">
      <c r="A54" s="8" t="s">
        <v>400</v>
      </c>
      <c r="B54" s="240"/>
      <c r="C54" s="240"/>
      <c r="D54" s="240"/>
      <c r="E54" s="240"/>
      <c r="F54" s="240"/>
      <c r="G54" s="240"/>
    </row>
    <row r="55" spans="1:9" ht="21.75" customHeight="1" x14ac:dyDescent="0.3">
      <c r="A55" s="730" t="s">
        <v>401</v>
      </c>
      <c r="B55" s="730"/>
      <c r="C55" s="730"/>
      <c r="D55" s="730"/>
      <c r="E55" s="730"/>
      <c r="F55" s="730"/>
      <c r="G55" s="730"/>
      <c r="H55" s="9">
        <v>2.5</v>
      </c>
      <c r="I55" s="10" t="s">
        <v>402</v>
      </c>
    </row>
    <row r="56" spans="1:9" ht="36" customHeight="1" x14ac:dyDescent="0.3">
      <c r="A56" s="731" t="s">
        <v>463</v>
      </c>
      <c r="B56" s="731"/>
      <c r="C56" s="731"/>
      <c r="D56" s="731"/>
      <c r="E56" s="731"/>
      <c r="F56" s="731"/>
      <c r="G56" s="731"/>
      <c r="H56" s="11">
        <v>2.5</v>
      </c>
      <c r="I56" s="12" t="s">
        <v>559</v>
      </c>
    </row>
    <row r="57" spans="1:9" ht="15.6" x14ac:dyDescent="0.3">
      <c r="A57" s="730" t="s">
        <v>405</v>
      </c>
      <c r="B57" s="730"/>
      <c r="C57" s="730"/>
      <c r="D57" s="730"/>
      <c r="E57" s="730"/>
      <c r="F57" s="730"/>
      <c r="G57" s="730"/>
      <c r="H57" s="11" t="s">
        <v>404</v>
      </c>
      <c r="I57" s="10" t="s">
        <v>402</v>
      </c>
    </row>
    <row r="58" spans="1:9" x14ac:dyDescent="0.3">
      <c r="A58" s="222"/>
      <c r="B58" s="222"/>
      <c r="C58" s="222"/>
      <c r="D58" s="222"/>
      <c r="E58" s="222"/>
      <c r="F58" s="222"/>
      <c r="G58" s="222"/>
      <c r="H58" s="11"/>
      <c r="I58" s="12"/>
    </row>
    <row r="59" spans="1:9" x14ac:dyDescent="0.3">
      <c r="A59" s="732" t="s">
        <v>406</v>
      </c>
      <c r="B59" s="732"/>
      <c r="C59" s="732"/>
      <c r="D59" s="732"/>
      <c r="E59" s="732"/>
      <c r="F59" s="732"/>
      <c r="G59" s="732"/>
      <c r="H59" s="31"/>
      <c r="I59" s="28"/>
    </row>
    <row r="60" spans="1:9" ht="17.7" customHeight="1" x14ac:dyDescent="0.3">
      <c r="A60" s="700" t="s">
        <v>407</v>
      </c>
      <c r="B60" s="700"/>
      <c r="C60" s="700"/>
      <c r="D60" s="700"/>
      <c r="E60" s="700"/>
      <c r="F60" s="15">
        <f>SUM(F61:F66)</f>
        <v>50</v>
      </c>
      <c r="G60" s="15" t="s">
        <v>357</v>
      </c>
      <c r="H60" s="16">
        <v>2</v>
      </c>
      <c r="I60" s="10" t="s">
        <v>402</v>
      </c>
    </row>
    <row r="61" spans="1:9" ht="17.7" customHeight="1" x14ac:dyDescent="0.3">
      <c r="A61" s="17" t="s">
        <v>156</v>
      </c>
      <c r="B61" s="727" t="s">
        <v>158</v>
      </c>
      <c r="C61" s="727"/>
      <c r="D61" s="727"/>
      <c r="E61" s="727"/>
      <c r="F61" s="15">
        <v>18</v>
      </c>
      <c r="G61" s="15" t="s">
        <v>357</v>
      </c>
      <c r="H61" s="18"/>
      <c r="I61" s="19"/>
    </row>
    <row r="62" spans="1:9" ht="17.7" customHeight="1" x14ac:dyDescent="0.3">
      <c r="A62" s="2"/>
      <c r="B62" s="727" t="s">
        <v>408</v>
      </c>
      <c r="C62" s="727"/>
      <c r="D62" s="727"/>
      <c r="E62" s="727"/>
      <c r="F62" s="15">
        <v>18</v>
      </c>
      <c r="G62" s="15" t="s">
        <v>357</v>
      </c>
      <c r="H62" s="20"/>
      <c r="I62" s="21"/>
    </row>
    <row r="63" spans="1:9" ht="17.7" customHeight="1" x14ac:dyDescent="0.3">
      <c r="A63" s="2"/>
      <c r="B63" s="727" t="s">
        <v>409</v>
      </c>
      <c r="C63" s="727"/>
      <c r="D63" s="727"/>
      <c r="E63" s="727"/>
      <c r="F63" s="15">
        <v>10</v>
      </c>
      <c r="G63" s="15" t="s">
        <v>357</v>
      </c>
      <c r="H63" s="20"/>
      <c r="I63" s="21"/>
    </row>
    <row r="64" spans="1:9" ht="17.7" customHeight="1" x14ac:dyDescent="0.3">
      <c r="A64" s="2"/>
      <c r="B64" s="727" t="s">
        <v>410</v>
      </c>
      <c r="C64" s="727"/>
      <c r="D64" s="727"/>
      <c r="E64" s="727"/>
      <c r="F64" s="15" t="s">
        <v>404</v>
      </c>
      <c r="G64" s="15" t="s">
        <v>357</v>
      </c>
      <c r="H64" s="20"/>
      <c r="I64" s="21"/>
    </row>
    <row r="65" spans="1:9" ht="17.7" customHeight="1" x14ac:dyDescent="0.3">
      <c r="A65" s="2"/>
      <c r="B65" s="727" t="s">
        <v>411</v>
      </c>
      <c r="C65" s="727"/>
      <c r="D65" s="727"/>
      <c r="E65" s="727"/>
      <c r="F65" s="15" t="s">
        <v>404</v>
      </c>
      <c r="G65" s="15" t="s">
        <v>357</v>
      </c>
      <c r="H65" s="20"/>
      <c r="I65" s="21"/>
    </row>
    <row r="66" spans="1:9" ht="17.7" customHeight="1" x14ac:dyDescent="0.3">
      <c r="A66" s="2"/>
      <c r="B66" s="727" t="s">
        <v>412</v>
      </c>
      <c r="C66" s="727"/>
      <c r="D66" s="727"/>
      <c r="E66" s="727"/>
      <c r="F66" s="15">
        <v>4</v>
      </c>
      <c r="G66" s="15" t="s">
        <v>357</v>
      </c>
      <c r="H66" s="334"/>
      <c r="I66" s="339"/>
    </row>
    <row r="67" spans="1:9" ht="31.2" customHeight="1" x14ac:dyDescent="0.3">
      <c r="A67" s="700" t="s">
        <v>413</v>
      </c>
      <c r="B67" s="700"/>
      <c r="C67" s="700"/>
      <c r="D67" s="700"/>
      <c r="E67" s="700"/>
      <c r="F67" s="15" t="s">
        <v>404</v>
      </c>
      <c r="G67" s="15" t="s">
        <v>357</v>
      </c>
      <c r="H67" s="16" t="s">
        <v>182</v>
      </c>
      <c r="I67" s="10" t="s">
        <v>402</v>
      </c>
    </row>
    <row r="68" spans="1:9" ht="17.7" customHeight="1" x14ac:dyDescent="0.3">
      <c r="A68" s="727" t="s">
        <v>414</v>
      </c>
      <c r="B68" s="727"/>
      <c r="C68" s="727"/>
      <c r="D68" s="727"/>
      <c r="E68" s="727"/>
      <c r="F68" s="15">
        <v>75</v>
      </c>
      <c r="G68" s="15" t="s">
        <v>357</v>
      </c>
      <c r="H68" s="16">
        <v>3</v>
      </c>
      <c r="I68" s="10" t="s">
        <v>402</v>
      </c>
    </row>
    <row r="69" spans="1:9" x14ac:dyDescent="0.3">
      <c r="A69" s="25" t="s">
        <v>529</v>
      </c>
      <c r="H69" s="35"/>
    </row>
  </sheetData>
  <mergeCells count="76">
    <mergeCell ref="A5:C5"/>
    <mergeCell ref="D5:I5"/>
    <mergeCell ref="A2:I2"/>
    <mergeCell ref="A3:C3"/>
    <mergeCell ref="D3:I3"/>
    <mergeCell ref="A4:C4"/>
    <mergeCell ref="D4:I4"/>
    <mergeCell ref="A16:B16"/>
    <mergeCell ref="C16:I16"/>
    <mergeCell ref="A6:C6"/>
    <mergeCell ref="D6:I6"/>
    <mergeCell ref="A8:I8"/>
    <mergeCell ref="A10:E10"/>
    <mergeCell ref="F10:I10"/>
    <mergeCell ref="A11:E11"/>
    <mergeCell ref="F11:I11"/>
    <mergeCell ref="A12:E12"/>
    <mergeCell ref="F12:I12"/>
    <mergeCell ref="A13:E13"/>
    <mergeCell ref="F13:I13"/>
    <mergeCell ref="A15:I15"/>
    <mergeCell ref="B28:G28"/>
    <mergeCell ref="A18:D18"/>
    <mergeCell ref="A19:A20"/>
    <mergeCell ref="B19:G20"/>
    <mergeCell ref="H19:I19"/>
    <mergeCell ref="A21:I21"/>
    <mergeCell ref="B22:G22"/>
    <mergeCell ref="B23:G23"/>
    <mergeCell ref="B24:G24"/>
    <mergeCell ref="A25:I25"/>
    <mergeCell ref="B26:G26"/>
    <mergeCell ref="A27:I27"/>
    <mergeCell ref="B40:I40"/>
    <mergeCell ref="B29:G29"/>
    <mergeCell ref="A32:G32"/>
    <mergeCell ref="A33:A36"/>
    <mergeCell ref="B33:I33"/>
    <mergeCell ref="B34:I34"/>
    <mergeCell ref="B35:I35"/>
    <mergeCell ref="B36:I36"/>
    <mergeCell ref="A37:C37"/>
    <mergeCell ref="D37:I37"/>
    <mergeCell ref="A38:C38"/>
    <mergeCell ref="D38:I38"/>
    <mergeCell ref="A39:G39"/>
    <mergeCell ref="D41:I41"/>
    <mergeCell ref="A42:C42"/>
    <mergeCell ref="D42:I42"/>
    <mergeCell ref="B46:I46"/>
    <mergeCell ref="A44:A46"/>
    <mergeCell ref="B44:I44"/>
    <mergeCell ref="B45:I45"/>
    <mergeCell ref="A43:G43"/>
    <mergeCell ref="A41:C41"/>
    <mergeCell ref="A55:G55"/>
    <mergeCell ref="A56:G56"/>
    <mergeCell ref="A57:G57"/>
    <mergeCell ref="A59:G59"/>
    <mergeCell ref="A60:E60"/>
    <mergeCell ref="A47:C47"/>
    <mergeCell ref="D47:I47"/>
    <mergeCell ref="A68:E68"/>
    <mergeCell ref="B62:E62"/>
    <mergeCell ref="B63:E63"/>
    <mergeCell ref="B64:E64"/>
    <mergeCell ref="B65:E65"/>
    <mergeCell ref="B66:E66"/>
    <mergeCell ref="A67:E67"/>
    <mergeCell ref="B61:E61"/>
    <mergeCell ref="A48:C48"/>
    <mergeCell ref="D48:I48"/>
    <mergeCell ref="A51:B51"/>
    <mergeCell ref="C51:I51"/>
    <mergeCell ref="A52:B52"/>
    <mergeCell ref="C52:I52"/>
  </mergeCells>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workbookViewId="0"/>
  </sheetViews>
  <sheetFormatPr defaultColWidth="8.77734375" defaultRowHeight="13.8" x14ac:dyDescent="0.3"/>
  <cols>
    <col min="1" max="2" width="10.77734375" style="25" customWidth="1"/>
    <col min="3" max="6" width="8.77734375" style="25" customWidth="1"/>
    <col min="7" max="8" width="10.77734375" style="25" customWidth="1"/>
    <col min="9" max="9" width="8.21875" style="25" customWidth="1"/>
    <col min="10" max="10" width="2.77734375" style="25" customWidth="1"/>
    <col min="11" max="16384" width="8.77734375" style="25"/>
  </cols>
  <sheetData>
    <row r="1" spans="1:9" x14ac:dyDescent="0.3">
      <c r="A1" s="1" t="s">
        <v>328</v>
      </c>
      <c r="B1" s="8"/>
      <c r="C1" s="8"/>
      <c r="D1" s="8"/>
      <c r="E1" s="8"/>
      <c r="F1" s="8"/>
      <c r="G1" s="8"/>
      <c r="H1" s="8"/>
      <c r="I1" s="8"/>
    </row>
    <row r="2" spans="1:9" x14ac:dyDescent="0.3">
      <c r="A2" s="747" t="s">
        <v>240</v>
      </c>
      <c r="B2" s="747"/>
      <c r="C2" s="747"/>
      <c r="D2" s="747"/>
      <c r="E2" s="747"/>
      <c r="F2" s="747"/>
      <c r="G2" s="747"/>
      <c r="H2" s="747"/>
      <c r="I2" s="747"/>
    </row>
    <row r="3" spans="1:9" x14ac:dyDescent="0.3">
      <c r="A3" s="742" t="s">
        <v>154</v>
      </c>
      <c r="B3" s="743"/>
      <c r="C3" s="743"/>
      <c r="D3" s="744">
        <v>3</v>
      </c>
      <c r="E3" s="727"/>
      <c r="F3" s="727"/>
      <c r="G3" s="727"/>
      <c r="H3" s="727"/>
      <c r="I3" s="727"/>
    </row>
    <row r="4" spans="1:9" x14ac:dyDescent="0.3">
      <c r="A4" s="742" t="s">
        <v>153</v>
      </c>
      <c r="B4" s="743"/>
      <c r="C4" s="743"/>
      <c r="D4" s="744" t="s">
        <v>1565</v>
      </c>
      <c r="E4" s="744"/>
      <c r="F4" s="744"/>
      <c r="G4" s="744"/>
      <c r="H4" s="744"/>
      <c r="I4" s="744"/>
    </row>
    <row r="5" spans="1:9" x14ac:dyDescent="0.3">
      <c r="A5" s="742" t="s">
        <v>157</v>
      </c>
      <c r="B5" s="743"/>
      <c r="C5" s="743"/>
      <c r="D5" s="744" t="s">
        <v>466</v>
      </c>
      <c r="E5" s="727"/>
      <c r="F5" s="727"/>
      <c r="G5" s="727"/>
      <c r="H5" s="727"/>
      <c r="I5" s="727"/>
    </row>
    <row r="6" spans="1:9" x14ac:dyDescent="0.3">
      <c r="A6" s="742" t="s">
        <v>331</v>
      </c>
      <c r="B6" s="743"/>
      <c r="C6" s="743"/>
      <c r="D6" s="729" t="s">
        <v>1460</v>
      </c>
      <c r="E6" s="700"/>
      <c r="F6" s="700"/>
      <c r="G6" s="700"/>
      <c r="H6" s="700"/>
      <c r="I6" s="700"/>
    </row>
    <row r="8" spans="1:9" x14ac:dyDescent="0.3">
      <c r="A8" s="745" t="s">
        <v>3</v>
      </c>
      <c r="B8" s="745"/>
      <c r="C8" s="745"/>
      <c r="D8" s="745"/>
      <c r="E8" s="745"/>
      <c r="F8" s="745"/>
      <c r="G8" s="745"/>
      <c r="H8" s="745"/>
      <c r="I8" s="745"/>
    </row>
    <row r="9" spans="1:9" x14ac:dyDescent="0.3">
      <c r="A9" s="237" t="s">
        <v>2317</v>
      </c>
      <c r="B9" s="237"/>
      <c r="C9" s="237"/>
      <c r="D9" s="237"/>
      <c r="E9" s="237"/>
      <c r="F9" s="237"/>
      <c r="G9" s="237"/>
      <c r="H9" s="237"/>
      <c r="I9" s="237"/>
    </row>
    <row r="10" spans="1:9" x14ac:dyDescent="0.3">
      <c r="A10" s="742" t="s">
        <v>10</v>
      </c>
      <c r="B10" s="743"/>
      <c r="C10" s="743"/>
      <c r="D10" s="743"/>
      <c r="E10" s="743"/>
      <c r="F10" s="743" t="s">
        <v>11</v>
      </c>
      <c r="G10" s="743"/>
      <c r="H10" s="743"/>
      <c r="I10" s="744"/>
    </row>
    <row r="11" spans="1:9" x14ac:dyDescent="0.3">
      <c r="A11" s="742" t="s">
        <v>334</v>
      </c>
      <c r="B11" s="743"/>
      <c r="C11" s="743"/>
      <c r="D11" s="743"/>
      <c r="E11" s="743"/>
      <c r="F11" s="743" t="s">
        <v>2085</v>
      </c>
      <c r="G11" s="743"/>
      <c r="H11" s="743"/>
      <c r="I11" s="744"/>
    </row>
    <row r="12" spans="1:9" x14ac:dyDescent="0.3">
      <c r="A12" s="742" t="s">
        <v>335</v>
      </c>
      <c r="B12" s="743"/>
      <c r="C12" s="743"/>
      <c r="D12" s="743"/>
      <c r="E12" s="743"/>
      <c r="F12" s="743">
        <v>7</v>
      </c>
      <c r="G12" s="743"/>
      <c r="H12" s="743"/>
      <c r="I12" s="744"/>
    </row>
    <row r="13" spans="1:9" x14ac:dyDescent="0.3">
      <c r="A13" s="742" t="s">
        <v>15</v>
      </c>
      <c r="B13" s="743"/>
      <c r="C13" s="743"/>
      <c r="D13" s="743"/>
      <c r="E13" s="743"/>
      <c r="F13" s="743" t="s">
        <v>16</v>
      </c>
      <c r="G13" s="743"/>
      <c r="H13" s="743"/>
      <c r="I13" s="744"/>
    </row>
    <row r="15" spans="1:9" x14ac:dyDescent="0.3">
      <c r="A15" s="746" t="s">
        <v>336</v>
      </c>
      <c r="B15" s="746"/>
      <c r="C15" s="746"/>
      <c r="D15" s="746"/>
      <c r="E15" s="746"/>
      <c r="F15" s="746"/>
      <c r="G15" s="746"/>
      <c r="H15" s="746"/>
      <c r="I15" s="746"/>
    </row>
    <row r="16" spans="1:9" ht="47.25" customHeight="1" x14ac:dyDescent="0.3">
      <c r="A16" s="705" t="s">
        <v>337</v>
      </c>
      <c r="B16" s="863"/>
      <c r="C16" s="704" t="s">
        <v>1539</v>
      </c>
      <c r="D16" s="705"/>
      <c r="E16" s="705"/>
      <c r="F16" s="705"/>
      <c r="G16" s="705"/>
      <c r="H16" s="705"/>
      <c r="I16" s="705"/>
    </row>
    <row r="17" spans="1:12" ht="21.75" customHeight="1" x14ac:dyDescent="0.3">
      <c r="A17" s="709"/>
      <c r="B17" s="889"/>
      <c r="C17" s="708" t="s">
        <v>2</v>
      </c>
      <c r="D17" s="834"/>
      <c r="E17" s="834"/>
      <c r="F17" s="834"/>
      <c r="G17" s="834"/>
      <c r="H17" s="834"/>
      <c r="I17" s="834"/>
    </row>
    <row r="19" spans="1:12" x14ac:dyDescent="0.3">
      <c r="A19" s="735" t="s">
        <v>339</v>
      </c>
      <c r="B19" s="735"/>
      <c r="C19" s="735"/>
      <c r="D19" s="735"/>
    </row>
    <row r="20" spans="1:12" x14ac:dyDescent="0.3">
      <c r="A20" s="736" t="s">
        <v>30</v>
      </c>
      <c r="B20" s="737" t="s">
        <v>31</v>
      </c>
      <c r="C20" s="737"/>
      <c r="D20" s="737"/>
      <c r="E20" s="737"/>
      <c r="F20" s="737"/>
      <c r="G20" s="737"/>
      <c r="H20" s="737" t="s">
        <v>340</v>
      </c>
      <c r="I20" s="738"/>
    </row>
    <row r="21" spans="1:12" ht="27.6" x14ac:dyDescent="0.3">
      <c r="A21" s="736"/>
      <c r="B21" s="737"/>
      <c r="C21" s="737"/>
      <c r="D21" s="737"/>
      <c r="E21" s="737"/>
      <c r="F21" s="737"/>
      <c r="G21" s="737"/>
      <c r="H21" s="210" t="s">
        <v>341</v>
      </c>
      <c r="I21" s="211" t="s">
        <v>34</v>
      </c>
    </row>
    <row r="22" spans="1:12" x14ac:dyDescent="0.3">
      <c r="A22" s="547" t="s">
        <v>35</v>
      </c>
      <c r="B22" s="733"/>
      <c r="C22" s="733"/>
      <c r="D22" s="733"/>
      <c r="E22" s="733"/>
      <c r="F22" s="733"/>
      <c r="G22" s="733"/>
      <c r="H22" s="733"/>
      <c r="I22" s="734"/>
    </row>
    <row r="23" spans="1:12" ht="30" customHeight="1" x14ac:dyDescent="0.3">
      <c r="A23" s="231" t="s">
        <v>1540</v>
      </c>
      <c r="B23" s="827" t="s">
        <v>41</v>
      </c>
      <c r="C23" s="827" t="s">
        <v>1326</v>
      </c>
      <c r="D23" s="827" t="s">
        <v>1326</v>
      </c>
      <c r="E23" s="827" t="s">
        <v>1326</v>
      </c>
      <c r="F23" s="827" t="s">
        <v>1326</v>
      </c>
      <c r="G23" s="827" t="s">
        <v>1326</v>
      </c>
      <c r="H23" s="92" t="s">
        <v>40</v>
      </c>
      <c r="I23" s="91" t="s">
        <v>85</v>
      </c>
      <c r="K23" s="156"/>
      <c r="L23" s="56"/>
    </row>
    <row r="24" spans="1:12" ht="30" customHeight="1" x14ac:dyDescent="0.3">
      <c r="A24" s="231" t="s">
        <v>1541</v>
      </c>
      <c r="B24" s="827" t="s">
        <v>1542</v>
      </c>
      <c r="C24" s="827" t="s">
        <v>1326</v>
      </c>
      <c r="D24" s="827" t="s">
        <v>1326</v>
      </c>
      <c r="E24" s="827" t="s">
        <v>1326</v>
      </c>
      <c r="F24" s="827" t="s">
        <v>1326</v>
      </c>
      <c r="G24" s="827" t="s">
        <v>1326</v>
      </c>
      <c r="H24" s="92" t="s">
        <v>52</v>
      </c>
      <c r="I24" s="91" t="s">
        <v>39</v>
      </c>
      <c r="K24" s="56"/>
      <c r="L24" s="56"/>
    </row>
    <row r="25" spans="1:12" ht="30" customHeight="1" x14ac:dyDescent="0.3">
      <c r="A25" s="778" t="s">
        <v>136</v>
      </c>
      <c r="B25" s="1079"/>
      <c r="C25" s="1079"/>
      <c r="D25" s="1079"/>
      <c r="E25" s="1079"/>
      <c r="F25" s="1079"/>
      <c r="G25" s="1079"/>
      <c r="H25" s="779"/>
      <c r="I25" s="780"/>
      <c r="K25" s="319"/>
      <c r="L25" s="56"/>
    </row>
    <row r="26" spans="1:12" ht="30" customHeight="1" x14ac:dyDescent="0.3">
      <c r="A26" s="231" t="s">
        <v>1543</v>
      </c>
      <c r="B26" s="542" t="s">
        <v>78</v>
      </c>
      <c r="C26" s="542"/>
      <c r="D26" s="542"/>
      <c r="E26" s="542"/>
      <c r="F26" s="542"/>
      <c r="G26" s="542"/>
      <c r="H26" s="92" t="s">
        <v>77</v>
      </c>
      <c r="I26" s="91" t="s">
        <v>56</v>
      </c>
      <c r="K26" s="56"/>
      <c r="L26" s="56"/>
    </row>
    <row r="27" spans="1:12" ht="30" customHeight="1" x14ac:dyDescent="0.3">
      <c r="A27" s="231" t="s">
        <v>1544</v>
      </c>
      <c r="B27" s="786" t="s">
        <v>81</v>
      </c>
      <c r="C27" s="849"/>
      <c r="D27" s="849"/>
      <c r="E27" s="849"/>
      <c r="F27" s="849"/>
      <c r="G27" s="541"/>
      <c r="H27" s="92" t="s">
        <v>80</v>
      </c>
      <c r="I27" s="91" t="s">
        <v>56</v>
      </c>
      <c r="K27" s="56"/>
      <c r="L27" s="56"/>
    </row>
    <row r="28" spans="1:12" ht="47.25" customHeight="1" x14ac:dyDescent="0.3">
      <c r="A28" s="231" t="s">
        <v>1545</v>
      </c>
      <c r="B28" s="786" t="s">
        <v>83</v>
      </c>
      <c r="C28" s="849"/>
      <c r="D28" s="849"/>
      <c r="E28" s="849"/>
      <c r="F28" s="849"/>
      <c r="G28" s="541"/>
      <c r="H28" s="92" t="s">
        <v>82</v>
      </c>
      <c r="I28" s="91" t="s">
        <v>85</v>
      </c>
      <c r="K28" s="56"/>
      <c r="L28" s="56"/>
    </row>
    <row r="29" spans="1:12" ht="36" customHeight="1" x14ac:dyDescent="0.3">
      <c r="A29" s="231" t="s">
        <v>1546</v>
      </c>
      <c r="B29" s="786" t="s">
        <v>87</v>
      </c>
      <c r="C29" s="849"/>
      <c r="D29" s="849"/>
      <c r="E29" s="849"/>
      <c r="F29" s="849"/>
      <c r="G29" s="541"/>
      <c r="H29" s="92" t="s">
        <v>86</v>
      </c>
      <c r="I29" s="91" t="s">
        <v>56</v>
      </c>
      <c r="K29" s="56"/>
      <c r="L29" s="56"/>
    </row>
    <row r="30" spans="1:12" ht="39" customHeight="1" x14ac:dyDescent="0.3">
      <c r="A30" s="231" t="s">
        <v>1547</v>
      </c>
      <c r="B30" s="786" t="s">
        <v>91</v>
      </c>
      <c r="C30" s="849"/>
      <c r="D30" s="849"/>
      <c r="E30" s="849"/>
      <c r="F30" s="849"/>
      <c r="G30" s="541"/>
      <c r="H30" s="92" t="s">
        <v>90</v>
      </c>
      <c r="I30" s="91" t="s">
        <v>56</v>
      </c>
      <c r="K30" s="56"/>
      <c r="L30" s="56"/>
    </row>
    <row r="31" spans="1:12" ht="36" customHeight="1" x14ac:dyDescent="0.3">
      <c r="A31" s="231" t="s">
        <v>1548</v>
      </c>
      <c r="B31" s="786" t="s">
        <v>1549</v>
      </c>
      <c r="C31" s="849"/>
      <c r="D31" s="849"/>
      <c r="E31" s="849"/>
      <c r="F31" s="849"/>
      <c r="G31" s="541"/>
      <c r="H31" s="92" t="s">
        <v>103</v>
      </c>
      <c r="I31" s="91" t="s">
        <v>85</v>
      </c>
      <c r="K31" s="56"/>
      <c r="L31" s="56"/>
    </row>
    <row r="32" spans="1:12" ht="38.25" customHeight="1" x14ac:dyDescent="0.3">
      <c r="A32" s="231" t="s">
        <v>1550</v>
      </c>
      <c r="B32" s="786" t="s">
        <v>108</v>
      </c>
      <c r="C32" s="849"/>
      <c r="D32" s="849"/>
      <c r="E32" s="849"/>
      <c r="F32" s="849"/>
      <c r="G32" s="541"/>
      <c r="H32" s="92" t="s">
        <v>107</v>
      </c>
      <c r="I32" s="91" t="s">
        <v>56</v>
      </c>
      <c r="K32" s="56"/>
      <c r="L32" s="56"/>
    </row>
    <row r="33" spans="1:12" x14ac:dyDescent="0.3">
      <c r="A33" s="778" t="s">
        <v>352</v>
      </c>
      <c r="B33" s="779"/>
      <c r="C33" s="779"/>
      <c r="D33" s="779"/>
      <c r="E33" s="779"/>
      <c r="F33" s="779"/>
      <c r="G33" s="779"/>
      <c r="H33" s="779"/>
      <c r="I33" s="780"/>
      <c r="K33" s="319"/>
      <c r="L33" s="56"/>
    </row>
    <row r="34" spans="1:12" ht="48" customHeight="1" x14ac:dyDescent="0.3">
      <c r="A34" s="231" t="s">
        <v>1551</v>
      </c>
      <c r="B34" s="542" t="s">
        <v>1552</v>
      </c>
      <c r="C34" s="542" t="s">
        <v>116</v>
      </c>
      <c r="D34" s="542" t="s">
        <v>116</v>
      </c>
      <c r="E34" s="542" t="s">
        <v>116</v>
      </c>
      <c r="F34" s="542" t="s">
        <v>116</v>
      </c>
      <c r="G34" s="542" t="s">
        <v>116</v>
      </c>
      <c r="H34" s="232" t="s">
        <v>1553</v>
      </c>
      <c r="I34" s="91" t="s">
        <v>56</v>
      </c>
      <c r="K34" s="56"/>
      <c r="L34" s="56"/>
    </row>
    <row r="36" spans="1:12" x14ac:dyDescent="0.3">
      <c r="A36" s="1" t="s">
        <v>355</v>
      </c>
    </row>
    <row r="37" spans="1:12" x14ac:dyDescent="0.3">
      <c r="A37" s="715" t="s">
        <v>1554</v>
      </c>
      <c r="B37" s="715"/>
      <c r="C37" s="715"/>
      <c r="D37" s="715"/>
      <c r="E37" s="715"/>
      <c r="F37" s="715"/>
      <c r="G37" s="715"/>
      <c r="H37" s="204">
        <v>30</v>
      </c>
      <c r="I37" s="239" t="s">
        <v>357</v>
      </c>
      <c r="K37" s="8"/>
    </row>
    <row r="38" spans="1:12" ht="20.100000000000001" customHeight="1" x14ac:dyDescent="0.3">
      <c r="A38" s="701" t="s">
        <v>358</v>
      </c>
      <c r="B38" s="749" t="s">
        <v>1555</v>
      </c>
      <c r="C38" s="749"/>
      <c r="D38" s="749"/>
      <c r="E38" s="749"/>
      <c r="F38" s="749"/>
      <c r="G38" s="749"/>
      <c r="H38" s="749"/>
      <c r="I38" s="704"/>
    </row>
    <row r="39" spans="1:12" ht="20.100000000000001" customHeight="1" x14ac:dyDescent="0.3">
      <c r="A39" s="702"/>
      <c r="B39" s="706" t="s">
        <v>1556</v>
      </c>
      <c r="C39" s="792"/>
      <c r="D39" s="792"/>
      <c r="E39" s="792"/>
      <c r="F39" s="792"/>
      <c r="G39" s="792"/>
      <c r="H39" s="792"/>
      <c r="I39" s="792"/>
    </row>
    <row r="40" spans="1:12" ht="20.100000000000001" customHeight="1" x14ac:dyDescent="0.3">
      <c r="A40" s="702"/>
      <c r="B40" s="706" t="s">
        <v>1557</v>
      </c>
      <c r="C40" s="792"/>
      <c r="D40" s="792"/>
      <c r="E40" s="792"/>
      <c r="F40" s="792"/>
      <c r="G40" s="792"/>
      <c r="H40" s="792"/>
      <c r="I40" s="792"/>
    </row>
    <row r="41" spans="1:12" ht="20.100000000000001" customHeight="1" x14ac:dyDescent="0.3">
      <c r="A41" s="717"/>
      <c r="B41" s="750" t="s">
        <v>1558</v>
      </c>
      <c r="C41" s="751"/>
      <c r="D41" s="751"/>
      <c r="E41" s="751"/>
      <c r="F41" s="751"/>
      <c r="G41" s="751"/>
      <c r="H41" s="751"/>
      <c r="I41" s="751"/>
    </row>
    <row r="42" spans="1:12" ht="36" customHeight="1" x14ac:dyDescent="0.3">
      <c r="A42" s="724" t="s">
        <v>374</v>
      </c>
      <c r="B42" s="725"/>
      <c r="C42" s="725"/>
      <c r="D42" s="1102" t="s">
        <v>1559</v>
      </c>
      <c r="E42" s="1102"/>
      <c r="F42" s="1102"/>
      <c r="G42" s="1102"/>
      <c r="H42" s="1102"/>
      <c r="I42" s="1103"/>
    </row>
    <row r="43" spans="1:12" ht="15.75" customHeight="1" x14ac:dyDescent="0.3">
      <c r="A43" s="705" t="s">
        <v>376</v>
      </c>
      <c r="B43" s="705"/>
      <c r="C43" s="863"/>
      <c r="D43" s="749" t="s">
        <v>1560</v>
      </c>
      <c r="E43" s="749"/>
      <c r="F43" s="749"/>
      <c r="G43" s="749"/>
      <c r="H43" s="749"/>
      <c r="I43" s="704"/>
    </row>
    <row r="44" spans="1:12" ht="15.75" customHeight="1" x14ac:dyDescent="0.3">
      <c r="A44" s="707"/>
      <c r="B44" s="707"/>
      <c r="C44" s="864"/>
      <c r="D44" s="1078" t="s">
        <v>1561</v>
      </c>
      <c r="E44" s="1078"/>
      <c r="F44" s="1078"/>
      <c r="G44" s="1078"/>
      <c r="H44" s="1078"/>
      <c r="I44" s="904"/>
    </row>
    <row r="45" spans="1:12" ht="20.25" customHeight="1" x14ac:dyDescent="0.3">
      <c r="A45" s="707"/>
      <c r="B45" s="707"/>
      <c r="C45" s="864"/>
      <c r="D45" s="1078" t="s">
        <v>1562</v>
      </c>
      <c r="E45" s="1078"/>
      <c r="F45" s="1078"/>
      <c r="G45" s="1078"/>
      <c r="H45" s="1078"/>
      <c r="I45" s="904"/>
    </row>
    <row r="46" spans="1:12" ht="18.75" customHeight="1" x14ac:dyDescent="0.3">
      <c r="A46" s="707"/>
      <c r="B46" s="707"/>
      <c r="C46" s="864"/>
      <c r="D46" s="1078" t="s">
        <v>1563</v>
      </c>
      <c r="E46" s="1078"/>
      <c r="F46" s="1078"/>
      <c r="G46" s="1078"/>
      <c r="H46" s="1078"/>
      <c r="I46" s="904"/>
    </row>
    <row r="47" spans="1:12" ht="32.25" customHeight="1" x14ac:dyDescent="0.3">
      <c r="A47" s="709"/>
      <c r="B47" s="709"/>
      <c r="C47" s="889"/>
      <c r="D47" s="758" t="s">
        <v>1564</v>
      </c>
      <c r="E47" s="758"/>
      <c r="F47" s="758"/>
      <c r="G47" s="758"/>
      <c r="H47" s="758"/>
      <c r="I47" s="853"/>
    </row>
    <row r="48" spans="1:12" x14ac:dyDescent="0.3">
      <c r="A48" s="234"/>
      <c r="B48" s="234"/>
      <c r="C48" s="234"/>
      <c r="D48" s="94"/>
      <c r="E48" s="94"/>
      <c r="F48" s="94"/>
      <c r="G48" s="94"/>
      <c r="H48" s="94"/>
      <c r="I48" s="94"/>
    </row>
    <row r="49" spans="1:9" x14ac:dyDescent="0.3">
      <c r="A49" s="1" t="s">
        <v>395</v>
      </c>
    </row>
    <row r="50" spans="1:9" ht="30" customHeight="1" x14ac:dyDescent="0.3">
      <c r="A50" s="762" t="s">
        <v>396</v>
      </c>
      <c r="B50" s="899"/>
      <c r="C50" s="749" t="s">
        <v>1351</v>
      </c>
      <c r="D50" s="749"/>
      <c r="E50" s="749"/>
      <c r="F50" s="749"/>
      <c r="G50" s="749"/>
      <c r="H50" s="749"/>
      <c r="I50" s="704"/>
    </row>
    <row r="51" spans="1:9" ht="30" customHeight="1" x14ac:dyDescent="0.3">
      <c r="A51" s="764"/>
      <c r="B51" s="901"/>
      <c r="C51" s="828" t="s">
        <v>1352</v>
      </c>
      <c r="D51" s="828"/>
      <c r="E51" s="828"/>
      <c r="F51" s="828"/>
      <c r="G51" s="828"/>
      <c r="H51" s="828"/>
      <c r="I51" s="708"/>
    </row>
    <row r="52" spans="1:9" ht="30" customHeight="1" x14ac:dyDescent="0.3">
      <c r="A52" s="762" t="s">
        <v>398</v>
      </c>
      <c r="B52" s="899"/>
      <c r="C52" s="963" t="s">
        <v>1353</v>
      </c>
      <c r="D52" s="765"/>
      <c r="E52" s="765"/>
      <c r="F52" s="765"/>
      <c r="G52" s="765"/>
      <c r="H52" s="765"/>
      <c r="I52" s="766"/>
    </row>
    <row r="53" spans="1:9" ht="30" customHeight="1" x14ac:dyDescent="0.3">
      <c r="A53" s="721"/>
      <c r="B53" s="900"/>
      <c r="C53" s="964" t="s">
        <v>1354</v>
      </c>
      <c r="D53" s="964"/>
      <c r="E53" s="964"/>
      <c r="F53" s="964"/>
      <c r="G53" s="964"/>
      <c r="H53" s="964"/>
      <c r="I53" s="767"/>
    </row>
    <row r="54" spans="1:9" ht="30" customHeight="1" x14ac:dyDescent="0.3">
      <c r="A54" s="764"/>
      <c r="B54" s="901"/>
      <c r="C54" s="828" t="s">
        <v>1355</v>
      </c>
      <c r="D54" s="828"/>
      <c r="E54" s="828"/>
      <c r="F54" s="828"/>
      <c r="G54" s="828"/>
      <c r="H54" s="828"/>
      <c r="I54" s="708"/>
    </row>
    <row r="56" spans="1:9" x14ac:dyDescent="0.3">
      <c r="A56" s="8" t="s">
        <v>400</v>
      </c>
      <c r="B56" s="240"/>
      <c r="C56" s="240"/>
      <c r="D56" s="240"/>
      <c r="E56" s="240"/>
      <c r="F56" s="240"/>
      <c r="G56" s="240"/>
    </row>
    <row r="57" spans="1:9" ht="15.6" x14ac:dyDescent="0.3">
      <c r="A57" s="730" t="s">
        <v>401</v>
      </c>
      <c r="B57" s="730"/>
      <c r="C57" s="730"/>
      <c r="D57" s="730"/>
      <c r="E57" s="730"/>
      <c r="F57" s="730"/>
      <c r="G57" s="730"/>
      <c r="H57" s="30">
        <v>1.3</v>
      </c>
      <c r="I57" s="10" t="s">
        <v>402</v>
      </c>
    </row>
    <row r="58" spans="1:9" ht="27.75" customHeight="1" x14ac:dyDescent="0.3">
      <c r="A58" s="731" t="s">
        <v>463</v>
      </c>
      <c r="B58" s="731"/>
      <c r="C58" s="731"/>
      <c r="D58" s="731"/>
      <c r="E58" s="731"/>
      <c r="F58" s="731"/>
      <c r="G58" s="731"/>
      <c r="H58" s="30">
        <v>1.4</v>
      </c>
      <c r="I58" s="10" t="s">
        <v>402</v>
      </c>
    </row>
    <row r="59" spans="1:9" ht="15.6" x14ac:dyDescent="0.3">
      <c r="A59" s="730" t="s">
        <v>464</v>
      </c>
      <c r="B59" s="730"/>
      <c r="C59" s="730"/>
      <c r="D59" s="730"/>
      <c r="E59" s="730"/>
      <c r="F59" s="730"/>
      <c r="G59" s="730"/>
      <c r="H59" s="30">
        <v>0.3</v>
      </c>
      <c r="I59" s="10" t="s">
        <v>402</v>
      </c>
    </row>
    <row r="60" spans="1:9" x14ac:dyDescent="0.3">
      <c r="H60" s="27"/>
      <c r="I60" s="12"/>
    </row>
    <row r="61" spans="1:9" x14ac:dyDescent="0.3">
      <c r="A61" s="732" t="s">
        <v>406</v>
      </c>
      <c r="B61" s="732"/>
      <c r="C61" s="732"/>
      <c r="D61" s="732"/>
      <c r="E61" s="732"/>
      <c r="F61" s="732"/>
      <c r="G61" s="732"/>
      <c r="H61" s="31"/>
      <c r="I61" s="28"/>
    </row>
    <row r="62" spans="1:9" x14ac:dyDescent="0.3">
      <c r="A62" s="700" t="s">
        <v>407</v>
      </c>
      <c r="B62" s="700"/>
      <c r="C62" s="700"/>
      <c r="D62" s="700"/>
      <c r="E62" s="700"/>
      <c r="F62" s="15">
        <f>SUM(F63:F68)</f>
        <v>40</v>
      </c>
      <c r="G62" s="15" t="s">
        <v>357</v>
      </c>
      <c r="H62" s="16">
        <f>F62/25</f>
        <v>1.6</v>
      </c>
      <c r="I62" s="10" t="s">
        <v>781</v>
      </c>
    </row>
    <row r="63" spans="1:9" x14ac:dyDescent="0.3">
      <c r="A63" s="17" t="s">
        <v>156</v>
      </c>
      <c r="B63" s="727" t="s">
        <v>158</v>
      </c>
      <c r="C63" s="727"/>
      <c r="D63" s="727"/>
      <c r="E63" s="727"/>
      <c r="F63" s="15" t="s">
        <v>182</v>
      </c>
      <c r="G63" s="15" t="s">
        <v>357</v>
      </c>
      <c r="H63" s="32"/>
      <c r="I63" s="19"/>
    </row>
    <row r="64" spans="1:9" x14ac:dyDescent="0.3">
      <c r="B64" s="727" t="s">
        <v>408</v>
      </c>
      <c r="C64" s="727"/>
      <c r="D64" s="727"/>
      <c r="E64" s="727"/>
      <c r="F64" s="15">
        <v>30</v>
      </c>
      <c r="G64" s="15" t="s">
        <v>357</v>
      </c>
      <c r="H64" s="33"/>
      <c r="I64" s="29"/>
    </row>
    <row r="65" spans="1:9" x14ac:dyDescent="0.3">
      <c r="B65" s="727" t="s">
        <v>409</v>
      </c>
      <c r="C65" s="727"/>
      <c r="D65" s="727"/>
      <c r="E65" s="727"/>
      <c r="F65" s="15">
        <v>10</v>
      </c>
      <c r="G65" s="15" t="s">
        <v>357</v>
      </c>
      <c r="H65" s="33"/>
      <c r="I65" s="29"/>
    </row>
    <row r="66" spans="1:9" x14ac:dyDescent="0.3">
      <c r="B66" s="727" t="s">
        <v>410</v>
      </c>
      <c r="C66" s="727"/>
      <c r="D66" s="727"/>
      <c r="E66" s="727"/>
      <c r="F66" s="15" t="s">
        <v>182</v>
      </c>
      <c r="G66" s="15" t="s">
        <v>357</v>
      </c>
      <c r="H66" s="33"/>
      <c r="I66" s="29"/>
    </row>
    <row r="67" spans="1:9" x14ac:dyDescent="0.3">
      <c r="B67" s="727" t="s">
        <v>411</v>
      </c>
      <c r="C67" s="727"/>
      <c r="D67" s="727"/>
      <c r="E67" s="727"/>
      <c r="F67" s="15" t="s">
        <v>182</v>
      </c>
      <c r="G67" s="15" t="s">
        <v>357</v>
      </c>
      <c r="H67" s="33"/>
      <c r="I67" s="29"/>
    </row>
    <row r="68" spans="1:9" x14ac:dyDescent="0.3">
      <c r="B68" s="727" t="s">
        <v>412</v>
      </c>
      <c r="C68" s="727"/>
      <c r="D68" s="727"/>
      <c r="E68" s="727"/>
      <c r="F68" s="15" t="s">
        <v>182</v>
      </c>
      <c r="G68" s="15" t="s">
        <v>357</v>
      </c>
      <c r="H68" s="34"/>
      <c r="I68" s="244"/>
    </row>
    <row r="69" spans="1:9" x14ac:dyDescent="0.3">
      <c r="A69" s="700" t="s">
        <v>413</v>
      </c>
      <c r="B69" s="700"/>
      <c r="C69" s="700"/>
      <c r="D69" s="700"/>
      <c r="E69" s="700"/>
      <c r="F69" s="15" t="s">
        <v>182</v>
      </c>
      <c r="G69" s="15" t="s">
        <v>357</v>
      </c>
      <c r="H69" s="15" t="s">
        <v>182</v>
      </c>
      <c r="I69" s="10" t="s">
        <v>781</v>
      </c>
    </row>
    <row r="70" spans="1:9" x14ac:dyDescent="0.3">
      <c r="A70" s="727" t="s">
        <v>414</v>
      </c>
      <c r="B70" s="727"/>
      <c r="C70" s="727"/>
      <c r="D70" s="727"/>
      <c r="E70" s="727"/>
      <c r="F70" s="15">
        <v>35</v>
      </c>
      <c r="G70" s="15" t="s">
        <v>357</v>
      </c>
      <c r="H70" s="16">
        <f>F70/25</f>
        <v>1.4</v>
      </c>
      <c r="I70" s="10" t="s">
        <v>781</v>
      </c>
    </row>
  </sheetData>
  <mergeCells count="73">
    <mergeCell ref="A10:E10"/>
    <mergeCell ref="F10:I10"/>
    <mergeCell ref="A2:I2"/>
    <mergeCell ref="A3:C3"/>
    <mergeCell ref="D3:I3"/>
    <mergeCell ref="A4:C4"/>
    <mergeCell ref="D4:I4"/>
    <mergeCell ref="A5:C5"/>
    <mergeCell ref="D5:I5"/>
    <mergeCell ref="A6:C6"/>
    <mergeCell ref="D6:I6"/>
    <mergeCell ref="A8:I8"/>
    <mergeCell ref="A20:A21"/>
    <mergeCell ref="B20:G21"/>
    <mergeCell ref="H20:I20"/>
    <mergeCell ref="A11:E11"/>
    <mergeCell ref="F11:I11"/>
    <mergeCell ref="A12:E12"/>
    <mergeCell ref="F12:I12"/>
    <mergeCell ref="A13:E13"/>
    <mergeCell ref="F13:I13"/>
    <mergeCell ref="A15:I15"/>
    <mergeCell ref="A16:B17"/>
    <mergeCell ref="C16:I16"/>
    <mergeCell ref="C17:I17"/>
    <mergeCell ref="A19:D19"/>
    <mergeCell ref="A33:I33"/>
    <mergeCell ref="A22:I22"/>
    <mergeCell ref="B23:G23"/>
    <mergeCell ref="B24:G24"/>
    <mergeCell ref="A25:I25"/>
    <mergeCell ref="B26:G26"/>
    <mergeCell ref="B27:G27"/>
    <mergeCell ref="B28:G28"/>
    <mergeCell ref="B29:G29"/>
    <mergeCell ref="B30:G30"/>
    <mergeCell ref="B31:G31"/>
    <mergeCell ref="B32:G32"/>
    <mergeCell ref="B34:G34"/>
    <mergeCell ref="A37:G37"/>
    <mergeCell ref="A38:A41"/>
    <mergeCell ref="B38:I38"/>
    <mergeCell ref="B39:I39"/>
    <mergeCell ref="B40:I40"/>
    <mergeCell ref="B41:I41"/>
    <mergeCell ref="A42:C42"/>
    <mergeCell ref="D42:I42"/>
    <mergeCell ref="A43:C47"/>
    <mergeCell ref="D43:I43"/>
    <mergeCell ref="D44:I44"/>
    <mergeCell ref="D45:I45"/>
    <mergeCell ref="D46:I46"/>
    <mergeCell ref="D47:I47"/>
    <mergeCell ref="B63:E63"/>
    <mergeCell ref="A50:B51"/>
    <mergeCell ref="C50:I50"/>
    <mergeCell ref="C51:I51"/>
    <mergeCell ref="A52:B54"/>
    <mergeCell ref="C52:I52"/>
    <mergeCell ref="C53:I53"/>
    <mergeCell ref="C54:I54"/>
    <mergeCell ref="A57:G57"/>
    <mergeCell ref="A58:G58"/>
    <mergeCell ref="A59:G59"/>
    <mergeCell ref="A61:G61"/>
    <mergeCell ref="A62:E62"/>
    <mergeCell ref="A70:E70"/>
    <mergeCell ref="B64:E64"/>
    <mergeCell ref="B65:E65"/>
    <mergeCell ref="B66:E66"/>
    <mergeCell ref="B67:E67"/>
    <mergeCell ref="B68:E68"/>
    <mergeCell ref="A69:E69"/>
  </mergeCells>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zoomScaleNormal="100" workbookViewId="0">
      <selection sqref="A1:I1"/>
    </sheetView>
  </sheetViews>
  <sheetFormatPr defaultColWidth="8.77734375" defaultRowHeight="13.8" x14ac:dyDescent="0.3"/>
  <cols>
    <col min="1" max="2" width="10.77734375" style="25" customWidth="1"/>
    <col min="3" max="6" width="8.77734375" style="25" customWidth="1"/>
    <col min="7" max="8" width="10.77734375" style="25" customWidth="1"/>
    <col min="9" max="9" width="8.77734375" style="25" customWidth="1"/>
    <col min="10" max="10" width="2.77734375" style="25" customWidth="1"/>
    <col min="11" max="16384" width="8.77734375" style="25"/>
  </cols>
  <sheetData>
    <row r="1" spans="1:9" x14ac:dyDescent="0.3">
      <c r="A1" s="747" t="s">
        <v>241</v>
      </c>
      <c r="B1" s="747"/>
      <c r="C1" s="747"/>
      <c r="D1" s="747"/>
      <c r="E1" s="747"/>
      <c r="F1" s="747"/>
      <c r="G1" s="747"/>
      <c r="H1" s="747"/>
      <c r="I1" s="747"/>
    </row>
    <row r="2" spans="1:9" x14ac:dyDescent="0.3">
      <c r="A2" s="742" t="s">
        <v>154</v>
      </c>
      <c r="B2" s="743"/>
      <c r="C2" s="743"/>
      <c r="D2" s="744">
        <v>5</v>
      </c>
      <c r="E2" s="727"/>
      <c r="F2" s="727"/>
      <c r="G2" s="727"/>
      <c r="H2" s="727"/>
      <c r="I2" s="727"/>
    </row>
    <row r="3" spans="1:9" x14ac:dyDescent="0.3">
      <c r="A3" s="742" t="s">
        <v>153</v>
      </c>
      <c r="B3" s="743"/>
      <c r="C3" s="743"/>
      <c r="D3" s="744" t="s">
        <v>1321</v>
      </c>
      <c r="E3" s="744"/>
      <c r="F3" s="744"/>
      <c r="G3" s="744"/>
      <c r="H3" s="744"/>
      <c r="I3" s="744"/>
    </row>
    <row r="4" spans="1:9" x14ac:dyDescent="0.3">
      <c r="A4" s="742" t="s">
        <v>157</v>
      </c>
      <c r="B4" s="743"/>
      <c r="C4" s="743"/>
      <c r="D4" s="744" t="s">
        <v>1322</v>
      </c>
      <c r="E4" s="727"/>
      <c r="F4" s="727"/>
      <c r="G4" s="727"/>
      <c r="H4" s="727"/>
      <c r="I4" s="727"/>
    </row>
    <row r="5" spans="1:9" ht="12.75" customHeight="1" x14ac:dyDescent="0.3">
      <c r="A5" s="742" t="s">
        <v>331</v>
      </c>
      <c r="B5" s="743"/>
      <c r="C5" s="743"/>
      <c r="D5" s="759" t="s">
        <v>1323</v>
      </c>
      <c r="E5" s="781"/>
      <c r="F5" s="781"/>
      <c r="G5" s="781"/>
      <c r="H5" s="781"/>
      <c r="I5" s="781"/>
    </row>
    <row r="7" spans="1:9" s="22" customFormat="1" x14ac:dyDescent="0.3">
      <c r="A7" s="745" t="s">
        <v>3</v>
      </c>
      <c r="B7" s="745"/>
      <c r="C7" s="745"/>
      <c r="D7" s="745"/>
      <c r="E7" s="745"/>
      <c r="F7" s="745"/>
      <c r="G7" s="745"/>
      <c r="H7" s="745"/>
      <c r="I7" s="745"/>
    </row>
    <row r="8" spans="1:9" s="22" customFormat="1" x14ac:dyDescent="0.3">
      <c r="A8" s="523" t="s">
        <v>2317</v>
      </c>
      <c r="B8" s="523"/>
      <c r="C8" s="523"/>
      <c r="D8" s="523"/>
      <c r="E8" s="523"/>
      <c r="F8" s="523"/>
      <c r="G8" s="523"/>
      <c r="H8" s="523"/>
      <c r="I8" s="523"/>
    </row>
    <row r="9" spans="1:9" x14ac:dyDescent="0.3">
      <c r="A9" s="742" t="s">
        <v>10</v>
      </c>
      <c r="B9" s="743"/>
      <c r="C9" s="743"/>
      <c r="D9" s="743"/>
      <c r="E9" s="743"/>
      <c r="F9" s="743" t="s">
        <v>11</v>
      </c>
      <c r="G9" s="743"/>
      <c r="H9" s="743"/>
      <c r="I9" s="744"/>
    </row>
    <row r="10" spans="1:9" x14ac:dyDescent="0.3">
      <c r="A10" s="742" t="s">
        <v>334</v>
      </c>
      <c r="B10" s="743"/>
      <c r="C10" s="743"/>
      <c r="D10" s="743"/>
      <c r="E10" s="743"/>
      <c r="F10" s="743" t="s">
        <v>2085</v>
      </c>
      <c r="G10" s="743"/>
      <c r="H10" s="743"/>
      <c r="I10" s="744"/>
    </row>
    <row r="11" spans="1:9" x14ac:dyDescent="0.3">
      <c r="A11" s="742" t="s">
        <v>335</v>
      </c>
      <c r="B11" s="743"/>
      <c r="C11" s="743"/>
      <c r="D11" s="743"/>
      <c r="E11" s="743"/>
      <c r="F11" s="743">
        <v>7</v>
      </c>
      <c r="G11" s="743"/>
      <c r="H11" s="743"/>
      <c r="I11" s="744"/>
    </row>
    <row r="12" spans="1:9" x14ac:dyDescent="0.3">
      <c r="A12" s="742" t="s">
        <v>15</v>
      </c>
      <c r="B12" s="743"/>
      <c r="C12" s="743"/>
      <c r="D12" s="743"/>
      <c r="E12" s="743"/>
      <c r="F12" s="743" t="s">
        <v>16</v>
      </c>
      <c r="G12" s="743"/>
      <c r="H12" s="743"/>
      <c r="I12" s="744"/>
    </row>
    <row r="14" spans="1:9" x14ac:dyDescent="0.3">
      <c r="A14" s="746" t="s">
        <v>336</v>
      </c>
      <c r="B14" s="746"/>
      <c r="C14" s="746"/>
      <c r="D14" s="746"/>
      <c r="E14" s="746"/>
      <c r="F14" s="746"/>
      <c r="G14" s="746"/>
      <c r="H14" s="746"/>
      <c r="I14" s="746"/>
    </row>
    <row r="15" spans="1:9" s="56" customFormat="1" ht="14.55" customHeight="1" x14ac:dyDescent="0.3">
      <c r="A15" s="705" t="s">
        <v>337</v>
      </c>
      <c r="B15" s="863"/>
      <c r="C15" s="704" t="s">
        <v>2</v>
      </c>
      <c r="D15" s="705"/>
      <c r="E15" s="705"/>
      <c r="F15" s="705"/>
      <c r="G15" s="705"/>
      <c r="H15" s="705"/>
      <c r="I15" s="705"/>
    </row>
    <row r="16" spans="1:9" s="56" customFormat="1" ht="14.55" customHeight="1" x14ac:dyDescent="0.3">
      <c r="A16" s="709"/>
      <c r="B16" s="889"/>
      <c r="C16" s="708"/>
      <c r="D16" s="709"/>
      <c r="E16" s="709"/>
      <c r="F16" s="709"/>
      <c r="G16" s="709"/>
      <c r="H16" s="709"/>
      <c r="I16" s="709"/>
    </row>
    <row r="18" spans="1:9" x14ac:dyDescent="0.3">
      <c r="A18" s="735" t="s">
        <v>339</v>
      </c>
      <c r="B18" s="735"/>
      <c r="C18" s="735"/>
      <c r="D18" s="735"/>
    </row>
    <row r="19" spans="1:9" ht="18.75" customHeight="1" x14ac:dyDescent="0.3">
      <c r="A19" s="736" t="s">
        <v>30</v>
      </c>
      <c r="B19" s="737" t="s">
        <v>31</v>
      </c>
      <c r="C19" s="737"/>
      <c r="D19" s="737"/>
      <c r="E19" s="737"/>
      <c r="F19" s="737"/>
      <c r="G19" s="737"/>
      <c r="H19" s="737" t="s">
        <v>340</v>
      </c>
      <c r="I19" s="738"/>
    </row>
    <row r="20" spans="1:9" ht="33" customHeight="1" x14ac:dyDescent="0.3">
      <c r="A20" s="736"/>
      <c r="B20" s="737"/>
      <c r="C20" s="737"/>
      <c r="D20" s="737"/>
      <c r="E20" s="737"/>
      <c r="F20" s="737"/>
      <c r="G20" s="737"/>
      <c r="H20" s="210" t="s">
        <v>341</v>
      </c>
      <c r="I20" s="211" t="s">
        <v>34</v>
      </c>
    </row>
    <row r="21" spans="1:9" s="8" customFormat="1" ht="17.7" customHeight="1" x14ac:dyDescent="0.3">
      <c r="A21" s="547" t="s">
        <v>35</v>
      </c>
      <c r="B21" s="733"/>
      <c r="C21" s="733"/>
      <c r="D21" s="733"/>
      <c r="E21" s="733"/>
      <c r="F21" s="733"/>
      <c r="G21" s="733"/>
      <c r="H21" s="733"/>
      <c r="I21" s="734"/>
    </row>
    <row r="22" spans="1:9" ht="46.5" customHeight="1" x14ac:dyDescent="0.3">
      <c r="A22" s="231" t="s">
        <v>1324</v>
      </c>
      <c r="B22" s="827" t="s">
        <v>1325</v>
      </c>
      <c r="C22" s="827" t="s">
        <v>1326</v>
      </c>
      <c r="D22" s="827" t="s">
        <v>1326</v>
      </c>
      <c r="E22" s="827" t="s">
        <v>1326</v>
      </c>
      <c r="F22" s="827" t="s">
        <v>1326</v>
      </c>
      <c r="G22" s="827" t="s">
        <v>1326</v>
      </c>
      <c r="H22" s="232" t="s">
        <v>1327</v>
      </c>
      <c r="I22" s="91" t="s">
        <v>56</v>
      </c>
    </row>
    <row r="23" spans="1:9" ht="37.5" customHeight="1" x14ac:dyDescent="0.3">
      <c r="A23" s="231" t="s">
        <v>1328</v>
      </c>
      <c r="B23" s="827" t="s">
        <v>1329</v>
      </c>
      <c r="C23" s="827" t="s">
        <v>1326</v>
      </c>
      <c r="D23" s="827" t="s">
        <v>1326</v>
      </c>
      <c r="E23" s="827" t="s">
        <v>1326</v>
      </c>
      <c r="F23" s="827" t="s">
        <v>1326</v>
      </c>
      <c r="G23" s="827" t="s">
        <v>1326</v>
      </c>
      <c r="H23" s="92" t="s">
        <v>59</v>
      </c>
      <c r="I23" s="91" t="s">
        <v>39</v>
      </c>
    </row>
    <row r="24" spans="1:9" s="8" customFormat="1" ht="17.7" customHeight="1" x14ac:dyDescent="0.3">
      <c r="A24" s="778" t="s">
        <v>136</v>
      </c>
      <c r="B24" s="779"/>
      <c r="C24" s="779"/>
      <c r="D24" s="779"/>
      <c r="E24" s="779"/>
      <c r="F24" s="779"/>
      <c r="G24" s="779"/>
      <c r="H24" s="779"/>
      <c r="I24" s="780"/>
    </row>
    <row r="25" spans="1:9" ht="48.75" customHeight="1" x14ac:dyDescent="0.3">
      <c r="A25" s="231" t="s">
        <v>1330</v>
      </c>
      <c r="B25" s="740" t="s">
        <v>1331</v>
      </c>
      <c r="C25" s="740" t="s">
        <v>1332</v>
      </c>
      <c r="D25" s="740" t="s">
        <v>1332</v>
      </c>
      <c r="E25" s="740" t="s">
        <v>1332</v>
      </c>
      <c r="F25" s="740" t="s">
        <v>1332</v>
      </c>
      <c r="G25" s="740" t="s">
        <v>1332</v>
      </c>
      <c r="H25" s="232" t="s">
        <v>1333</v>
      </c>
      <c r="I25" s="91" t="s">
        <v>56</v>
      </c>
    </row>
    <row r="26" spans="1:9" ht="44.25" customHeight="1" x14ac:dyDescent="0.3">
      <c r="A26" s="231" t="s">
        <v>1334</v>
      </c>
      <c r="B26" s="740" t="s">
        <v>1335</v>
      </c>
      <c r="C26" s="740"/>
      <c r="D26" s="740"/>
      <c r="E26" s="740"/>
      <c r="F26" s="740"/>
      <c r="G26" s="740"/>
      <c r="H26" s="232" t="s">
        <v>1336</v>
      </c>
      <c r="I26" s="91" t="s">
        <v>56</v>
      </c>
    </row>
    <row r="27" spans="1:9" ht="38.25" customHeight="1" x14ac:dyDescent="0.3">
      <c r="A27" s="231" t="s">
        <v>1337</v>
      </c>
      <c r="B27" s="740" t="s">
        <v>2057</v>
      </c>
      <c r="C27" s="740" t="s">
        <v>1332</v>
      </c>
      <c r="D27" s="740" t="s">
        <v>1332</v>
      </c>
      <c r="E27" s="740" t="s">
        <v>1332</v>
      </c>
      <c r="F27" s="740" t="s">
        <v>1332</v>
      </c>
      <c r="G27" s="740" t="s">
        <v>1332</v>
      </c>
      <c r="H27" s="232" t="s">
        <v>97</v>
      </c>
      <c r="I27" s="91" t="s">
        <v>56</v>
      </c>
    </row>
    <row r="28" spans="1:9" ht="49.5" customHeight="1" x14ac:dyDescent="0.3">
      <c r="A28" s="231" t="s">
        <v>1339</v>
      </c>
      <c r="B28" s="740" t="s">
        <v>1340</v>
      </c>
      <c r="C28" s="740"/>
      <c r="D28" s="740"/>
      <c r="E28" s="740"/>
      <c r="F28" s="740"/>
      <c r="G28" s="740"/>
      <c r="H28" s="232" t="s">
        <v>103</v>
      </c>
      <c r="I28" s="91" t="s">
        <v>85</v>
      </c>
    </row>
    <row r="29" spans="1:9" s="8" customFormat="1" ht="17.7" customHeight="1" x14ac:dyDescent="0.3">
      <c r="A29" s="778" t="s">
        <v>352</v>
      </c>
      <c r="B29" s="779"/>
      <c r="C29" s="779"/>
      <c r="D29" s="779"/>
      <c r="E29" s="779"/>
      <c r="F29" s="779"/>
      <c r="G29" s="779"/>
      <c r="H29" s="779"/>
      <c r="I29" s="780"/>
    </row>
    <row r="30" spans="1:9" ht="55.5" customHeight="1" x14ac:dyDescent="0.3">
      <c r="A30" s="231" t="s">
        <v>1341</v>
      </c>
      <c r="B30" s="542" t="s">
        <v>1342</v>
      </c>
      <c r="C30" s="542" t="s">
        <v>116</v>
      </c>
      <c r="D30" s="542" t="s">
        <v>116</v>
      </c>
      <c r="E30" s="542" t="s">
        <v>116</v>
      </c>
      <c r="F30" s="542" t="s">
        <v>116</v>
      </c>
      <c r="G30" s="542" t="s">
        <v>116</v>
      </c>
      <c r="H30" s="232" t="s">
        <v>118</v>
      </c>
      <c r="I30" s="91" t="s">
        <v>56</v>
      </c>
    </row>
    <row r="32" spans="1:9" x14ac:dyDescent="0.3">
      <c r="A32" s="1" t="s">
        <v>355</v>
      </c>
    </row>
    <row r="33" spans="1:12" s="8" customFormat="1" ht="17.7" customHeight="1" x14ac:dyDescent="0.3">
      <c r="A33" s="715" t="s">
        <v>1343</v>
      </c>
      <c r="B33" s="715"/>
      <c r="C33" s="715"/>
      <c r="D33" s="715"/>
      <c r="E33" s="715"/>
      <c r="F33" s="715"/>
      <c r="G33" s="715"/>
      <c r="H33" s="204" t="s">
        <v>182</v>
      </c>
      <c r="I33" s="239" t="s">
        <v>357</v>
      </c>
    </row>
    <row r="34" spans="1:12" ht="30" customHeight="1" x14ac:dyDescent="0.3">
      <c r="A34" s="701" t="s">
        <v>358</v>
      </c>
      <c r="B34" s="749" t="s">
        <v>1344</v>
      </c>
      <c r="C34" s="749"/>
      <c r="D34" s="749"/>
      <c r="E34" s="749"/>
      <c r="F34" s="749"/>
      <c r="G34" s="749"/>
      <c r="H34" s="749"/>
      <c r="I34" s="704"/>
      <c r="L34" s="93"/>
    </row>
    <row r="35" spans="1:12" ht="30" customHeight="1" x14ac:dyDescent="0.3">
      <c r="A35" s="702"/>
      <c r="B35" s="1077" t="s">
        <v>1345</v>
      </c>
      <c r="C35" s="792"/>
      <c r="D35" s="792"/>
      <c r="E35" s="792"/>
      <c r="F35" s="792"/>
      <c r="G35" s="792"/>
      <c r="H35" s="792"/>
      <c r="I35" s="792"/>
    </row>
    <row r="36" spans="1:12" ht="33.75" customHeight="1" x14ac:dyDescent="0.3">
      <c r="A36" s="702"/>
      <c r="B36" s="1077" t="s">
        <v>1346</v>
      </c>
      <c r="C36" s="792"/>
      <c r="D36" s="792"/>
      <c r="E36" s="792"/>
      <c r="F36" s="792"/>
      <c r="G36" s="792"/>
      <c r="H36" s="792"/>
      <c r="I36" s="792"/>
    </row>
    <row r="37" spans="1:12" ht="35.25" customHeight="1" x14ac:dyDescent="0.3">
      <c r="A37" s="717"/>
      <c r="B37" s="1104" t="s">
        <v>1347</v>
      </c>
      <c r="C37" s="751"/>
      <c r="D37" s="751"/>
      <c r="E37" s="751"/>
      <c r="F37" s="751"/>
      <c r="G37" s="751"/>
      <c r="H37" s="751"/>
      <c r="I37" s="751"/>
    </row>
    <row r="38" spans="1:12" ht="17.7" customHeight="1" x14ac:dyDescent="0.3">
      <c r="A38" s="724" t="s">
        <v>374</v>
      </c>
      <c r="B38" s="725"/>
      <c r="C38" s="725"/>
      <c r="D38" s="836" t="s">
        <v>1348</v>
      </c>
      <c r="E38" s="836"/>
      <c r="F38" s="836"/>
      <c r="G38" s="836"/>
      <c r="H38" s="836"/>
      <c r="I38" s="837"/>
    </row>
    <row r="39" spans="1:12" s="56" customFormat="1" ht="33" customHeight="1" x14ac:dyDescent="0.3">
      <c r="A39" s="705" t="s">
        <v>376</v>
      </c>
      <c r="B39" s="705"/>
      <c r="C39" s="863"/>
      <c r="D39" s="749" t="s">
        <v>1349</v>
      </c>
      <c r="E39" s="749"/>
      <c r="F39" s="749"/>
      <c r="G39" s="749"/>
      <c r="H39" s="749"/>
      <c r="I39" s="704"/>
    </row>
    <row r="40" spans="1:12" s="56" customFormat="1" ht="21" customHeight="1" x14ac:dyDescent="0.3">
      <c r="A40" s="709"/>
      <c r="B40" s="709"/>
      <c r="C40" s="889"/>
      <c r="D40" s="758" t="s">
        <v>1350</v>
      </c>
      <c r="E40" s="758"/>
      <c r="F40" s="758"/>
      <c r="G40" s="758"/>
      <c r="H40" s="758"/>
      <c r="I40" s="853"/>
    </row>
    <row r="41" spans="1:12" s="56" customFormat="1" ht="14.55" customHeight="1" x14ac:dyDescent="0.3">
      <c r="A41" s="234"/>
      <c r="B41" s="234"/>
      <c r="C41" s="234"/>
      <c r="D41" s="94"/>
      <c r="E41" s="94"/>
      <c r="F41" s="94"/>
      <c r="G41" s="94"/>
      <c r="H41" s="94"/>
      <c r="I41" s="94"/>
    </row>
    <row r="42" spans="1:12" x14ac:dyDescent="0.3">
      <c r="A42" s="1" t="s">
        <v>395</v>
      </c>
    </row>
    <row r="43" spans="1:12" s="56" customFormat="1" ht="20.25" customHeight="1" x14ac:dyDescent="0.3">
      <c r="A43" s="762" t="s">
        <v>396</v>
      </c>
      <c r="B43" s="899"/>
      <c r="C43" s="749" t="s">
        <v>1351</v>
      </c>
      <c r="D43" s="749"/>
      <c r="E43" s="749"/>
      <c r="F43" s="749"/>
      <c r="G43" s="749"/>
      <c r="H43" s="749"/>
      <c r="I43" s="704"/>
    </row>
    <row r="44" spans="1:12" s="56" customFormat="1" ht="34.5" customHeight="1" x14ac:dyDescent="0.3">
      <c r="A44" s="764"/>
      <c r="B44" s="901"/>
      <c r="C44" s="828" t="s">
        <v>1352</v>
      </c>
      <c r="D44" s="828"/>
      <c r="E44" s="828"/>
      <c r="F44" s="828"/>
      <c r="G44" s="828"/>
      <c r="H44" s="828"/>
      <c r="I44" s="708"/>
    </row>
    <row r="45" spans="1:12" ht="19.5" customHeight="1" x14ac:dyDescent="0.3">
      <c r="A45" s="762" t="s">
        <v>398</v>
      </c>
      <c r="B45" s="899"/>
      <c r="C45" s="963" t="s">
        <v>1353</v>
      </c>
      <c r="D45" s="765"/>
      <c r="E45" s="765"/>
      <c r="F45" s="765"/>
      <c r="G45" s="765"/>
      <c r="H45" s="765"/>
      <c r="I45" s="766"/>
    </row>
    <row r="46" spans="1:12" ht="18" customHeight="1" x14ac:dyDescent="0.3">
      <c r="A46" s="721"/>
      <c r="B46" s="900"/>
      <c r="C46" s="964" t="s">
        <v>1354</v>
      </c>
      <c r="D46" s="964"/>
      <c r="E46" s="964"/>
      <c r="F46" s="964"/>
      <c r="G46" s="964"/>
      <c r="H46" s="964"/>
      <c r="I46" s="767"/>
    </row>
    <row r="47" spans="1:12" ht="18" customHeight="1" x14ac:dyDescent="0.3">
      <c r="A47" s="764"/>
      <c r="B47" s="901"/>
      <c r="C47" s="828" t="s">
        <v>1355</v>
      </c>
      <c r="D47" s="828"/>
      <c r="E47" s="828"/>
      <c r="F47" s="828"/>
      <c r="G47" s="828"/>
      <c r="H47" s="828"/>
      <c r="I47" s="708"/>
    </row>
    <row r="49" spans="1:9" x14ac:dyDescent="0.3">
      <c r="A49" s="8" t="s">
        <v>400</v>
      </c>
      <c r="B49" s="240"/>
      <c r="C49" s="240"/>
      <c r="D49" s="240"/>
      <c r="E49" s="240"/>
      <c r="F49" s="240"/>
      <c r="G49" s="240"/>
    </row>
    <row r="50" spans="1:9" s="95" customFormat="1" ht="14.25" customHeight="1" x14ac:dyDescent="0.3">
      <c r="A50" s="730" t="s">
        <v>401</v>
      </c>
      <c r="B50" s="730"/>
      <c r="C50" s="730"/>
      <c r="D50" s="730"/>
      <c r="E50" s="730"/>
      <c r="F50" s="730"/>
      <c r="G50" s="730"/>
      <c r="H50" s="9">
        <v>2</v>
      </c>
      <c r="I50" s="10" t="s">
        <v>402</v>
      </c>
    </row>
    <row r="51" spans="1:9" s="95" customFormat="1" ht="33" customHeight="1" x14ac:dyDescent="0.3">
      <c r="A51" s="731" t="s">
        <v>463</v>
      </c>
      <c r="B51" s="731"/>
      <c r="C51" s="731"/>
      <c r="D51" s="731"/>
      <c r="E51" s="731"/>
      <c r="F51" s="731"/>
      <c r="G51" s="731"/>
      <c r="H51" s="30">
        <v>2.5</v>
      </c>
      <c r="I51" s="10" t="s">
        <v>402</v>
      </c>
    </row>
    <row r="52" spans="1:9" s="95" customFormat="1" ht="18" customHeight="1" x14ac:dyDescent="0.3">
      <c r="A52" s="730" t="s">
        <v>464</v>
      </c>
      <c r="B52" s="730"/>
      <c r="C52" s="730"/>
      <c r="D52" s="730"/>
      <c r="E52" s="730"/>
      <c r="F52" s="730"/>
      <c r="G52" s="730"/>
      <c r="H52" s="30">
        <v>0.5</v>
      </c>
      <c r="I52" s="10" t="s">
        <v>402</v>
      </c>
    </row>
    <row r="53" spans="1:9" s="95" customFormat="1" ht="18" customHeight="1" x14ac:dyDescent="0.3">
      <c r="H53" s="27"/>
      <c r="I53" s="12"/>
    </row>
    <row r="54" spans="1:9" x14ac:dyDescent="0.3">
      <c r="A54" s="732" t="s">
        <v>406</v>
      </c>
      <c r="B54" s="732"/>
      <c r="C54" s="732"/>
      <c r="D54" s="732"/>
      <c r="E54" s="732"/>
      <c r="F54" s="732"/>
      <c r="G54" s="732"/>
      <c r="H54" s="31"/>
      <c r="I54" s="28"/>
    </row>
    <row r="55" spans="1:9" ht="14.55" customHeight="1" x14ac:dyDescent="0.3">
      <c r="A55" s="700" t="s">
        <v>407</v>
      </c>
      <c r="B55" s="700"/>
      <c r="C55" s="700"/>
      <c r="D55" s="700"/>
      <c r="E55" s="700"/>
      <c r="F55" s="15">
        <f>SUM(F56:F61)</f>
        <v>65</v>
      </c>
      <c r="G55" s="15" t="s">
        <v>357</v>
      </c>
      <c r="H55" s="16">
        <f>F55/25</f>
        <v>2.6</v>
      </c>
      <c r="I55" s="10" t="s">
        <v>781</v>
      </c>
    </row>
    <row r="56" spans="1:9" ht="14.55" customHeight="1" x14ac:dyDescent="0.3">
      <c r="A56" s="17" t="s">
        <v>156</v>
      </c>
      <c r="B56" s="727" t="s">
        <v>158</v>
      </c>
      <c r="C56" s="727"/>
      <c r="D56" s="727"/>
      <c r="E56" s="727"/>
      <c r="F56" s="15" t="s">
        <v>182</v>
      </c>
      <c r="G56" s="15" t="s">
        <v>357</v>
      </c>
      <c r="H56" s="32"/>
      <c r="I56" s="19"/>
    </row>
    <row r="57" spans="1:9" ht="14.55" customHeight="1" x14ac:dyDescent="0.3">
      <c r="B57" s="727" t="s">
        <v>408</v>
      </c>
      <c r="C57" s="727"/>
      <c r="D57" s="727"/>
      <c r="E57" s="727"/>
      <c r="F57" s="15" t="s">
        <v>182</v>
      </c>
      <c r="G57" s="15" t="s">
        <v>357</v>
      </c>
      <c r="H57" s="33"/>
      <c r="I57" s="29"/>
    </row>
    <row r="58" spans="1:9" ht="14.55" customHeight="1" x14ac:dyDescent="0.3">
      <c r="B58" s="727" t="s">
        <v>409</v>
      </c>
      <c r="C58" s="727"/>
      <c r="D58" s="727"/>
      <c r="E58" s="727"/>
      <c r="F58" s="15">
        <v>15</v>
      </c>
      <c r="G58" s="15" t="s">
        <v>357</v>
      </c>
      <c r="H58" s="33"/>
      <c r="I58" s="29"/>
    </row>
    <row r="59" spans="1:9" ht="14.55" customHeight="1" x14ac:dyDescent="0.3">
      <c r="B59" s="727" t="s">
        <v>410</v>
      </c>
      <c r="C59" s="727"/>
      <c r="D59" s="727"/>
      <c r="E59" s="727"/>
      <c r="F59" s="15">
        <v>50</v>
      </c>
      <c r="G59" s="15" t="s">
        <v>357</v>
      </c>
      <c r="H59" s="33"/>
      <c r="I59" s="29"/>
    </row>
    <row r="60" spans="1:9" ht="14.55" customHeight="1" x14ac:dyDescent="0.3">
      <c r="B60" s="727" t="s">
        <v>411</v>
      </c>
      <c r="C60" s="727"/>
      <c r="D60" s="727"/>
      <c r="E60" s="727"/>
      <c r="F60" s="15" t="s">
        <v>182</v>
      </c>
      <c r="G60" s="15" t="s">
        <v>357</v>
      </c>
      <c r="H60" s="33"/>
      <c r="I60" s="29"/>
    </row>
    <row r="61" spans="1:9" ht="14.55" customHeight="1" x14ac:dyDescent="0.3">
      <c r="B61" s="727" t="s">
        <v>412</v>
      </c>
      <c r="C61" s="727"/>
      <c r="D61" s="727"/>
      <c r="E61" s="727"/>
      <c r="F61" s="15" t="s">
        <v>182</v>
      </c>
      <c r="G61" s="15" t="s">
        <v>357</v>
      </c>
      <c r="H61" s="34"/>
      <c r="I61" s="339"/>
    </row>
    <row r="62" spans="1:9" ht="28.95" customHeight="1" x14ac:dyDescent="0.3">
      <c r="A62" s="700" t="s">
        <v>413</v>
      </c>
      <c r="B62" s="700"/>
      <c r="C62" s="700"/>
      <c r="D62" s="700"/>
      <c r="E62" s="700"/>
      <c r="F62" s="15" t="s">
        <v>182</v>
      </c>
      <c r="G62" s="15" t="s">
        <v>357</v>
      </c>
      <c r="H62" s="15" t="s">
        <v>182</v>
      </c>
      <c r="I62" s="10" t="s">
        <v>781</v>
      </c>
    </row>
    <row r="63" spans="1:9" ht="14.55" customHeight="1" x14ac:dyDescent="0.3">
      <c r="A63" s="727" t="s">
        <v>414</v>
      </c>
      <c r="B63" s="727"/>
      <c r="C63" s="727"/>
      <c r="D63" s="727"/>
      <c r="E63" s="727"/>
      <c r="F63" s="15">
        <v>60</v>
      </c>
      <c r="G63" s="15" t="s">
        <v>357</v>
      </c>
      <c r="H63" s="16">
        <f>F63/25</f>
        <v>2.4</v>
      </c>
      <c r="I63" s="10" t="s">
        <v>781</v>
      </c>
    </row>
    <row r="66" spans="1:1" ht="10.050000000000001" customHeight="1" x14ac:dyDescent="0.3">
      <c r="A66" s="17"/>
    </row>
  </sheetData>
  <mergeCells count="67">
    <mergeCell ref="A4:C4"/>
    <mergeCell ref="D4:I4"/>
    <mergeCell ref="A1:I1"/>
    <mergeCell ref="A2:C2"/>
    <mergeCell ref="D2:I2"/>
    <mergeCell ref="A3:C3"/>
    <mergeCell ref="D3:I3"/>
    <mergeCell ref="A5:C5"/>
    <mergeCell ref="D5:I5"/>
    <mergeCell ref="A7:I7"/>
    <mergeCell ref="A8:I8"/>
    <mergeCell ref="A9:E9"/>
    <mergeCell ref="F9:I9"/>
    <mergeCell ref="A10:E10"/>
    <mergeCell ref="F10:I10"/>
    <mergeCell ref="A11:E11"/>
    <mergeCell ref="F11:I11"/>
    <mergeCell ref="A12:E12"/>
    <mergeCell ref="F12:I12"/>
    <mergeCell ref="A39:C40"/>
    <mergeCell ref="D39:I39"/>
    <mergeCell ref="D40:I40"/>
    <mergeCell ref="B26:G26"/>
    <mergeCell ref="A14:I14"/>
    <mergeCell ref="A15:B16"/>
    <mergeCell ref="C15:I16"/>
    <mergeCell ref="A18:D18"/>
    <mergeCell ref="A19:A20"/>
    <mergeCell ref="B19:G20"/>
    <mergeCell ref="H19:I19"/>
    <mergeCell ref="A21:I21"/>
    <mergeCell ref="B22:G22"/>
    <mergeCell ref="B23:G23"/>
    <mergeCell ref="A24:I24"/>
    <mergeCell ref="B25:G25"/>
    <mergeCell ref="A55:E55"/>
    <mergeCell ref="B56:E56"/>
    <mergeCell ref="B57:E57"/>
    <mergeCell ref="C44:I44"/>
    <mergeCell ref="B27:G27"/>
    <mergeCell ref="B28:G28"/>
    <mergeCell ref="A29:I29"/>
    <mergeCell ref="B30:G30"/>
    <mergeCell ref="A33:G33"/>
    <mergeCell ref="A34:A37"/>
    <mergeCell ref="B34:I34"/>
    <mergeCell ref="B35:I35"/>
    <mergeCell ref="B36:I36"/>
    <mergeCell ref="B37:I37"/>
    <mergeCell ref="A38:C38"/>
    <mergeCell ref="D38:I38"/>
    <mergeCell ref="A62:E62"/>
    <mergeCell ref="A63:E63"/>
    <mergeCell ref="A43:B44"/>
    <mergeCell ref="C43:I43"/>
    <mergeCell ref="B59:E59"/>
    <mergeCell ref="B60:E60"/>
    <mergeCell ref="B61:E61"/>
    <mergeCell ref="B58:E58"/>
    <mergeCell ref="A45:B47"/>
    <mergeCell ref="C45:I45"/>
    <mergeCell ref="C46:I46"/>
    <mergeCell ref="C47:I47"/>
    <mergeCell ref="A50:G50"/>
    <mergeCell ref="A51:G51"/>
    <mergeCell ref="A52:G52"/>
    <mergeCell ref="A54:G54"/>
  </mergeCells>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zoomScaleNormal="100" workbookViewId="0"/>
  </sheetViews>
  <sheetFormatPr defaultColWidth="8.77734375" defaultRowHeight="13.8" x14ac:dyDescent="0.3"/>
  <cols>
    <col min="1" max="1" width="10.77734375" style="25" customWidth="1"/>
    <col min="2" max="2" width="9.77734375" style="25" customWidth="1"/>
    <col min="3" max="3" width="8.77734375" style="25" customWidth="1"/>
    <col min="4" max="4" width="9.77734375" style="25" customWidth="1"/>
    <col min="5" max="6" width="9.21875" style="25" customWidth="1"/>
    <col min="7" max="7" width="8.77734375" style="25" customWidth="1"/>
    <col min="8" max="8" width="11.5546875" style="25" customWidth="1"/>
    <col min="9" max="9" width="8.77734375" style="25" customWidth="1"/>
    <col min="10" max="10" width="2.77734375" style="25" customWidth="1"/>
    <col min="11" max="16384" width="8.77734375" style="25"/>
  </cols>
  <sheetData>
    <row r="1" spans="1:9" x14ac:dyDescent="0.3">
      <c r="A1" s="1" t="s">
        <v>328</v>
      </c>
    </row>
    <row r="2" spans="1:9" x14ac:dyDescent="0.3">
      <c r="A2" s="747" t="s">
        <v>246</v>
      </c>
      <c r="B2" s="747"/>
      <c r="C2" s="747"/>
      <c r="D2" s="747"/>
      <c r="E2" s="747"/>
      <c r="F2" s="747"/>
      <c r="G2" s="747"/>
      <c r="H2" s="747"/>
      <c r="I2" s="747"/>
    </row>
    <row r="3" spans="1:9" x14ac:dyDescent="0.3">
      <c r="A3" s="742" t="s">
        <v>154</v>
      </c>
      <c r="B3" s="743"/>
      <c r="C3" s="743"/>
      <c r="D3" s="748">
        <v>4</v>
      </c>
      <c r="E3" s="748"/>
      <c r="F3" s="748"/>
      <c r="G3" s="748"/>
      <c r="H3" s="748"/>
      <c r="I3" s="729"/>
    </row>
    <row r="4" spans="1:9" x14ac:dyDescent="0.3">
      <c r="A4" s="742" t="s">
        <v>153</v>
      </c>
      <c r="B4" s="743"/>
      <c r="C4" s="743"/>
      <c r="D4" s="748" t="s">
        <v>465</v>
      </c>
      <c r="E4" s="748"/>
      <c r="F4" s="748"/>
      <c r="G4" s="748"/>
      <c r="H4" s="748"/>
      <c r="I4" s="729"/>
    </row>
    <row r="5" spans="1:9" x14ac:dyDescent="0.3">
      <c r="A5" s="742" t="s">
        <v>157</v>
      </c>
      <c r="B5" s="743"/>
      <c r="C5" s="743"/>
      <c r="D5" s="748" t="s">
        <v>466</v>
      </c>
      <c r="E5" s="748"/>
      <c r="F5" s="748"/>
      <c r="G5" s="748"/>
      <c r="H5" s="748"/>
      <c r="I5" s="729"/>
    </row>
    <row r="6" spans="1:9" x14ac:dyDescent="0.3">
      <c r="A6" s="742" t="s">
        <v>331</v>
      </c>
      <c r="B6" s="743"/>
      <c r="C6" s="743"/>
      <c r="D6" s="748" t="s">
        <v>467</v>
      </c>
      <c r="E6" s="748"/>
      <c r="F6" s="748"/>
      <c r="G6" s="748"/>
      <c r="H6" s="748"/>
      <c r="I6" s="729"/>
    </row>
    <row r="8" spans="1:9" x14ac:dyDescent="0.3">
      <c r="A8" s="745" t="s">
        <v>3</v>
      </c>
      <c r="B8" s="745"/>
      <c r="C8" s="745"/>
      <c r="D8" s="745"/>
      <c r="E8" s="745"/>
      <c r="F8" s="745"/>
      <c r="G8" s="745"/>
      <c r="H8" s="745"/>
      <c r="I8" s="745"/>
    </row>
    <row r="9" spans="1:9" x14ac:dyDescent="0.3">
      <c r="A9" s="208" t="s">
        <v>2317</v>
      </c>
      <c r="B9" s="208"/>
      <c r="C9" s="208"/>
      <c r="D9" s="208"/>
      <c r="E9" s="208"/>
      <c r="F9" s="208"/>
      <c r="G9" s="208"/>
      <c r="H9" s="208"/>
      <c r="I9" s="208"/>
    </row>
    <row r="10" spans="1:9" x14ac:dyDescent="0.3">
      <c r="A10" s="742" t="s">
        <v>10</v>
      </c>
      <c r="B10" s="743"/>
      <c r="C10" s="743"/>
      <c r="D10" s="743"/>
      <c r="E10" s="743"/>
      <c r="F10" s="748" t="s">
        <v>11</v>
      </c>
      <c r="G10" s="748"/>
      <c r="H10" s="748"/>
      <c r="I10" s="729"/>
    </row>
    <row r="11" spans="1:9" x14ac:dyDescent="0.3">
      <c r="A11" s="742" t="s">
        <v>334</v>
      </c>
      <c r="B11" s="743"/>
      <c r="C11" s="743"/>
      <c r="D11" s="743"/>
      <c r="E11" s="743"/>
      <c r="F11" s="748" t="s">
        <v>2085</v>
      </c>
      <c r="G11" s="748"/>
      <c r="H11" s="748"/>
      <c r="I11" s="729"/>
    </row>
    <row r="12" spans="1:9" x14ac:dyDescent="0.3">
      <c r="A12" s="742" t="s">
        <v>335</v>
      </c>
      <c r="B12" s="743"/>
      <c r="C12" s="743"/>
      <c r="D12" s="743"/>
      <c r="E12" s="743"/>
      <c r="F12" s="748">
        <v>7</v>
      </c>
      <c r="G12" s="748"/>
      <c r="H12" s="748"/>
      <c r="I12" s="729"/>
    </row>
    <row r="13" spans="1:9" x14ac:dyDescent="0.3">
      <c r="A13" s="742" t="s">
        <v>15</v>
      </c>
      <c r="B13" s="743"/>
      <c r="C13" s="743"/>
      <c r="D13" s="743"/>
      <c r="E13" s="743"/>
      <c r="F13" s="748" t="s">
        <v>16</v>
      </c>
      <c r="G13" s="748"/>
      <c r="H13" s="748"/>
      <c r="I13" s="729"/>
    </row>
    <row r="15" spans="1:9" x14ac:dyDescent="0.3">
      <c r="A15" s="746" t="s">
        <v>336</v>
      </c>
      <c r="B15" s="746"/>
      <c r="C15" s="746"/>
      <c r="D15" s="746"/>
      <c r="E15" s="746"/>
      <c r="F15" s="746"/>
      <c r="G15" s="746"/>
      <c r="H15" s="746"/>
      <c r="I15" s="746"/>
    </row>
    <row r="16" spans="1:9" ht="37.5" customHeight="1" x14ac:dyDescent="0.3">
      <c r="A16" s="700" t="s">
        <v>337</v>
      </c>
      <c r="B16" s="700"/>
      <c r="C16" s="748" t="s">
        <v>338</v>
      </c>
      <c r="D16" s="748"/>
      <c r="E16" s="748"/>
      <c r="F16" s="748"/>
      <c r="G16" s="748"/>
      <c r="H16" s="748"/>
      <c r="I16" s="729"/>
    </row>
    <row r="18" spans="1:11" x14ac:dyDescent="0.3">
      <c r="A18" s="735" t="s">
        <v>339</v>
      </c>
      <c r="B18" s="735"/>
      <c r="C18" s="735"/>
      <c r="D18" s="735"/>
    </row>
    <row r="19" spans="1:11" x14ac:dyDescent="0.3">
      <c r="A19" s="736" t="s">
        <v>30</v>
      </c>
      <c r="B19" s="737" t="s">
        <v>31</v>
      </c>
      <c r="C19" s="737"/>
      <c r="D19" s="737"/>
      <c r="E19" s="737"/>
      <c r="F19" s="737"/>
      <c r="G19" s="737"/>
      <c r="H19" s="737" t="s">
        <v>340</v>
      </c>
      <c r="I19" s="738"/>
    </row>
    <row r="20" spans="1:11" ht="27.6" x14ac:dyDescent="0.3">
      <c r="A20" s="736"/>
      <c r="B20" s="737"/>
      <c r="C20" s="737"/>
      <c r="D20" s="737"/>
      <c r="E20" s="737"/>
      <c r="F20" s="737"/>
      <c r="G20" s="737"/>
      <c r="H20" s="210" t="s">
        <v>341</v>
      </c>
      <c r="I20" s="211" t="s">
        <v>34</v>
      </c>
    </row>
    <row r="21" spans="1:11" s="8" customFormat="1" ht="17.7" customHeight="1" x14ac:dyDescent="0.3">
      <c r="A21" s="547" t="s">
        <v>35</v>
      </c>
      <c r="B21" s="733"/>
      <c r="C21" s="733"/>
      <c r="D21" s="733"/>
      <c r="E21" s="733"/>
      <c r="F21" s="733"/>
      <c r="G21" s="733"/>
      <c r="H21" s="733"/>
      <c r="I21" s="734"/>
    </row>
    <row r="22" spans="1:11" ht="31.95" customHeight="1" x14ac:dyDescent="0.3">
      <c r="A22" s="30" t="s">
        <v>1127</v>
      </c>
      <c r="B22" s="752" t="s">
        <v>1128</v>
      </c>
      <c r="C22" s="752"/>
      <c r="D22" s="752"/>
      <c r="E22" s="752"/>
      <c r="F22" s="752"/>
      <c r="G22" s="752"/>
      <c r="H22" s="5" t="s">
        <v>57</v>
      </c>
      <c r="I22" s="5" t="s">
        <v>56</v>
      </c>
      <c r="K22" s="328"/>
    </row>
    <row r="23" spans="1:11" s="8" customFormat="1" ht="17.7" customHeight="1" x14ac:dyDescent="0.3">
      <c r="A23" s="547" t="s">
        <v>136</v>
      </c>
      <c r="B23" s="733"/>
      <c r="C23" s="733"/>
      <c r="D23" s="733"/>
      <c r="E23" s="733"/>
      <c r="F23" s="733"/>
      <c r="G23" s="733"/>
      <c r="H23" s="733"/>
      <c r="I23" s="734"/>
    </row>
    <row r="24" spans="1:11" ht="32.549999999999997" customHeight="1" x14ac:dyDescent="0.3">
      <c r="A24" s="30" t="s">
        <v>1129</v>
      </c>
      <c r="B24" s="714" t="s">
        <v>1130</v>
      </c>
      <c r="C24" s="714"/>
      <c r="D24" s="714"/>
      <c r="E24" s="714"/>
      <c r="F24" s="714"/>
      <c r="G24" s="714"/>
      <c r="H24" s="5" t="s">
        <v>95</v>
      </c>
      <c r="I24" s="5" t="s">
        <v>272</v>
      </c>
    </row>
    <row r="25" spans="1:11" ht="63.75" customHeight="1" x14ac:dyDescent="0.3">
      <c r="A25" s="30" t="s">
        <v>1131</v>
      </c>
      <c r="B25" s="759" t="s">
        <v>1132</v>
      </c>
      <c r="C25" s="781"/>
      <c r="D25" s="781"/>
      <c r="E25" s="781"/>
      <c r="F25" s="781"/>
      <c r="G25" s="713"/>
      <c r="H25" s="5" t="s">
        <v>97</v>
      </c>
      <c r="I25" s="5" t="s">
        <v>272</v>
      </c>
    </row>
    <row r="26" spans="1:11" ht="37.5" customHeight="1" x14ac:dyDescent="0.3">
      <c r="A26" s="30" t="s">
        <v>1133</v>
      </c>
      <c r="B26" s="759" t="s">
        <v>1134</v>
      </c>
      <c r="C26" s="781"/>
      <c r="D26" s="781"/>
      <c r="E26" s="781"/>
      <c r="F26" s="781"/>
      <c r="G26" s="713"/>
      <c r="H26" s="5" t="s">
        <v>110</v>
      </c>
      <c r="I26" s="5" t="s">
        <v>56</v>
      </c>
    </row>
    <row r="27" spans="1:11" s="8" customFormat="1" ht="17.7" customHeight="1" x14ac:dyDescent="0.3">
      <c r="A27" s="547" t="s">
        <v>352</v>
      </c>
      <c r="B27" s="733"/>
      <c r="C27" s="733"/>
      <c r="D27" s="733"/>
      <c r="E27" s="733"/>
      <c r="F27" s="733"/>
      <c r="G27" s="733"/>
      <c r="H27" s="733"/>
      <c r="I27" s="734"/>
    </row>
    <row r="28" spans="1:11" ht="34.950000000000003" customHeight="1" x14ac:dyDescent="0.3">
      <c r="A28" s="30" t="s">
        <v>1135</v>
      </c>
      <c r="B28" s="748" t="s">
        <v>121</v>
      </c>
      <c r="C28" s="748"/>
      <c r="D28" s="748"/>
      <c r="E28" s="748"/>
      <c r="F28" s="748"/>
      <c r="G28" s="748"/>
      <c r="H28" s="5" t="s">
        <v>120</v>
      </c>
      <c r="I28" s="5" t="s">
        <v>56</v>
      </c>
    </row>
    <row r="30" spans="1:11" x14ac:dyDescent="0.3">
      <c r="A30" s="1" t="s">
        <v>355</v>
      </c>
    </row>
    <row r="31" spans="1:11" s="8" customFormat="1" ht="17.7" customHeight="1" x14ac:dyDescent="0.3">
      <c r="A31" s="715" t="s">
        <v>356</v>
      </c>
      <c r="B31" s="715"/>
      <c r="C31" s="715"/>
      <c r="D31" s="715"/>
      <c r="E31" s="715"/>
      <c r="F31" s="715"/>
      <c r="G31" s="715"/>
      <c r="H31" s="204">
        <v>12</v>
      </c>
      <c r="I31" s="239" t="s">
        <v>357</v>
      </c>
    </row>
    <row r="32" spans="1:11" ht="213" customHeight="1" x14ac:dyDescent="0.3">
      <c r="A32" s="213" t="s">
        <v>358</v>
      </c>
      <c r="B32" s="1020" t="s">
        <v>2196</v>
      </c>
      <c r="C32" s="1031"/>
      <c r="D32" s="1031"/>
      <c r="E32" s="1031"/>
      <c r="F32" s="1031"/>
      <c r="G32" s="1031"/>
      <c r="H32" s="1031"/>
      <c r="I32" s="1032"/>
    </row>
    <row r="33" spans="1:9" ht="21" customHeight="1" x14ac:dyDescent="0.3">
      <c r="A33" s="710" t="s">
        <v>374</v>
      </c>
      <c r="B33" s="725"/>
      <c r="C33" s="725"/>
      <c r="D33" s="725" t="s">
        <v>1136</v>
      </c>
      <c r="E33" s="725"/>
      <c r="F33" s="725"/>
      <c r="G33" s="725"/>
      <c r="H33" s="725"/>
      <c r="I33" s="726"/>
    </row>
    <row r="34" spans="1:9" ht="33" customHeight="1" x14ac:dyDescent="0.3">
      <c r="A34" s="713" t="s">
        <v>376</v>
      </c>
      <c r="B34" s="714"/>
      <c r="C34" s="714"/>
      <c r="D34" s="711" t="s">
        <v>1137</v>
      </c>
      <c r="E34" s="711"/>
      <c r="F34" s="711"/>
      <c r="G34" s="711"/>
      <c r="H34" s="711"/>
      <c r="I34" s="712"/>
    </row>
    <row r="35" spans="1:9" s="8" customFormat="1" ht="17.7" customHeight="1" x14ac:dyDescent="0.3">
      <c r="A35" s="715" t="s">
        <v>481</v>
      </c>
      <c r="B35" s="715"/>
      <c r="C35" s="715"/>
      <c r="D35" s="715"/>
      <c r="E35" s="715"/>
      <c r="F35" s="715"/>
      <c r="G35" s="715"/>
      <c r="H35" s="204">
        <v>16</v>
      </c>
      <c r="I35" s="239" t="s">
        <v>357</v>
      </c>
    </row>
    <row r="36" spans="1:9" ht="103.5" customHeight="1" x14ac:dyDescent="0.3">
      <c r="A36" s="213" t="s">
        <v>358</v>
      </c>
      <c r="B36" s="1020" t="s">
        <v>2197</v>
      </c>
      <c r="C36" s="1020"/>
      <c r="D36" s="1020"/>
      <c r="E36" s="1020"/>
      <c r="F36" s="1020"/>
      <c r="G36" s="1020"/>
      <c r="H36" s="1020"/>
      <c r="I36" s="1021"/>
    </row>
    <row r="37" spans="1:9" x14ac:dyDescent="0.3">
      <c r="A37" s="710" t="s">
        <v>374</v>
      </c>
      <c r="B37" s="725"/>
      <c r="C37" s="725"/>
      <c r="D37" s="725" t="s">
        <v>1138</v>
      </c>
      <c r="E37" s="725"/>
      <c r="F37" s="725"/>
      <c r="G37" s="725"/>
      <c r="H37" s="725"/>
      <c r="I37" s="726"/>
    </row>
    <row r="38" spans="1:9" ht="56.25" customHeight="1" x14ac:dyDescent="0.3">
      <c r="A38" s="713" t="s">
        <v>376</v>
      </c>
      <c r="B38" s="714"/>
      <c r="C38" s="714"/>
      <c r="D38" s="714" t="s">
        <v>1139</v>
      </c>
      <c r="E38" s="714"/>
      <c r="F38" s="714"/>
      <c r="G38" s="714"/>
      <c r="H38" s="714"/>
      <c r="I38" s="759"/>
    </row>
    <row r="40" spans="1:9" x14ac:dyDescent="0.3">
      <c r="A40" s="1" t="s">
        <v>395</v>
      </c>
    </row>
    <row r="41" spans="1:9" ht="60.75" customHeight="1" x14ac:dyDescent="0.3">
      <c r="A41" s="710" t="s">
        <v>396</v>
      </c>
      <c r="B41" s="711"/>
      <c r="C41" s="748" t="s">
        <v>1140</v>
      </c>
      <c r="D41" s="748"/>
      <c r="E41" s="748"/>
      <c r="F41" s="748"/>
      <c r="G41" s="748"/>
      <c r="H41" s="748"/>
      <c r="I41" s="729"/>
    </row>
    <row r="42" spans="1:9" ht="65.25" customHeight="1" x14ac:dyDescent="0.3">
      <c r="A42" s="710" t="s">
        <v>398</v>
      </c>
      <c r="B42" s="711"/>
      <c r="C42" s="748" t="s">
        <v>1141</v>
      </c>
      <c r="D42" s="748"/>
      <c r="E42" s="748"/>
      <c r="F42" s="748"/>
      <c r="G42" s="748"/>
      <c r="H42" s="748"/>
      <c r="I42" s="729"/>
    </row>
    <row r="44" spans="1:9" x14ac:dyDescent="0.3">
      <c r="A44" s="8" t="s">
        <v>400</v>
      </c>
      <c r="B44" s="240"/>
      <c r="C44" s="240"/>
      <c r="D44" s="240"/>
      <c r="E44" s="240"/>
      <c r="F44" s="240"/>
      <c r="G44" s="240"/>
    </row>
    <row r="45" spans="1:9" ht="15" customHeight="1" x14ac:dyDescent="0.3">
      <c r="A45" s="730" t="s">
        <v>401</v>
      </c>
      <c r="B45" s="730"/>
      <c r="C45" s="730"/>
      <c r="D45" s="730"/>
      <c r="E45" s="730"/>
      <c r="F45" s="730"/>
      <c r="G45" s="730"/>
      <c r="H45" s="30">
        <v>1.5</v>
      </c>
      <c r="I45" s="10" t="s">
        <v>402</v>
      </c>
    </row>
    <row r="46" spans="1:9" ht="27.75" customHeight="1" x14ac:dyDescent="0.3">
      <c r="A46" s="731" t="s">
        <v>463</v>
      </c>
      <c r="B46" s="731"/>
      <c r="C46" s="731"/>
      <c r="D46" s="731"/>
      <c r="E46" s="731"/>
      <c r="F46" s="731"/>
      <c r="G46" s="731"/>
      <c r="H46" s="30">
        <v>2.5</v>
      </c>
      <c r="I46" s="10" t="s">
        <v>402</v>
      </c>
    </row>
    <row r="47" spans="1:9" ht="15.6" x14ac:dyDescent="0.3">
      <c r="A47" s="730" t="s">
        <v>405</v>
      </c>
      <c r="B47" s="730"/>
      <c r="C47" s="730"/>
      <c r="D47" s="730"/>
      <c r="E47" s="730"/>
      <c r="F47" s="730"/>
      <c r="G47" s="730"/>
      <c r="H47" s="27" t="s">
        <v>404</v>
      </c>
      <c r="I47" s="10" t="s">
        <v>402</v>
      </c>
    </row>
    <row r="48" spans="1:9" x14ac:dyDescent="0.3">
      <c r="A48" s="222"/>
      <c r="B48" s="222"/>
      <c r="C48" s="222"/>
      <c r="D48" s="222"/>
      <c r="E48" s="222"/>
      <c r="F48" s="222"/>
      <c r="G48" s="222"/>
      <c r="H48" s="27"/>
      <c r="I48" s="12"/>
    </row>
    <row r="49" spans="1:9" x14ac:dyDescent="0.3">
      <c r="A49" s="732" t="s">
        <v>406</v>
      </c>
      <c r="B49" s="732"/>
      <c r="C49" s="732"/>
      <c r="D49" s="732"/>
      <c r="E49" s="732"/>
      <c r="F49" s="732"/>
      <c r="G49" s="732"/>
      <c r="H49" s="220"/>
      <c r="I49" s="28"/>
    </row>
    <row r="50" spans="1:9" ht="17.7" customHeight="1" x14ac:dyDescent="0.3">
      <c r="A50" s="700" t="s">
        <v>407</v>
      </c>
      <c r="B50" s="700"/>
      <c r="C50" s="700"/>
      <c r="D50" s="700"/>
      <c r="E50" s="700"/>
      <c r="F50" s="15">
        <v>30</v>
      </c>
      <c r="G50" s="15" t="s">
        <v>357</v>
      </c>
      <c r="H50" s="15">
        <f>F50/25</f>
        <v>1.2</v>
      </c>
      <c r="I50" s="10" t="s">
        <v>402</v>
      </c>
    </row>
    <row r="51" spans="1:9" ht="17.7" customHeight="1" x14ac:dyDescent="0.3">
      <c r="A51" s="17" t="s">
        <v>156</v>
      </c>
      <c r="B51" s="727" t="s">
        <v>158</v>
      </c>
      <c r="C51" s="727"/>
      <c r="D51" s="727"/>
      <c r="E51" s="727"/>
      <c r="F51" s="15">
        <v>12</v>
      </c>
      <c r="G51" s="15" t="s">
        <v>357</v>
      </c>
      <c r="H51" s="18"/>
      <c r="I51" s="19"/>
    </row>
    <row r="52" spans="1:9" ht="17.7" customHeight="1" x14ac:dyDescent="0.3">
      <c r="B52" s="727" t="s">
        <v>408</v>
      </c>
      <c r="C52" s="727"/>
      <c r="D52" s="727"/>
      <c r="E52" s="727"/>
      <c r="F52" s="15">
        <v>16</v>
      </c>
      <c r="G52" s="15" t="s">
        <v>357</v>
      </c>
      <c r="H52" s="26"/>
      <c r="I52" s="29"/>
    </row>
    <row r="53" spans="1:9" ht="17.7" customHeight="1" x14ac:dyDescent="0.3">
      <c r="B53" s="727" t="s">
        <v>409</v>
      </c>
      <c r="C53" s="727"/>
      <c r="D53" s="727"/>
      <c r="E53" s="727"/>
      <c r="F53" s="15">
        <v>1</v>
      </c>
      <c r="G53" s="15" t="s">
        <v>357</v>
      </c>
      <c r="H53" s="26"/>
      <c r="I53" s="29"/>
    </row>
    <row r="54" spans="1:9" ht="17.7" customHeight="1" x14ac:dyDescent="0.3">
      <c r="B54" s="727" t="s">
        <v>410</v>
      </c>
      <c r="C54" s="727"/>
      <c r="D54" s="727"/>
      <c r="E54" s="727"/>
      <c r="F54" s="15" t="s">
        <v>182</v>
      </c>
      <c r="G54" s="15" t="s">
        <v>357</v>
      </c>
      <c r="H54" s="26"/>
      <c r="I54" s="29"/>
    </row>
    <row r="55" spans="1:9" ht="17.7" customHeight="1" x14ac:dyDescent="0.3">
      <c r="B55" s="727" t="s">
        <v>411</v>
      </c>
      <c r="C55" s="727"/>
      <c r="D55" s="727"/>
      <c r="E55" s="727"/>
      <c r="F55" s="15" t="s">
        <v>182</v>
      </c>
      <c r="G55" s="15" t="s">
        <v>357</v>
      </c>
      <c r="H55" s="26"/>
      <c r="I55" s="29"/>
    </row>
    <row r="56" spans="1:9" ht="17.7" customHeight="1" x14ac:dyDescent="0.3">
      <c r="B56" s="727" t="s">
        <v>412</v>
      </c>
      <c r="C56" s="727"/>
      <c r="D56" s="727"/>
      <c r="E56" s="727"/>
      <c r="F56" s="15">
        <v>1</v>
      </c>
      <c r="G56" s="15" t="s">
        <v>357</v>
      </c>
      <c r="H56" s="334"/>
      <c r="I56" s="339"/>
    </row>
    <row r="57" spans="1:9" ht="31.2" customHeight="1" x14ac:dyDescent="0.3">
      <c r="A57" s="700" t="s">
        <v>413</v>
      </c>
      <c r="B57" s="700"/>
      <c r="C57" s="700"/>
      <c r="D57" s="700"/>
      <c r="E57" s="700"/>
      <c r="F57" s="15"/>
      <c r="G57" s="15" t="s">
        <v>357</v>
      </c>
      <c r="H57" s="16" t="s">
        <v>182</v>
      </c>
      <c r="I57" s="10" t="s">
        <v>402</v>
      </c>
    </row>
    <row r="58" spans="1:9" ht="17.7" customHeight="1" x14ac:dyDescent="0.3">
      <c r="A58" s="727" t="s">
        <v>414</v>
      </c>
      <c r="B58" s="727"/>
      <c r="C58" s="727"/>
      <c r="D58" s="727"/>
      <c r="E58" s="727"/>
      <c r="F58" s="15">
        <v>70</v>
      </c>
      <c r="G58" s="15" t="s">
        <v>357</v>
      </c>
      <c r="H58" s="15">
        <f>F58/25</f>
        <v>2.8</v>
      </c>
      <c r="I58" s="10" t="s">
        <v>402</v>
      </c>
    </row>
  </sheetData>
  <mergeCells count="62">
    <mergeCell ref="A5:C5"/>
    <mergeCell ref="D5:I5"/>
    <mergeCell ref="A2:I2"/>
    <mergeCell ref="A3:C3"/>
    <mergeCell ref="D3:I3"/>
    <mergeCell ref="A4:C4"/>
    <mergeCell ref="D4:I4"/>
    <mergeCell ref="A16:B16"/>
    <mergeCell ref="C16:I16"/>
    <mergeCell ref="A6:C6"/>
    <mergeCell ref="D6:I6"/>
    <mergeCell ref="A8:I8"/>
    <mergeCell ref="A10:E10"/>
    <mergeCell ref="F10:I10"/>
    <mergeCell ref="A11:E11"/>
    <mergeCell ref="F11:I11"/>
    <mergeCell ref="A12:E12"/>
    <mergeCell ref="F12:I12"/>
    <mergeCell ref="A13:E13"/>
    <mergeCell ref="F13:I13"/>
    <mergeCell ref="A15:I15"/>
    <mergeCell ref="B28:G28"/>
    <mergeCell ref="A18:D18"/>
    <mergeCell ref="A19:A20"/>
    <mergeCell ref="B19:G20"/>
    <mergeCell ref="H19:I19"/>
    <mergeCell ref="A21:I21"/>
    <mergeCell ref="B22:G22"/>
    <mergeCell ref="A23:I23"/>
    <mergeCell ref="B24:G24"/>
    <mergeCell ref="B25:G25"/>
    <mergeCell ref="B26:G26"/>
    <mergeCell ref="A27:I27"/>
    <mergeCell ref="A31:G31"/>
    <mergeCell ref="B32:I32"/>
    <mergeCell ref="A33:C33"/>
    <mergeCell ref="D33:I33"/>
    <mergeCell ref="A34:C34"/>
    <mergeCell ref="D34:I34"/>
    <mergeCell ref="A35:G35"/>
    <mergeCell ref="B36:I36"/>
    <mergeCell ref="A37:C37"/>
    <mergeCell ref="D37:I37"/>
    <mergeCell ref="A38:C38"/>
    <mergeCell ref="D38:I38"/>
    <mergeCell ref="B53:E53"/>
    <mergeCell ref="A41:B41"/>
    <mergeCell ref="C41:I41"/>
    <mergeCell ref="A42:B42"/>
    <mergeCell ref="C42:I42"/>
    <mergeCell ref="A45:G45"/>
    <mergeCell ref="A46:G46"/>
    <mergeCell ref="A47:G47"/>
    <mergeCell ref="A49:G49"/>
    <mergeCell ref="A50:E50"/>
    <mergeCell ref="B51:E51"/>
    <mergeCell ref="B52:E52"/>
    <mergeCell ref="B54:E54"/>
    <mergeCell ref="B55:E55"/>
    <mergeCell ref="B56:E56"/>
    <mergeCell ref="A57:E57"/>
    <mergeCell ref="A58:E58"/>
  </mergeCells>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zoomScaleNormal="100" workbookViewId="0"/>
  </sheetViews>
  <sheetFormatPr defaultColWidth="8.77734375" defaultRowHeight="13.8" x14ac:dyDescent="0.3"/>
  <cols>
    <col min="1" max="1" width="10.77734375" style="25" customWidth="1"/>
    <col min="2" max="2" width="8.77734375" style="25" customWidth="1"/>
    <col min="3" max="3" width="9.21875" style="25" customWidth="1"/>
    <col min="4" max="5" width="9.77734375" style="25" customWidth="1"/>
    <col min="6" max="6" width="9.21875" style="25" customWidth="1"/>
    <col min="7" max="7" width="8.77734375" style="25" customWidth="1"/>
    <col min="8" max="8" width="11.5546875" style="25" customWidth="1"/>
    <col min="9" max="9" width="8.77734375" style="25" customWidth="1"/>
    <col min="10" max="10" width="2.77734375" style="25" customWidth="1"/>
    <col min="11" max="16384" width="8.77734375" style="25"/>
  </cols>
  <sheetData>
    <row r="1" spans="1:9" x14ac:dyDescent="0.3">
      <c r="A1" s="1" t="s">
        <v>328</v>
      </c>
    </row>
    <row r="2" spans="1:9" x14ac:dyDescent="0.3">
      <c r="A2" s="747" t="s">
        <v>875</v>
      </c>
      <c r="B2" s="747"/>
      <c r="C2" s="747"/>
      <c r="D2" s="747"/>
      <c r="E2" s="747"/>
      <c r="F2" s="747"/>
      <c r="G2" s="747"/>
      <c r="H2" s="747"/>
      <c r="I2" s="747"/>
    </row>
    <row r="3" spans="1:9" x14ac:dyDescent="0.3">
      <c r="A3" s="742" t="s">
        <v>154</v>
      </c>
      <c r="B3" s="743"/>
      <c r="C3" s="743"/>
      <c r="D3" s="743">
        <v>4</v>
      </c>
      <c r="E3" s="743"/>
      <c r="F3" s="743"/>
      <c r="G3" s="743"/>
      <c r="H3" s="743"/>
      <c r="I3" s="744"/>
    </row>
    <row r="4" spans="1:9" x14ac:dyDescent="0.3">
      <c r="A4" s="742" t="s">
        <v>153</v>
      </c>
      <c r="B4" s="743"/>
      <c r="C4" s="743"/>
      <c r="D4" s="743" t="s">
        <v>465</v>
      </c>
      <c r="E4" s="743"/>
      <c r="F4" s="743"/>
      <c r="G4" s="743"/>
      <c r="H4" s="743"/>
      <c r="I4" s="744"/>
    </row>
    <row r="5" spans="1:9" x14ac:dyDescent="0.3">
      <c r="A5" s="742" t="s">
        <v>157</v>
      </c>
      <c r="B5" s="743"/>
      <c r="C5" s="743"/>
      <c r="D5" s="743" t="s">
        <v>330</v>
      </c>
      <c r="E5" s="743"/>
      <c r="F5" s="743"/>
      <c r="G5" s="743"/>
      <c r="H5" s="743"/>
      <c r="I5" s="744"/>
    </row>
    <row r="6" spans="1:9" ht="28.2" customHeight="1" x14ac:dyDescent="0.3">
      <c r="A6" s="742" t="s">
        <v>331</v>
      </c>
      <c r="B6" s="743"/>
      <c r="C6" s="743"/>
      <c r="D6" s="748" t="s">
        <v>876</v>
      </c>
      <c r="E6" s="748"/>
      <c r="F6" s="748"/>
      <c r="G6" s="748"/>
      <c r="H6" s="748"/>
      <c r="I6" s="729"/>
    </row>
    <row r="8" spans="1:9" x14ac:dyDescent="0.3">
      <c r="A8" s="745" t="s">
        <v>3</v>
      </c>
      <c r="B8" s="745"/>
      <c r="C8" s="745"/>
      <c r="D8" s="745"/>
      <c r="E8" s="745"/>
      <c r="F8" s="745"/>
      <c r="G8" s="745"/>
      <c r="H8" s="745"/>
      <c r="I8" s="745"/>
    </row>
    <row r="9" spans="1:9" x14ac:dyDescent="0.3">
      <c r="A9" s="208" t="s">
        <v>2317</v>
      </c>
      <c r="B9" s="208"/>
      <c r="C9" s="208"/>
      <c r="D9" s="208"/>
      <c r="E9" s="208"/>
      <c r="F9" s="208"/>
      <c r="G9" s="208"/>
      <c r="H9" s="208"/>
      <c r="I9" s="208"/>
    </row>
    <row r="10" spans="1:9" x14ac:dyDescent="0.3">
      <c r="A10" s="742" t="s">
        <v>10</v>
      </c>
      <c r="B10" s="743"/>
      <c r="C10" s="743"/>
      <c r="D10" s="743"/>
      <c r="E10" s="743"/>
      <c r="F10" s="743" t="s">
        <v>11</v>
      </c>
      <c r="G10" s="743"/>
      <c r="H10" s="743"/>
      <c r="I10" s="744"/>
    </row>
    <row r="11" spans="1:9" x14ac:dyDescent="0.3">
      <c r="A11" s="742" t="s">
        <v>334</v>
      </c>
      <c r="B11" s="743"/>
      <c r="C11" s="743"/>
      <c r="D11" s="743"/>
      <c r="E11" s="743"/>
      <c r="F11" s="743" t="s">
        <v>2085</v>
      </c>
      <c r="G11" s="743"/>
      <c r="H11" s="743"/>
      <c r="I11" s="744"/>
    </row>
    <row r="12" spans="1:9" x14ac:dyDescent="0.3">
      <c r="A12" s="742" t="s">
        <v>335</v>
      </c>
      <c r="B12" s="743"/>
      <c r="C12" s="743"/>
      <c r="D12" s="743"/>
      <c r="E12" s="743"/>
      <c r="F12" s="743">
        <v>7</v>
      </c>
      <c r="G12" s="743"/>
      <c r="H12" s="743"/>
      <c r="I12" s="744"/>
    </row>
    <row r="13" spans="1:9" x14ac:dyDescent="0.3">
      <c r="A13" s="742" t="s">
        <v>15</v>
      </c>
      <c r="B13" s="743"/>
      <c r="C13" s="743"/>
      <c r="D13" s="743"/>
      <c r="E13" s="743"/>
      <c r="F13" s="743" t="s">
        <v>16</v>
      </c>
      <c r="G13" s="743"/>
      <c r="H13" s="743"/>
      <c r="I13" s="744"/>
    </row>
    <row r="15" spans="1:9" x14ac:dyDescent="0.3">
      <c r="A15" s="746" t="s">
        <v>336</v>
      </c>
      <c r="B15" s="746"/>
      <c r="C15" s="746"/>
      <c r="D15" s="746"/>
      <c r="E15" s="746"/>
      <c r="F15" s="746"/>
      <c r="G15" s="746"/>
      <c r="H15" s="746"/>
      <c r="I15" s="746"/>
    </row>
    <row r="16" spans="1:9" ht="39.75" customHeight="1" x14ac:dyDescent="0.3">
      <c r="A16" s="700" t="s">
        <v>337</v>
      </c>
      <c r="B16" s="700"/>
      <c r="C16" s="748" t="s">
        <v>877</v>
      </c>
      <c r="D16" s="748"/>
      <c r="E16" s="748"/>
      <c r="F16" s="748"/>
      <c r="G16" s="748"/>
      <c r="H16" s="748"/>
      <c r="I16" s="729"/>
    </row>
    <row r="18" spans="1:11" x14ac:dyDescent="0.3">
      <c r="A18" s="735" t="s">
        <v>339</v>
      </c>
      <c r="B18" s="735"/>
      <c r="C18" s="735"/>
      <c r="D18" s="735"/>
    </row>
    <row r="19" spans="1:11" ht="14.25" customHeight="1" x14ac:dyDescent="0.3">
      <c r="A19" s="736" t="s">
        <v>30</v>
      </c>
      <c r="B19" s="737" t="s">
        <v>31</v>
      </c>
      <c r="C19" s="737"/>
      <c r="D19" s="737"/>
      <c r="E19" s="737"/>
      <c r="F19" s="737"/>
      <c r="G19" s="737"/>
      <c r="H19" s="737" t="s">
        <v>340</v>
      </c>
      <c r="I19" s="738"/>
    </row>
    <row r="20" spans="1:11" ht="30.75" customHeight="1" x14ac:dyDescent="0.3">
      <c r="A20" s="736"/>
      <c r="B20" s="737"/>
      <c r="C20" s="737"/>
      <c r="D20" s="737"/>
      <c r="E20" s="737"/>
      <c r="F20" s="737"/>
      <c r="G20" s="737"/>
      <c r="H20" s="210" t="s">
        <v>341</v>
      </c>
      <c r="I20" s="211" t="s">
        <v>34</v>
      </c>
    </row>
    <row r="21" spans="1:11" s="8" customFormat="1" ht="17.7" customHeight="1" x14ac:dyDescent="0.3">
      <c r="A21" s="547" t="s">
        <v>35</v>
      </c>
      <c r="B21" s="733"/>
      <c r="C21" s="733"/>
      <c r="D21" s="733"/>
      <c r="E21" s="733"/>
      <c r="F21" s="733"/>
      <c r="G21" s="733"/>
      <c r="H21" s="733"/>
      <c r="I21" s="734"/>
    </row>
    <row r="22" spans="1:11" ht="44.55" customHeight="1" x14ac:dyDescent="0.3">
      <c r="A22" s="30" t="s">
        <v>878</v>
      </c>
      <c r="B22" s="1107" t="s">
        <v>879</v>
      </c>
      <c r="C22" s="1108"/>
      <c r="D22" s="1108"/>
      <c r="E22" s="1108"/>
      <c r="F22" s="1108"/>
      <c r="G22" s="1110"/>
      <c r="H22" s="5" t="s">
        <v>54</v>
      </c>
      <c r="I22" s="5" t="s">
        <v>56</v>
      </c>
      <c r="K22" s="328"/>
    </row>
    <row r="23" spans="1:11" ht="45.75" customHeight="1" x14ac:dyDescent="0.3">
      <c r="A23" s="30" t="s">
        <v>880</v>
      </c>
      <c r="B23" s="1107" t="s">
        <v>881</v>
      </c>
      <c r="C23" s="1108"/>
      <c r="D23" s="1108"/>
      <c r="E23" s="1108"/>
      <c r="F23" s="1108"/>
      <c r="G23" s="1109"/>
      <c r="H23" s="5" t="s">
        <v>65</v>
      </c>
      <c r="I23" s="5" t="s">
        <v>39</v>
      </c>
      <c r="K23" s="56"/>
    </row>
    <row r="24" spans="1:11" s="8" customFormat="1" ht="17.7" customHeight="1" x14ac:dyDescent="0.3">
      <c r="A24" s="547" t="s">
        <v>136</v>
      </c>
      <c r="B24" s="733"/>
      <c r="C24" s="733"/>
      <c r="D24" s="733"/>
      <c r="E24" s="733"/>
      <c r="F24" s="733"/>
      <c r="G24" s="733"/>
      <c r="H24" s="733"/>
      <c r="I24" s="734"/>
      <c r="K24" s="319"/>
    </row>
    <row r="25" spans="1:11" ht="45" customHeight="1" x14ac:dyDescent="0.3">
      <c r="A25" s="30" t="s">
        <v>882</v>
      </c>
      <c r="B25" s="1107" t="s">
        <v>883</v>
      </c>
      <c r="C25" s="1108"/>
      <c r="D25" s="1108"/>
      <c r="E25" s="1108"/>
      <c r="F25" s="1108"/>
      <c r="G25" s="1110"/>
      <c r="H25" s="5" t="s">
        <v>77</v>
      </c>
      <c r="I25" s="5" t="s">
        <v>56</v>
      </c>
      <c r="K25" s="56"/>
    </row>
    <row r="26" spans="1:11" ht="45" customHeight="1" x14ac:dyDescent="0.3">
      <c r="A26" s="30" t="s">
        <v>884</v>
      </c>
      <c r="B26" s="1107" t="s">
        <v>885</v>
      </c>
      <c r="C26" s="1108"/>
      <c r="D26" s="1108"/>
      <c r="E26" s="1108"/>
      <c r="F26" s="1108"/>
      <c r="G26" s="1109"/>
      <c r="H26" s="5" t="s">
        <v>90</v>
      </c>
      <c r="I26" s="5" t="s">
        <v>56</v>
      </c>
      <c r="K26" s="56"/>
    </row>
    <row r="27" spans="1:11" ht="46.95" customHeight="1" x14ac:dyDescent="0.3">
      <c r="A27" s="30" t="s">
        <v>886</v>
      </c>
      <c r="B27" s="1107" t="s">
        <v>887</v>
      </c>
      <c r="C27" s="1108"/>
      <c r="D27" s="1108"/>
      <c r="E27" s="1108"/>
      <c r="F27" s="1108"/>
      <c r="G27" s="1109"/>
      <c r="H27" s="5" t="s">
        <v>98</v>
      </c>
      <c r="I27" s="5" t="s">
        <v>272</v>
      </c>
      <c r="K27" s="56"/>
    </row>
    <row r="28" spans="1:11" s="8" customFormat="1" ht="17.7" customHeight="1" x14ac:dyDescent="0.3">
      <c r="A28" s="547" t="s">
        <v>352</v>
      </c>
      <c r="B28" s="733"/>
      <c r="C28" s="733"/>
      <c r="D28" s="733"/>
      <c r="E28" s="733"/>
      <c r="F28" s="733"/>
      <c r="G28" s="733"/>
      <c r="H28" s="733"/>
      <c r="I28" s="734"/>
      <c r="K28" s="319"/>
    </row>
    <row r="29" spans="1:11" ht="34.5" customHeight="1" x14ac:dyDescent="0.3">
      <c r="A29" s="30" t="s">
        <v>888</v>
      </c>
      <c r="B29" s="748" t="s">
        <v>889</v>
      </c>
      <c r="C29" s="748"/>
      <c r="D29" s="748"/>
      <c r="E29" s="748"/>
      <c r="F29" s="748"/>
      <c r="G29" s="748"/>
      <c r="H29" s="5" t="s">
        <v>120</v>
      </c>
      <c r="I29" s="5" t="s">
        <v>56</v>
      </c>
      <c r="K29" s="56"/>
    </row>
    <row r="31" spans="1:11" x14ac:dyDescent="0.3">
      <c r="A31" s="1" t="s">
        <v>355</v>
      </c>
    </row>
    <row r="32" spans="1:11" s="8" customFormat="1" ht="17.7" customHeight="1" x14ac:dyDescent="0.3">
      <c r="A32" s="715" t="s">
        <v>356</v>
      </c>
      <c r="B32" s="715"/>
      <c r="C32" s="715"/>
      <c r="D32" s="715"/>
      <c r="E32" s="715"/>
      <c r="F32" s="715"/>
      <c r="G32" s="715"/>
      <c r="H32" s="204">
        <v>10</v>
      </c>
      <c r="I32" s="239" t="s">
        <v>357</v>
      </c>
    </row>
    <row r="33" spans="1:10" ht="222" customHeight="1" x14ac:dyDescent="0.3">
      <c r="A33" s="213" t="s">
        <v>358</v>
      </c>
      <c r="B33" s="1020" t="s">
        <v>890</v>
      </c>
      <c r="C33" s="1031"/>
      <c r="D33" s="1031"/>
      <c r="E33" s="1031"/>
      <c r="F33" s="1031"/>
      <c r="G33" s="1031"/>
      <c r="H33" s="1031"/>
      <c r="I33" s="1032"/>
    </row>
    <row r="34" spans="1:10" x14ac:dyDescent="0.3">
      <c r="A34" s="710" t="s">
        <v>374</v>
      </c>
      <c r="B34" s="725"/>
      <c r="C34" s="725"/>
      <c r="D34" s="725" t="s">
        <v>891</v>
      </c>
      <c r="E34" s="725"/>
      <c r="F34" s="725"/>
      <c r="G34" s="725"/>
      <c r="H34" s="725"/>
      <c r="I34" s="726"/>
    </row>
    <row r="35" spans="1:10" ht="27.75" customHeight="1" x14ac:dyDescent="0.3">
      <c r="A35" s="713" t="s">
        <v>376</v>
      </c>
      <c r="B35" s="714"/>
      <c r="C35" s="714"/>
      <c r="D35" s="711" t="s">
        <v>892</v>
      </c>
      <c r="E35" s="711"/>
      <c r="F35" s="711"/>
      <c r="G35" s="711"/>
      <c r="H35" s="711"/>
      <c r="I35" s="712"/>
    </row>
    <row r="36" spans="1:10" s="8" customFormat="1" ht="17.7" customHeight="1" x14ac:dyDescent="0.3">
      <c r="A36" s="715" t="s">
        <v>481</v>
      </c>
      <c r="B36" s="715"/>
      <c r="C36" s="715"/>
      <c r="D36" s="715"/>
      <c r="E36" s="715"/>
      <c r="F36" s="715"/>
      <c r="G36" s="715"/>
      <c r="H36" s="204">
        <v>9</v>
      </c>
      <c r="I36" s="239" t="s">
        <v>357</v>
      </c>
    </row>
    <row r="37" spans="1:10" ht="89.25" customHeight="1" x14ac:dyDescent="0.3">
      <c r="A37" s="213" t="s">
        <v>358</v>
      </c>
      <c r="B37" s="1105" t="s">
        <v>893</v>
      </c>
      <c r="C37" s="1106"/>
      <c r="D37" s="1106"/>
      <c r="E37" s="1106"/>
      <c r="F37" s="1106"/>
      <c r="G37" s="1106"/>
      <c r="H37" s="1106"/>
      <c r="I37" s="1106"/>
      <c r="J37" s="56"/>
    </row>
    <row r="38" spans="1:10" x14ac:dyDescent="0.3">
      <c r="A38" s="710" t="s">
        <v>374</v>
      </c>
      <c r="B38" s="725"/>
      <c r="C38" s="725"/>
      <c r="D38" s="725" t="s">
        <v>894</v>
      </c>
      <c r="E38" s="725"/>
      <c r="F38" s="725"/>
      <c r="G38" s="725"/>
      <c r="H38" s="725"/>
      <c r="I38" s="726"/>
    </row>
    <row r="39" spans="1:10" ht="35.549999999999997" customHeight="1" x14ac:dyDescent="0.3">
      <c r="A39" s="713" t="s">
        <v>376</v>
      </c>
      <c r="B39" s="714"/>
      <c r="C39" s="714"/>
      <c r="D39" s="711" t="s">
        <v>895</v>
      </c>
      <c r="E39" s="711"/>
      <c r="F39" s="711"/>
      <c r="G39" s="711"/>
      <c r="H39" s="711"/>
      <c r="I39" s="712"/>
    </row>
    <row r="40" spans="1:10" s="8" customFormat="1" ht="17.7" customHeight="1" x14ac:dyDescent="0.3">
      <c r="A40" s="715" t="s">
        <v>378</v>
      </c>
      <c r="B40" s="715"/>
      <c r="C40" s="715"/>
      <c r="D40" s="715"/>
      <c r="E40" s="715"/>
      <c r="F40" s="715"/>
      <c r="G40" s="715"/>
      <c r="H40" s="204">
        <v>9</v>
      </c>
      <c r="I40" s="239" t="s">
        <v>357</v>
      </c>
    </row>
    <row r="41" spans="1:10" ht="61.5" customHeight="1" x14ac:dyDescent="0.3">
      <c r="A41" s="213" t="s">
        <v>358</v>
      </c>
      <c r="B41" s="1105" t="s">
        <v>896</v>
      </c>
      <c r="C41" s="1106"/>
      <c r="D41" s="1106"/>
      <c r="E41" s="1106"/>
      <c r="F41" s="1106"/>
      <c r="G41" s="1106"/>
      <c r="H41" s="1106"/>
      <c r="I41" s="1106"/>
      <c r="J41" s="56"/>
    </row>
    <row r="42" spans="1:10" x14ac:dyDescent="0.3">
      <c r="A42" s="710" t="s">
        <v>374</v>
      </c>
      <c r="B42" s="725"/>
      <c r="C42" s="725"/>
      <c r="D42" s="725" t="s">
        <v>897</v>
      </c>
      <c r="E42" s="725"/>
      <c r="F42" s="725"/>
      <c r="G42" s="725"/>
      <c r="H42" s="725"/>
      <c r="I42" s="726"/>
    </row>
    <row r="43" spans="1:10" ht="27.6" customHeight="1" x14ac:dyDescent="0.3">
      <c r="A43" s="713" t="s">
        <v>376</v>
      </c>
      <c r="B43" s="714"/>
      <c r="C43" s="714"/>
      <c r="D43" s="711" t="s">
        <v>898</v>
      </c>
      <c r="E43" s="711"/>
      <c r="F43" s="711"/>
      <c r="G43" s="711"/>
      <c r="H43" s="711"/>
      <c r="I43" s="712"/>
    </row>
    <row r="45" spans="1:10" x14ac:dyDescent="0.3">
      <c r="A45" s="1" t="s">
        <v>395</v>
      </c>
    </row>
    <row r="46" spans="1:10" ht="44.25" customHeight="1" x14ac:dyDescent="0.3">
      <c r="A46" s="710" t="s">
        <v>396</v>
      </c>
      <c r="B46" s="711"/>
      <c r="C46" s="748" t="s">
        <v>899</v>
      </c>
      <c r="D46" s="748"/>
      <c r="E46" s="748"/>
      <c r="F46" s="748"/>
      <c r="G46" s="748"/>
      <c r="H46" s="748"/>
      <c r="I46" s="729"/>
    </row>
    <row r="47" spans="1:10" ht="59.55" customHeight="1" x14ac:dyDescent="0.3">
      <c r="A47" s="710" t="s">
        <v>398</v>
      </c>
      <c r="B47" s="711"/>
      <c r="C47" s="748" t="s">
        <v>900</v>
      </c>
      <c r="D47" s="748"/>
      <c r="E47" s="748"/>
      <c r="F47" s="748"/>
      <c r="G47" s="748"/>
      <c r="H47" s="748"/>
      <c r="I47" s="729"/>
    </row>
    <row r="49" spans="1:9" x14ac:dyDescent="0.3">
      <c r="A49" s="8" t="s">
        <v>400</v>
      </c>
      <c r="B49" s="240"/>
      <c r="C49" s="240"/>
      <c r="D49" s="240"/>
      <c r="E49" s="240"/>
      <c r="F49" s="240"/>
      <c r="G49" s="240"/>
    </row>
    <row r="50" spans="1:9" ht="15.6" x14ac:dyDescent="0.3">
      <c r="A50" s="730" t="s">
        <v>401</v>
      </c>
      <c r="B50" s="730"/>
      <c r="C50" s="730"/>
      <c r="D50" s="730"/>
      <c r="E50" s="730"/>
      <c r="F50" s="730"/>
      <c r="G50" s="730"/>
      <c r="H50" s="9">
        <v>2</v>
      </c>
      <c r="I50" s="10" t="s">
        <v>402</v>
      </c>
    </row>
    <row r="51" spans="1:9" ht="24" customHeight="1" x14ac:dyDescent="0.3">
      <c r="A51" s="731" t="s">
        <v>463</v>
      </c>
      <c r="B51" s="731"/>
      <c r="C51" s="731"/>
      <c r="D51" s="731"/>
      <c r="E51" s="731"/>
      <c r="F51" s="731"/>
      <c r="G51" s="731"/>
      <c r="H51" s="9">
        <v>2</v>
      </c>
      <c r="I51" s="10" t="s">
        <v>402</v>
      </c>
    </row>
    <row r="52" spans="1:9" ht="15.6" x14ac:dyDescent="0.3">
      <c r="A52" s="730" t="s">
        <v>405</v>
      </c>
      <c r="B52" s="730"/>
      <c r="C52" s="730"/>
      <c r="D52" s="730"/>
      <c r="E52" s="730"/>
      <c r="F52" s="730"/>
      <c r="G52" s="730"/>
      <c r="H52" s="11" t="s">
        <v>404</v>
      </c>
      <c r="I52" s="10" t="s">
        <v>402</v>
      </c>
    </row>
    <row r="53" spans="1:9" x14ac:dyDescent="0.3">
      <c r="A53" s="222"/>
      <c r="B53" s="222"/>
      <c r="C53" s="222"/>
      <c r="D53" s="222"/>
      <c r="E53" s="222"/>
      <c r="F53" s="222"/>
      <c r="G53" s="222"/>
      <c r="H53" s="11"/>
      <c r="I53" s="12"/>
    </row>
    <row r="54" spans="1:9" x14ac:dyDescent="0.3">
      <c r="A54" s="732" t="s">
        <v>406</v>
      </c>
      <c r="B54" s="732"/>
      <c r="C54" s="732"/>
      <c r="D54" s="732"/>
      <c r="E54" s="732"/>
      <c r="F54" s="732"/>
      <c r="G54" s="732"/>
      <c r="H54" s="220"/>
      <c r="I54" s="28"/>
    </row>
    <row r="55" spans="1:9" ht="17.7" customHeight="1" x14ac:dyDescent="0.3">
      <c r="A55" s="700" t="s">
        <v>407</v>
      </c>
      <c r="B55" s="700"/>
      <c r="C55" s="700"/>
      <c r="D55" s="700"/>
      <c r="E55" s="700"/>
      <c r="F55" s="15">
        <f>SUM(F56:F61)</f>
        <v>40</v>
      </c>
      <c r="G55" s="15" t="s">
        <v>357</v>
      </c>
      <c r="H55" s="16">
        <f>F55/25</f>
        <v>1.6</v>
      </c>
      <c r="I55" s="10" t="s">
        <v>402</v>
      </c>
    </row>
    <row r="56" spans="1:9" ht="17.7" customHeight="1" x14ac:dyDescent="0.3">
      <c r="A56" s="17" t="s">
        <v>156</v>
      </c>
      <c r="B56" s="727" t="s">
        <v>158</v>
      </c>
      <c r="C56" s="727"/>
      <c r="D56" s="727"/>
      <c r="E56" s="727"/>
      <c r="F56" s="15">
        <v>10</v>
      </c>
      <c r="G56" s="15" t="s">
        <v>357</v>
      </c>
      <c r="H56" s="18"/>
      <c r="I56" s="19"/>
    </row>
    <row r="57" spans="1:9" ht="17.7" customHeight="1" x14ac:dyDescent="0.3">
      <c r="B57" s="727" t="s">
        <v>408</v>
      </c>
      <c r="C57" s="727"/>
      <c r="D57" s="727"/>
      <c r="E57" s="727"/>
      <c r="F57" s="15">
        <v>18</v>
      </c>
      <c r="G57" s="15" t="s">
        <v>357</v>
      </c>
      <c r="H57" s="26"/>
      <c r="I57" s="29"/>
    </row>
    <row r="58" spans="1:9" ht="17.7" customHeight="1" x14ac:dyDescent="0.3">
      <c r="B58" s="727" t="s">
        <v>409</v>
      </c>
      <c r="C58" s="727"/>
      <c r="D58" s="727"/>
      <c r="E58" s="727"/>
      <c r="F58" s="15">
        <v>10</v>
      </c>
      <c r="G58" s="15" t="s">
        <v>357</v>
      </c>
      <c r="H58" s="26"/>
      <c r="I58" s="29"/>
    </row>
    <row r="59" spans="1:9" ht="17.7" customHeight="1" x14ac:dyDescent="0.3">
      <c r="B59" s="727" t="s">
        <v>410</v>
      </c>
      <c r="C59" s="727"/>
      <c r="D59" s="727"/>
      <c r="E59" s="727"/>
      <c r="F59" s="15" t="s">
        <v>404</v>
      </c>
      <c r="G59" s="15" t="s">
        <v>357</v>
      </c>
      <c r="H59" s="26"/>
      <c r="I59" s="29"/>
    </row>
    <row r="60" spans="1:9" ht="17.7" customHeight="1" x14ac:dyDescent="0.3">
      <c r="B60" s="727" t="s">
        <v>411</v>
      </c>
      <c r="C60" s="727"/>
      <c r="D60" s="727"/>
      <c r="E60" s="727"/>
      <c r="F60" s="15" t="s">
        <v>404</v>
      </c>
      <c r="G60" s="15" t="s">
        <v>357</v>
      </c>
      <c r="H60" s="26"/>
      <c r="I60" s="29"/>
    </row>
    <row r="61" spans="1:9" ht="17.7" customHeight="1" x14ac:dyDescent="0.3">
      <c r="B61" s="727" t="s">
        <v>412</v>
      </c>
      <c r="C61" s="727"/>
      <c r="D61" s="727"/>
      <c r="E61" s="727"/>
      <c r="F61" s="15">
        <v>2</v>
      </c>
      <c r="G61" s="15" t="s">
        <v>357</v>
      </c>
      <c r="H61" s="334"/>
      <c r="I61" s="339"/>
    </row>
    <row r="62" spans="1:9" ht="31.2" customHeight="1" x14ac:dyDescent="0.3">
      <c r="A62" s="700" t="s">
        <v>413</v>
      </c>
      <c r="B62" s="700"/>
      <c r="C62" s="700"/>
      <c r="D62" s="700"/>
      <c r="E62" s="700"/>
      <c r="F62" s="15" t="s">
        <v>404</v>
      </c>
      <c r="G62" s="15" t="s">
        <v>357</v>
      </c>
      <c r="H62" s="15" t="s">
        <v>182</v>
      </c>
      <c r="I62" s="10" t="s">
        <v>402</v>
      </c>
    </row>
    <row r="63" spans="1:9" ht="17.7" customHeight="1" x14ac:dyDescent="0.3">
      <c r="A63" s="727" t="s">
        <v>414</v>
      </c>
      <c r="B63" s="727"/>
      <c r="C63" s="727"/>
      <c r="D63" s="727"/>
      <c r="E63" s="727"/>
      <c r="F63" s="15">
        <v>60</v>
      </c>
      <c r="G63" s="15" t="s">
        <v>357</v>
      </c>
      <c r="H63" s="15">
        <f>F63/25</f>
        <v>2.4</v>
      </c>
      <c r="I63" s="10" t="s">
        <v>402</v>
      </c>
    </row>
  </sheetData>
  <mergeCells count="69">
    <mergeCell ref="A11:E11"/>
    <mergeCell ref="F11:I11"/>
    <mergeCell ref="A2:I2"/>
    <mergeCell ref="A3:C3"/>
    <mergeCell ref="D3:I3"/>
    <mergeCell ref="A4:C4"/>
    <mergeCell ref="D4:I4"/>
    <mergeCell ref="A5:C5"/>
    <mergeCell ref="D5:I5"/>
    <mergeCell ref="A6:C6"/>
    <mergeCell ref="D6:I6"/>
    <mergeCell ref="A8:I8"/>
    <mergeCell ref="A10:E10"/>
    <mergeCell ref="F10:I10"/>
    <mergeCell ref="B22:G22"/>
    <mergeCell ref="A12:E12"/>
    <mergeCell ref="F12:I12"/>
    <mergeCell ref="A13:E13"/>
    <mergeCell ref="F13:I13"/>
    <mergeCell ref="A15:I15"/>
    <mergeCell ref="A16:B16"/>
    <mergeCell ref="C16:I16"/>
    <mergeCell ref="A18:D18"/>
    <mergeCell ref="A19:A20"/>
    <mergeCell ref="B19:G20"/>
    <mergeCell ref="H19:I19"/>
    <mergeCell ref="A21:I21"/>
    <mergeCell ref="A35:C35"/>
    <mergeCell ref="D35:I35"/>
    <mergeCell ref="B23:G23"/>
    <mergeCell ref="A24:I24"/>
    <mergeCell ref="B25:G25"/>
    <mergeCell ref="B26:G26"/>
    <mergeCell ref="B27:G27"/>
    <mergeCell ref="A28:I28"/>
    <mergeCell ref="B29:G29"/>
    <mergeCell ref="A32:G32"/>
    <mergeCell ref="B33:I33"/>
    <mergeCell ref="A34:C34"/>
    <mergeCell ref="D34:I34"/>
    <mergeCell ref="A36:G36"/>
    <mergeCell ref="B37:I37"/>
    <mergeCell ref="A38:C38"/>
    <mergeCell ref="D38:I38"/>
    <mergeCell ref="A39:C39"/>
    <mergeCell ref="D39:I39"/>
    <mergeCell ref="A40:G40"/>
    <mergeCell ref="B41:I41"/>
    <mergeCell ref="A42:C42"/>
    <mergeCell ref="D42:I42"/>
    <mergeCell ref="A43:C43"/>
    <mergeCell ref="D43:I43"/>
    <mergeCell ref="B58:E58"/>
    <mergeCell ref="A46:B46"/>
    <mergeCell ref="C46:I46"/>
    <mergeCell ref="A47:B47"/>
    <mergeCell ref="C47:I47"/>
    <mergeCell ref="A50:G50"/>
    <mergeCell ref="A51:G51"/>
    <mergeCell ref="A52:G52"/>
    <mergeCell ref="A54:G54"/>
    <mergeCell ref="A55:E55"/>
    <mergeCell ref="B56:E56"/>
    <mergeCell ref="B57:E57"/>
    <mergeCell ref="B59:E59"/>
    <mergeCell ref="B60:E60"/>
    <mergeCell ref="B61:E61"/>
    <mergeCell ref="A62:E62"/>
    <mergeCell ref="A63:E63"/>
  </mergeCell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zoomScaleNormal="100" workbookViewId="0"/>
  </sheetViews>
  <sheetFormatPr defaultColWidth="8.77734375" defaultRowHeight="13.8" x14ac:dyDescent="0.3"/>
  <cols>
    <col min="1" max="1" width="10.77734375" style="25" customWidth="1"/>
    <col min="2" max="2" width="9.77734375" style="25" customWidth="1"/>
    <col min="3" max="3" width="8.77734375" style="25" customWidth="1"/>
    <col min="4" max="5" width="9.77734375" style="25" customWidth="1"/>
    <col min="6" max="6" width="9.21875" style="25" customWidth="1"/>
    <col min="7" max="7" width="8.77734375" style="25" customWidth="1"/>
    <col min="8" max="8" width="11.5546875" style="25" customWidth="1"/>
    <col min="9" max="9" width="8.77734375" style="25" customWidth="1"/>
    <col min="10" max="10" width="2.77734375" style="25" customWidth="1"/>
    <col min="11" max="16384" width="8.77734375" style="25"/>
  </cols>
  <sheetData>
    <row r="1" spans="1:9" x14ac:dyDescent="0.3">
      <c r="A1" s="1" t="s">
        <v>328</v>
      </c>
    </row>
    <row r="2" spans="1:9" x14ac:dyDescent="0.3">
      <c r="A2" s="747" t="s">
        <v>248</v>
      </c>
      <c r="B2" s="747"/>
      <c r="C2" s="747"/>
      <c r="D2" s="747"/>
      <c r="E2" s="747"/>
      <c r="F2" s="747"/>
      <c r="G2" s="747"/>
      <c r="H2" s="747"/>
      <c r="I2" s="747"/>
    </row>
    <row r="3" spans="1:9" x14ac:dyDescent="0.3">
      <c r="A3" s="742" t="s">
        <v>154</v>
      </c>
      <c r="B3" s="743"/>
      <c r="C3" s="743"/>
      <c r="D3" s="743">
        <v>4</v>
      </c>
      <c r="E3" s="743"/>
      <c r="F3" s="743"/>
      <c r="G3" s="743"/>
      <c r="H3" s="743"/>
      <c r="I3" s="744"/>
    </row>
    <row r="4" spans="1:9" x14ac:dyDescent="0.3">
      <c r="A4" s="742" t="s">
        <v>153</v>
      </c>
      <c r="B4" s="743"/>
      <c r="C4" s="743"/>
      <c r="D4" s="743" t="s">
        <v>465</v>
      </c>
      <c r="E4" s="743"/>
      <c r="F4" s="743"/>
      <c r="G4" s="743"/>
      <c r="H4" s="743"/>
      <c r="I4" s="744"/>
    </row>
    <row r="5" spans="1:9" x14ac:dyDescent="0.3">
      <c r="A5" s="742" t="s">
        <v>157</v>
      </c>
      <c r="B5" s="743"/>
      <c r="C5" s="743"/>
      <c r="D5" s="743" t="s">
        <v>466</v>
      </c>
      <c r="E5" s="743"/>
      <c r="F5" s="743"/>
      <c r="G5" s="743"/>
      <c r="H5" s="743"/>
      <c r="I5" s="744"/>
    </row>
    <row r="6" spans="1:9" ht="28.2" customHeight="1" x14ac:dyDescent="0.3">
      <c r="A6" s="742" t="s">
        <v>331</v>
      </c>
      <c r="B6" s="743"/>
      <c r="C6" s="743"/>
      <c r="D6" s="748" t="s">
        <v>876</v>
      </c>
      <c r="E6" s="748"/>
      <c r="F6" s="748"/>
      <c r="G6" s="748"/>
      <c r="H6" s="748"/>
      <c r="I6" s="729"/>
    </row>
    <row r="8" spans="1:9" x14ac:dyDescent="0.3">
      <c r="A8" s="745" t="s">
        <v>3</v>
      </c>
      <c r="B8" s="745"/>
      <c r="C8" s="745"/>
      <c r="D8" s="745"/>
      <c r="E8" s="745"/>
      <c r="F8" s="745"/>
      <c r="G8" s="745"/>
      <c r="H8" s="745"/>
      <c r="I8" s="745"/>
    </row>
    <row r="9" spans="1:9" x14ac:dyDescent="0.3">
      <c r="A9" s="208" t="s">
        <v>2317</v>
      </c>
      <c r="B9" s="208"/>
      <c r="C9" s="208"/>
      <c r="D9" s="208"/>
      <c r="E9" s="208"/>
      <c r="F9" s="208"/>
      <c r="G9" s="208"/>
      <c r="H9" s="208"/>
      <c r="I9" s="208"/>
    </row>
    <row r="10" spans="1:9" x14ac:dyDescent="0.3">
      <c r="A10" s="742" t="s">
        <v>10</v>
      </c>
      <c r="B10" s="743"/>
      <c r="C10" s="743"/>
      <c r="D10" s="743"/>
      <c r="E10" s="743"/>
      <c r="F10" s="743" t="s">
        <v>11</v>
      </c>
      <c r="G10" s="743"/>
      <c r="H10" s="743"/>
      <c r="I10" s="744"/>
    </row>
    <row r="11" spans="1:9" x14ac:dyDescent="0.3">
      <c r="A11" s="742" t="s">
        <v>334</v>
      </c>
      <c r="B11" s="743"/>
      <c r="C11" s="743"/>
      <c r="D11" s="743"/>
      <c r="E11" s="743"/>
      <c r="F11" s="743" t="s">
        <v>2085</v>
      </c>
      <c r="G11" s="743"/>
      <c r="H11" s="743"/>
      <c r="I11" s="744"/>
    </row>
    <row r="12" spans="1:9" x14ac:dyDescent="0.3">
      <c r="A12" s="742" t="s">
        <v>335</v>
      </c>
      <c r="B12" s="743"/>
      <c r="C12" s="743"/>
      <c r="D12" s="743"/>
      <c r="E12" s="743"/>
      <c r="F12" s="743">
        <v>7</v>
      </c>
      <c r="G12" s="743"/>
      <c r="H12" s="743"/>
      <c r="I12" s="744"/>
    </row>
    <row r="13" spans="1:9" x14ac:dyDescent="0.3">
      <c r="A13" s="742" t="s">
        <v>15</v>
      </c>
      <c r="B13" s="743"/>
      <c r="C13" s="743"/>
      <c r="D13" s="743"/>
      <c r="E13" s="743"/>
      <c r="F13" s="743" t="s">
        <v>16</v>
      </c>
      <c r="G13" s="743"/>
      <c r="H13" s="743"/>
      <c r="I13" s="744"/>
    </row>
    <row r="15" spans="1:9" x14ac:dyDescent="0.3">
      <c r="A15" s="746" t="s">
        <v>336</v>
      </c>
      <c r="B15" s="746"/>
      <c r="C15" s="746"/>
      <c r="D15" s="746"/>
      <c r="E15" s="746"/>
      <c r="F15" s="746"/>
      <c r="G15" s="746"/>
      <c r="H15" s="746"/>
      <c r="I15" s="746"/>
    </row>
    <row r="16" spans="1:9" ht="43.5" customHeight="1" x14ac:dyDescent="0.3">
      <c r="A16" s="700" t="s">
        <v>337</v>
      </c>
      <c r="B16" s="700"/>
      <c r="C16" s="748" t="s">
        <v>1083</v>
      </c>
      <c r="D16" s="748"/>
      <c r="E16" s="748"/>
      <c r="F16" s="748"/>
      <c r="G16" s="748"/>
      <c r="H16" s="748"/>
      <c r="I16" s="729"/>
    </row>
    <row r="18" spans="1:12" x14ac:dyDescent="0.3">
      <c r="A18" s="735" t="s">
        <v>339</v>
      </c>
      <c r="B18" s="735"/>
      <c r="C18" s="735"/>
      <c r="D18" s="735"/>
    </row>
    <row r="19" spans="1:12" x14ac:dyDescent="0.3">
      <c r="A19" s="736" t="s">
        <v>30</v>
      </c>
      <c r="B19" s="737" t="s">
        <v>31</v>
      </c>
      <c r="C19" s="737"/>
      <c r="D19" s="737"/>
      <c r="E19" s="737"/>
      <c r="F19" s="737"/>
      <c r="G19" s="737"/>
      <c r="H19" s="737" t="s">
        <v>340</v>
      </c>
      <c r="I19" s="738"/>
    </row>
    <row r="20" spans="1:12" ht="27.6" x14ac:dyDescent="0.3">
      <c r="A20" s="736"/>
      <c r="B20" s="737"/>
      <c r="C20" s="737"/>
      <c r="D20" s="737"/>
      <c r="E20" s="737"/>
      <c r="F20" s="737"/>
      <c r="G20" s="737"/>
      <c r="H20" s="210" t="s">
        <v>341</v>
      </c>
      <c r="I20" s="211" t="s">
        <v>34</v>
      </c>
    </row>
    <row r="21" spans="1:12" s="8" customFormat="1" ht="17.7" customHeight="1" x14ac:dyDescent="0.3">
      <c r="A21" s="547" t="s">
        <v>35</v>
      </c>
      <c r="B21" s="733"/>
      <c r="C21" s="733"/>
      <c r="D21" s="733"/>
      <c r="E21" s="733"/>
      <c r="F21" s="733"/>
      <c r="G21" s="733"/>
      <c r="H21" s="733"/>
      <c r="I21" s="734"/>
    </row>
    <row r="22" spans="1:12" ht="34.5" customHeight="1" x14ac:dyDescent="0.3">
      <c r="A22" s="30" t="s">
        <v>1084</v>
      </c>
      <c r="B22" s="827" t="s">
        <v>2077</v>
      </c>
      <c r="C22" s="827"/>
      <c r="D22" s="827"/>
      <c r="E22" s="827"/>
      <c r="F22" s="827"/>
      <c r="G22" s="827"/>
      <c r="H22" s="5" t="s">
        <v>52</v>
      </c>
      <c r="I22" s="5" t="s">
        <v>39</v>
      </c>
      <c r="K22" s="56"/>
      <c r="L22" s="56"/>
    </row>
    <row r="23" spans="1:12" ht="36.75" customHeight="1" x14ac:dyDescent="0.3">
      <c r="A23" s="30" t="s">
        <v>1086</v>
      </c>
      <c r="B23" s="772" t="s">
        <v>1087</v>
      </c>
      <c r="C23" s="773"/>
      <c r="D23" s="773"/>
      <c r="E23" s="773"/>
      <c r="F23" s="773"/>
      <c r="G23" s="774"/>
      <c r="H23" s="5" t="s">
        <v>54</v>
      </c>
      <c r="I23" s="5" t="s">
        <v>56</v>
      </c>
      <c r="K23" s="328"/>
      <c r="L23" s="56"/>
    </row>
    <row r="24" spans="1:12" s="8" customFormat="1" ht="17.7" customHeight="1" x14ac:dyDescent="0.3">
      <c r="A24" s="547" t="s">
        <v>136</v>
      </c>
      <c r="B24" s="733"/>
      <c r="C24" s="733"/>
      <c r="D24" s="733"/>
      <c r="E24" s="733"/>
      <c r="F24" s="733"/>
      <c r="G24" s="733"/>
      <c r="H24" s="733"/>
      <c r="I24" s="734"/>
      <c r="K24" s="319"/>
      <c r="L24" s="319"/>
    </row>
    <row r="25" spans="1:12" ht="46.5" customHeight="1" x14ac:dyDescent="0.3">
      <c r="A25" s="30" t="s">
        <v>1088</v>
      </c>
      <c r="B25" s="714" t="s">
        <v>1089</v>
      </c>
      <c r="C25" s="714"/>
      <c r="D25" s="714"/>
      <c r="E25" s="714"/>
      <c r="F25" s="714"/>
      <c r="G25" s="714"/>
      <c r="H25" s="5" t="s">
        <v>93</v>
      </c>
      <c r="I25" s="5" t="s">
        <v>272</v>
      </c>
      <c r="K25" s="328"/>
      <c r="L25" s="56"/>
    </row>
    <row r="26" spans="1:12" ht="39" customHeight="1" x14ac:dyDescent="0.3">
      <c r="A26" s="30" t="s">
        <v>1090</v>
      </c>
      <c r="B26" s="759" t="s">
        <v>1091</v>
      </c>
      <c r="C26" s="781"/>
      <c r="D26" s="781"/>
      <c r="E26" s="781"/>
      <c r="F26" s="781"/>
      <c r="G26" s="713"/>
      <c r="H26" s="5" t="s">
        <v>110</v>
      </c>
      <c r="I26" s="5" t="s">
        <v>56</v>
      </c>
      <c r="K26" s="328"/>
      <c r="L26" s="56"/>
    </row>
    <row r="27" spans="1:12" s="8" customFormat="1" ht="17.7" customHeight="1" x14ac:dyDescent="0.3">
      <c r="A27" s="547" t="s">
        <v>352</v>
      </c>
      <c r="B27" s="733"/>
      <c r="C27" s="733"/>
      <c r="D27" s="733"/>
      <c r="E27" s="733"/>
      <c r="F27" s="733"/>
      <c r="G27" s="733"/>
      <c r="H27" s="733"/>
      <c r="I27" s="734"/>
      <c r="K27" s="319"/>
      <c r="L27" s="319"/>
    </row>
    <row r="28" spans="1:12" s="8" customFormat="1" ht="33.75" customHeight="1" x14ac:dyDescent="0.3">
      <c r="A28" s="30" t="s">
        <v>1092</v>
      </c>
      <c r="B28" s="748" t="s">
        <v>121</v>
      </c>
      <c r="C28" s="748"/>
      <c r="D28" s="748"/>
      <c r="E28" s="748"/>
      <c r="F28" s="748"/>
      <c r="G28" s="748"/>
      <c r="H28" s="5" t="s">
        <v>120</v>
      </c>
      <c r="I28" s="5" t="s">
        <v>56</v>
      </c>
      <c r="K28" s="319"/>
      <c r="L28" s="319"/>
    </row>
    <row r="29" spans="1:12" ht="47.25" customHeight="1" x14ac:dyDescent="0.3">
      <c r="A29" s="30" t="s">
        <v>1093</v>
      </c>
      <c r="B29" s="748" t="s">
        <v>128</v>
      </c>
      <c r="C29" s="748"/>
      <c r="D29" s="748"/>
      <c r="E29" s="748"/>
      <c r="F29" s="748"/>
      <c r="G29" s="748"/>
      <c r="H29" s="5" t="s">
        <v>127</v>
      </c>
      <c r="I29" s="5" t="s">
        <v>56</v>
      </c>
      <c r="K29" s="56"/>
      <c r="L29" s="56"/>
    </row>
    <row r="31" spans="1:12" x14ac:dyDescent="0.3">
      <c r="A31" s="1" t="s">
        <v>355</v>
      </c>
    </row>
    <row r="32" spans="1:12" s="8" customFormat="1" ht="17.7" customHeight="1" x14ac:dyDescent="0.3">
      <c r="A32" s="715" t="s">
        <v>356</v>
      </c>
      <c r="B32" s="715"/>
      <c r="C32" s="715"/>
      <c r="D32" s="715"/>
      <c r="E32" s="715"/>
      <c r="F32" s="715"/>
      <c r="G32" s="715"/>
      <c r="H32" s="204">
        <v>16</v>
      </c>
      <c r="I32" s="239" t="s">
        <v>357</v>
      </c>
    </row>
    <row r="33" spans="1:9" ht="210" customHeight="1" x14ac:dyDescent="0.3">
      <c r="A33" s="213" t="s">
        <v>358</v>
      </c>
      <c r="B33" s="1020" t="s">
        <v>1094</v>
      </c>
      <c r="C33" s="1031"/>
      <c r="D33" s="1031"/>
      <c r="E33" s="1031"/>
      <c r="F33" s="1031"/>
      <c r="G33" s="1031"/>
      <c r="H33" s="1031"/>
      <c r="I33" s="1032"/>
    </row>
    <row r="34" spans="1:9" ht="18" customHeight="1" x14ac:dyDescent="0.3">
      <c r="A34" s="710" t="s">
        <v>374</v>
      </c>
      <c r="B34" s="725"/>
      <c r="C34" s="725"/>
      <c r="D34" s="725" t="s">
        <v>1095</v>
      </c>
      <c r="E34" s="725"/>
      <c r="F34" s="725"/>
      <c r="G34" s="725"/>
      <c r="H34" s="725"/>
      <c r="I34" s="726"/>
    </row>
    <row r="35" spans="1:9" ht="27.75" customHeight="1" x14ac:dyDescent="0.3">
      <c r="A35" s="713" t="s">
        <v>376</v>
      </c>
      <c r="B35" s="714"/>
      <c r="C35" s="714"/>
      <c r="D35" s="711" t="s">
        <v>1096</v>
      </c>
      <c r="E35" s="711"/>
      <c r="F35" s="711"/>
      <c r="G35" s="711"/>
      <c r="H35" s="711"/>
      <c r="I35" s="712"/>
    </row>
    <row r="36" spans="1:9" s="8" customFormat="1" ht="17.7" customHeight="1" x14ac:dyDescent="0.3">
      <c r="A36" s="715" t="s">
        <v>485</v>
      </c>
      <c r="B36" s="715"/>
      <c r="C36" s="715"/>
      <c r="D36" s="715"/>
      <c r="E36" s="715"/>
      <c r="F36" s="715"/>
      <c r="G36" s="715"/>
      <c r="H36" s="204">
        <v>6</v>
      </c>
      <c r="I36" s="239" t="s">
        <v>357</v>
      </c>
    </row>
    <row r="37" spans="1:9" ht="42.75" customHeight="1" x14ac:dyDescent="0.3">
      <c r="A37" s="213" t="s">
        <v>358</v>
      </c>
      <c r="B37" s="1020" t="s">
        <v>1097</v>
      </c>
      <c r="C37" s="1020"/>
      <c r="D37" s="1020"/>
      <c r="E37" s="1020"/>
      <c r="F37" s="1020"/>
      <c r="G37" s="1020"/>
      <c r="H37" s="1020"/>
      <c r="I37" s="1021"/>
    </row>
    <row r="38" spans="1:9" x14ac:dyDescent="0.3">
      <c r="A38" s="710" t="s">
        <v>374</v>
      </c>
      <c r="B38" s="725"/>
      <c r="C38" s="725"/>
      <c r="D38" s="725" t="s">
        <v>1098</v>
      </c>
      <c r="E38" s="725"/>
      <c r="F38" s="725"/>
      <c r="G38" s="725"/>
      <c r="H38" s="725"/>
      <c r="I38" s="726"/>
    </row>
    <row r="39" spans="1:9" ht="35.549999999999997" customHeight="1" x14ac:dyDescent="0.3">
      <c r="A39" s="713" t="s">
        <v>376</v>
      </c>
      <c r="B39" s="714"/>
      <c r="C39" s="714"/>
      <c r="D39" s="711" t="s">
        <v>1099</v>
      </c>
      <c r="E39" s="711"/>
      <c r="F39" s="711"/>
      <c r="G39" s="711"/>
      <c r="H39" s="711"/>
      <c r="I39" s="712"/>
    </row>
    <row r="40" spans="1:9" s="8" customFormat="1" ht="17.7" customHeight="1" x14ac:dyDescent="0.3">
      <c r="A40" s="715" t="s">
        <v>378</v>
      </c>
      <c r="B40" s="715"/>
      <c r="C40" s="715"/>
      <c r="D40" s="715"/>
      <c r="E40" s="715"/>
      <c r="F40" s="715"/>
      <c r="G40" s="715"/>
      <c r="H40" s="204">
        <v>6</v>
      </c>
      <c r="I40" s="239" t="s">
        <v>357</v>
      </c>
    </row>
    <row r="41" spans="1:9" ht="84.75" customHeight="1" x14ac:dyDescent="0.3">
      <c r="A41" s="213" t="s">
        <v>358</v>
      </c>
      <c r="B41" s="1020" t="s">
        <v>1100</v>
      </c>
      <c r="C41" s="1020"/>
      <c r="D41" s="1020"/>
      <c r="E41" s="1020"/>
      <c r="F41" s="1020"/>
      <c r="G41" s="1020"/>
      <c r="H41" s="1020"/>
      <c r="I41" s="1021"/>
    </row>
    <row r="42" spans="1:9" x14ac:dyDescent="0.3">
      <c r="A42" s="710" t="s">
        <v>374</v>
      </c>
      <c r="B42" s="725"/>
      <c r="C42" s="725"/>
      <c r="D42" s="725" t="s">
        <v>1098</v>
      </c>
      <c r="E42" s="725"/>
      <c r="F42" s="725"/>
      <c r="G42" s="725"/>
      <c r="H42" s="725"/>
      <c r="I42" s="726"/>
    </row>
    <row r="43" spans="1:9" ht="27.6" customHeight="1" x14ac:dyDescent="0.3">
      <c r="A43" s="713" t="s">
        <v>376</v>
      </c>
      <c r="B43" s="714"/>
      <c r="C43" s="714"/>
      <c r="D43" s="711" t="s">
        <v>1101</v>
      </c>
      <c r="E43" s="711"/>
      <c r="F43" s="711"/>
      <c r="G43" s="711"/>
      <c r="H43" s="711"/>
      <c r="I43" s="712"/>
    </row>
    <row r="45" spans="1:9" x14ac:dyDescent="0.3">
      <c r="A45" s="1" t="s">
        <v>395</v>
      </c>
    </row>
    <row r="46" spans="1:9" ht="116.25" customHeight="1" x14ac:dyDescent="0.3">
      <c r="A46" s="710" t="s">
        <v>396</v>
      </c>
      <c r="B46" s="711"/>
      <c r="C46" s="542" t="s">
        <v>2195</v>
      </c>
      <c r="D46" s="542"/>
      <c r="E46" s="542"/>
      <c r="F46" s="542"/>
      <c r="G46" s="542"/>
      <c r="H46" s="542"/>
      <c r="I46" s="786"/>
    </row>
    <row r="47" spans="1:9" ht="51" customHeight="1" x14ac:dyDescent="0.3">
      <c r="A47" s="710" t="s">
        <v>398</v>
      </c>
      <c r="B47" s="711"/>
      <c r="C47" s="542" t="s">
        <v>2396</v>
      </c>
      <c r="D47" s="542"/>
      <c r="E47" s="542"/>
      <c r="F47" s="542"/>
      <c r="G47" s="542"/>
      <c r="H47" s="542"/>
      <c r="I47" s="786"/>
    </row>
    <row r="49" spans="1:9" x14ac:dyDescent="0.3">
      <c r="A49" s="8" t="s">
        <v>400</v>
      </c>
      <c r="B49" s="240"/>
      <c r="C49" s="240"/>
      <c r="D49" s="240"/>
      <c r="E49" s="240"/>
      <c r="F49" s="240"/>
      <c r="G49" s="240"/>
    </row>
    <row r="50" spans="1:9" ht="15.6" x14ac:dyDescent="0.3">
      <c r="A50" s="730" t="s">
        <v>401</v>
      </c>
      <c r="B50" s="730"/>
      <c r="C50" s="730"/>
      <c r="D50" s="730"/>
      <c r="E50" s="730"/>
      <c r="F50" s="730"/>
      <c r="G50" s="730"/>
      <c r="H50" s="30">
        <v>1.5</v>
      </c>
      <c r="I50" s="10" t="s">
        <v>402</v>
      </c>
    </row>
    <row r="51" spans="1:9" ht="25.5" customHeight="1" x14ac:dyDescent="0.3">
      <c r="A51" s="731" t="s">
        <v>463</v>
      </c>
      <c r="B51" s="731"/>
      <c r="C51" s="731"/>
      <c r="D51" s="731"/>
      <c r="E51" s="731"/>
      <c r="F51" s="731"/>
      <c r="G51" s="731"/>
      <c r="H51" s="30">
        <v>2.5</v>
      </c>
      <c r="I51" s="10" t="s">
        <v>402</v>
      </c>
    </row>
    <row r="52" spans="1:9" ht="15.6" x14ac:dyDescent="0.3">
      <c r="A52" s="730" t="s">
        <v>405</v>
      </c>
      <c r="B52" s="730"/>
      <c r="C52" s="730"/>
      <c r="D52" s="730"/>
      <c r="E52" s="730"/>
      <c r="F52" s="730"/>
      <c r="G52" s="730"/>
      <c r="H52" s="27" t="s">
        <v>404</v>
      </c>
      <c r="I52" s="10" t="s">
        <v>402</v>
      </c>
    </row>
    <row r="53" spans="1:9" x14ac:dyDescent="0.3">
      <c r="A53" s="222"/>
      <c r="B53" s="222"/>
      <c r="C53" s="222"/>
      <c r="D53" s="222"/>
      <c r="E53" s="222"/>
      <c r="F53" s="222"/>
      <c r="G53" s="222"/>
      <c r="H53" s="27"/>
      <c r="I53" s="12"/>
    </row>
    <row r="54" spans="1:9" x14ac:dyDescent="0.3">
      <c r="A54" s="732" t="s">
        <v>406</v>
      </c>
      <c r="B54" s="732"/>
      <c r="C54" s="732"/>
      <c r="D54" s="732"/>
      <c r="E54" s="732"/>
      <c r="F54" s="732"/>
      <c r="G54" s="732"/>
      <c r="H54" s="220"/>
      <c r="I54" s="28"/>
    </row>
    <row r="55" spans="1:9" ht="17.7" customHeight="1" x14ac:dyDescent="0.3">
      <c r="A55" s="700" t="s">
        <v>407</v>
      </c>
      <c r="B55" s="700"/>
      <c r="C55" s="700"/>
      <c r="D55" s="700"/>
      <c r="E55" s="700"/>
      <c r="F55" s="15">
        <v>40</v>
      </c>
      <c r="G55" s="15" t="s">
        <v>357</v>
      </c>
      <c r="H55" s="15">
        <f>F55/25</f>
        <v>1.6</v>
      </c>
      <c r="I55" s="10" t="s">
        <v>402</v>
      </c>
    </row>
    <row r="56" spans="1:9" ht="17.7" customHeight="1" x14ac:dyDescent="0.3">
      <c r="A56" s="17" t="s">
        <v>156</v>
      </c>
      <c r="B56" s="727" t="s">
        <v>158</v>
      </c>
      <c r="C56" s="727"/>
      <c r="D56" s="727"/>
      <c r="E56" s="727"/>
      <c r="F56" s="15">
        <v>16</v>
      </c>
      <c r="G56" s="15" t="s">
        <v>357</v>
      </c>
      <c r="H56" s="18"/>
      <c r="I56" s="19"/>
    </row>
    <row r="57" spans="1:9" ht="17.7" customHeight="1" x14ac:dyDescent="0.3">
      <c r="B57" s="727" t="s">
        <v>408</v>
      </c>
      <c r="C57" s="727"/>
      <c r="D57" s="727"/>
      <c r="E57" s="727"/>
      <c r="F57" s="15">
        <v>12</v>
      </c>
      <c r="G57" s="15" t="s">
        <v>357</v>
      </c>
      <c r="H57" s="26"/>
      <c r="I57" s="29"/>
    </row>
    <row r="58" spans="1:9" ht="17.7" customHeight="1" x14ac:dyDescent="0.3">
      <c r="B58" s="727" t="s">
        <v>409</v>
      </c>
      <c r="C58" s="727"/>
      <c r="D58" s="727"/>
      <c r="E58" s="727"/>
      <c r="F58" s="15">
        <v>10</v>
      </c>
      <c r="G58" s="15" t="s">
        <v>357</v>
      </c>
      <c r="H58" s="26"/>
      <c r="I58" s="29"/>
    </row>
    <row r="59" spans="1:9" ht="17.7" customHeight="1" x14ac:dyDescent="0.3">
      <c r="B59" s="727" t="s">
        <v>410</v>
      </c>
      <c r="C59" s="727"/>
      <c r="D59" s="727"/>
      <c r="E59" s="727"/>
      <c r="F59" s="15" t="s">
        <v>404</v>
      </c>
      <c r="G59" s="15" t="s">
        <v>357</v>
      </c>
      <c r="H59" s="26"/>
      <c r="I59" s="29"/>
    </row>
    <row r="60" spans="1:9" ht="17.7" customHeight="1" x14ac:dyDescent="0.3">
      <c r="B60" s="727" t="s">
        <v>411</v>
      </c>
      <c r="C60" s="727"/>
      <c r="D60" s="727"/>
      <c r="E60" s="727"/>
      <c r="F60" s="15" t="s">
        <v>404</v>
      </c>
      <c r="G60" s="15" t="s">
        <v>357</v>
      </c>
      <c r="H60" s="26"/>
      <c r="I60" s="29"/>
    </row>
    <row r="61" spans="1:9" ht="17.7" customHeight="1" x14ac:dyDescent="0.3">
      <c r="B61" s="727" t="s">
        <v>412</v>
      </c>
      <c r="C61" s="727"/>
      <c r="D61" s="727"/>
      <c r="E61" s="727"/>
      <c r="F61" s="15">
        <v>2</v>
      </c>
      <c r="G61" s="15" t="s">
        <v>357</v>
      </c>
      <c r="H61" s="334"/>
      <c r="I61" s="339"/>
    </row>
    <row r="62" spans="1:9" ht="31.2" customHeight="1" x14ac:dyDescent="0.3">
      <c r="A62" s="700" t="s">
        <v>413</v>
      </c>
      <c r="B62" s="700"/>
      <c r="C62" s="700"/>
      <c r="D62" s="700"/>
      <c r="E62" s="700"/>
      <c r="F62" s="15" t="s">
        <v>404</v>
      </c>
      <c r="G62" s="15" t="s">
        <v>357</v>
      </c>
      <c r="H62" s="16" t="s">
        <v>182</v>
      </c>
      <c r="I62" s="10" t="s">
        <v>402</v>
      </c>
    </row>
    <row r="63" spans="1:9" ht="17.7" customHeight="1" x14ac:dyDescent="0.3">
      <c r="A63" s="727" t="s">
        <v>414</v>
      </c>
      <c r="B63" s="727"/>
      <c r="C63" s="727"/>
      <c r="D63" s="727"/>
      <c r="E63" s="727"/>
      <c r="F63" s="15">
        <v>60</v>
      </c>
      <c r="G63" s="15" t="s">
        <v>357</v>
      </c>
      <c r="H63" s="15">
        <f>F63/25</f>
        <v>2.4</v>
      </c>
      <c r="I63" s="10" t="s">
        <v>402</v>
      </c>
    </row>
  </sheetData>
  <mergeCells count="69">
    <mergeCell ref="A11:E11"/>
    <mergeCell ref="F11:I11"/>
    <mergeCell ref="A2:I2"/>
    <mergeCell ref="A3:C3"/>
    <mergeCell ref="D3:I3"/>
    <mergeCell ref="A4:C4"/>
    <mergeCell ref="D4:I4"/>
    <mergeCell ref="A5:C5"/>
    <mergeCell ref="D5:I5"/>
    <mergeCell ref="A6:C6"/>
    <mergeCell ref="D6:I6"/>
    <mergeCell ref="A8:I8"/>
    <mergeCell ref="A10:E10"/>
    <mergeCell ref="F10:I10"/>
    <mergeCell ref="B22:G22"/>
    <mergeCell ref="A12:E12"/>
    <mergeCell ref="F12:I12"/>
    <mergeCell ref="A13:E13"/>
    <mergeCell ref="F13:I13"/>
    <mergeCell ref="A15:I15"/>
    <mergeCell ref="A16:B16"/>
    <mergeCell ref="C16:I16"/>
    <mergeCell ref="A18:D18"/>
    <mergeCell ref="A19:A20"/>
    <mergeCell ref="B19:G20"/>
    <mergeCell ref="H19:I19"/>
    <mergeCell ref="A21:I21"/>
    <mergeCell ref="A35:C35"/>
    <mergeCell ref="D35:I35"/>
    <mergeCell ref="B23:G23"/>
    <mergeCell ref="A24:I24"/>
    <mergeCell ref="B25:G25"/>
    <mergeCell ref="B26:G26"/>
    <mergeCell ref="A27:I27"/>
    <mergeCell ref="B28:G28"/>
    <mergeCell ref="B29:G29"/>
    <mergeCell ref="A32:G32"/>
    <mergeCell ref="B33:I33"/>
    <mergeCell ref="A34:C34"/>
    <mergeCell ref="D34:I34"/>
    <mergeCell ref="A36:G36"/>
    <mergeCell ref="B37:I37"/>
    <mergeCell ref="A38:C38"/>
    <mergeCell ref="D38:I38"/>
    <mergeCell ref="A39:C39"/>
    <mergeCell ref="D39:I39"/>
    <mergeCell ref="A40:G40"/>
    <mergeCell ref="B41:I41"/>
    <mergeCell ref="A42:C42"/>
    <mergeCell ref="D42:I42"/>
    <mergeCell ref="A43:C43"/>
    <mergeCell ref="D43:I43"/>
    <mergeCell ref="B58:E58"/>
    <mergeCell ref="A46:B46"/>
    <mergeCell ref="A47:B47"/>
    <mergeCell ref="A50:G50"/>
    <mergeCell ref="A51:G51"/>
    <mergeCell ref="A52:G52"/>
    <mergeCell ref="A54:G54"/>
    <mergeCell ref="A55:E55"/>
    <mergeCell ref="B56:E56"/>
    <mergeCell ref="B57:E57"/>
    <mergeCell ref="C46:I46"/>
    <mergeCell ref="C47:I47"/>
    <mergeCell ref="B59:E59"/>
    <mergeCell ref="B60:E60"/>
    <mergeCell ref="B61:E61"/>
    <mergeCell ref="A62:E62"/>
    <mergeCell ref="A63:E63"/>
  </mergeCells>
  <pageMargins left="0.7" right="0.7" top="0.75" bottom="0.75" header="0.3" footer="0.3"/>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zoomScaleNormal="100" workbookViewId="0"/>
  </sheetViews>
  <sheetFormatPr defaultColWidth="8.77734375" defaultRowHeight="13.8" x14ac:dyDescent="0.3"/>
  <cols>
    <col min="1" max="1" width="10.77734375" style="25" customWidth="1"/>
    <col min="2" max="2" width="9.77734375" style="25" customWidth="1"/>
    <col min="3" max="3" width="9" style="25" customWidth="1"/>
    <col min="4" max="5" width="9.77734375" style="25" customWidth="1"/>
    <col min="6" max="6" width="9.21875" style="25" customWidth="1"/>
    <col min="7" max="7" width="8.77734375" style="25" customWidth="1"/>
    <col min="8" max="8" width="11.5546875" style="25" customWidth="1"/>
    <col min="9" max="9" width="8.77734375" style="25" customWidth="1"/>
    <col min="10" max="10" width="2.77734375" style="25" customWidth="1"/>
    <col min="11" max="16384" width="8.77734375" style="25"/>
  </cols>
  <sheetData>
    <row r="1" spans="1:9" x14ac:dyDescent="0.3">
      <c r="A1" s="1" t="s">
        <v>328</v>
      </c>
    </row>
    <row r="2" spans="1:9" x14ac:dyDescent="0.3">
      <c r="A2" s="747" t="s">
        <v>249</v>
      </c>
      <c r="B2" s="747"/>
      <c r="C2" s="747"/>
      <c r="D2" s="747"/>
      <c r="E2" s="747"/>
      <c r="F2" s="747"/>
      <c r="G2" s="747"/>
      <c r="H2" s="747"/>
      <c r="I2" s="747"/>
    </row>
    <row r="3" spans="1:9" x14ac:dyDescent="0.3">
      <c r="A3" s="742" t="s">
        <v>154</v>
      </c>
      <c r="B3" s="743"/>
      <c r="C3" s="743"/>
      <c r="D3" s="743">
        <v>6</v>
      </c>
      <c r="E3" s="743"/>
      <c r="F3" s="743"/>
      <c r="G3" s="743"/>
      <c r="H3" s="743"/>
      <c r="I3" s="744"/>
    </row>
    <row r="4" spans="1:9" x14ac:dyDescent="0.3">
      <c r="A4" s="742" t="s">
        <v>153</v>
      </c>
      <c r="B4" s="743"/>
      <c r="C4" s="743"/>
      <c r="D4" s="743" t="s">
        <v>901</v>
      </c>
      <c r="E4" s="743"/>
      <c r="F4" s="743"/>
      <c r="G4" s="743"/>
      <c r="H4" s="743"/>
      <c r="I4" s="744"/>
    </row>
    <row r="5" spans="1:9" x14ac:dyDescent="0.3">
      <c r="A5" s="742" t="s">
        <v>157</v>
      </c>
      <c r="B5" s="743"/>
      <c r="C5" s="743"/>
      <c r="D5" s="743" t="s">
        <v>330</v>
      </c>
      <c r="E5" s="743"/>
      <c r="F5" s="743"/>
      <c r="G5" s="743"/>
      <c r="H5" s="743"/>
      <c r="I5" s="744"/>
    </row>
    <row r="6" spans="1:9" ht="28.5" customHeight="1" x14ac:dyDescent="0.3">
      <c r="A6" s="742" t="s">
        <v>331</v>
      </c>
      <c r="B6" s="743"/>
      <c r="C6" s="743"/>
      <c r="D6" s="748" t="s">
        <v>902</v>
      </c>
      <c r="E6" s="748"/>
      <c r="F6" s="748"/>
      <c r="G6" s="748"/>
      <c r="H6" s="748"/>
      <c r="I6" s="729"/>
    </row>
    <row r="8" spans="1:9" x14ac:dyDescent="0.3">
      <c r="A8" s="745" t="s">
        <v>3</v>
      </c>
      <c r="B8" s="745"/>
      <c r="C8" s="745"/>
      <c r="D8" s="745"/>
      <c r="E8" s="745"/>
      <c r="F8" s="745"/>
      <c r="G8" s="745"/>
      <c r="H8" s="745"/>
      <c r="I8" s="745"/>
    </row>
    <row r="9" spans="1:9" x14ac:dyDescent="0.3">
      <c r="A9" s="208" t="s">
        <v>2317</v>
      </c>
      <c r="B9" s="208"/>
      <c r="C9" s="208"/>
      <c r="D9" s="208"/>
      <c r="E9" s="208"/>
      <c r="F9" s="208"/>
      <c r="G9" s="208"/>
      <c r="H9" s="208"/>
      <c r="I9" s="208"/>
    </row>
    <row r="10" spans="1:9" x14ac:dyDescent="0.3">
      <c r="A10" s="742" t="s">
        <v>10</v>
      </c>
      <c r="B10" s="743"/>
      <c r="C10" s="743"/>
      <c r="D10" s="743"/>
      <c r="E10" s="743"/>
      <c r="F10" s="743" t="s">
        <v>11</v>
      </c>
      <c r="G10" s="743"/>
      <c r="H10" s="743"/>
      <c r="I10" s="744"/>
    </row>
    <row r="11" spans="1:9" x14ac:dyDescent="0.3">
      <c r="A11" s="742" t="s">
        <v>334</v>
      </c>
      <c r="B11" s="743"/>
      <c r="C11" s="743"/>
      <c r="D11" s="743"/>
      <c r="E11" s="743"/>
      <c r="F11" s="743" t="s">
        <v>2085</v>
      </c>
      <c r="G11" s="743"/>
      <c r="H11" s="743"/>
      <c r="I11" s="744"/>
    </row>
    <row r="12" spans="1:9" x14ac:dyDescent="0.3">
      <c r="A12" s="742" t="s">
        <v>335</v>
      </c>
      <c r="B12" s="743"/>
      <c r="C12" s="743"/>
      <c r="D12" s="743"/>
      <c r="E12" s="743"/>
      <c r="F12" s="743">
        <v>7</v>
      </c>
      <c r="G12" s="743"/>
      <c r="H12" s="743"/>
      <c r="I12" s="744"/>
    </row>
    <row r="13" spans="1:9" x14ac:dyDescent="0.3">
      <c r="A13" s="742" t="s">
        <v>15</v>
      </c>
      <c r="B13" s="743"/>
      <c r="C13" s="743"/>
      <c r="D13" s="743"/>
      <c r="E13" s="743"/>
      <c r="F13" s="743" t="s">
        <v>16</v>
      </c>
      <c r="G13" s="743"/>
      <c r="H13" s="743"/>
      <c r="I13" s="744"/>
    </row>
    <row r="15" spans="1:9" x14ac:dyDescent="0.3">
      <c r="A15" s="746" t="s">
        <v>336</v>
      </c>
      <c r="B15" s="746"/>
      <c r="C15" s="746"/>
      <c r="D15" s="746"/>
      <c r="E15" s="746"/>
      <c r="F15" s="746"/>
      <c r="G15" s="746"/>
      <c r="H15" s="746"/>
      <c r="I15" s="746"/>
    </row>
    <row r="16" spans="1:9" ht="47.25" customHeight="1" x14ac:dyDescent="0.3">
      <c r="A16" s="700" t="s">
        <v>337</v>
      </c>
      <c r="B16" s="700"/>
      <c r="C16" s="748" t="s">
        <v>903</v>
      </c>
      <c r="D16" s="748"/>
      <c r="E16" s="748"/>
      <c r="F16" s="748"/>
      <c r="G16" s="748"/>
      <c r="H16" s="748"/>
      <c r="I16" s="729"/>
    </row>
    <row r="18" spans="1:11" x14ac:dyDescent="0.3">
      <c r="A18" s="735" t="s">
        <v>339</v>
      </c>
      <c r="B18" s="735"/>
      <c r="C18" s="735"/>
      <c r="D18" s="735"/>
    </row>
    <row r="19" spans="1:11" x14ac:dyDescent="0.3">
      <c r="A19" s="736" t="s">
        <v>30</v>
      </c>
      <c r="B19" s="737" t="s">
        <v>31</v>
      </c>
      <c r="C19" s="737"/>
      <c r="D19" s="737"/>
      <c r="E19" s="737"/>
      <c r="F19" s="737"/>
      <c r="G19" s="737"/>
      <c r="H19" s="737" t="s">
        <v>340</v>
      </c>
      <c r="I19" s="738"/>
    </row>
    <row r="20" spans="1:11" ht="31.5" customHeight="1" x14ac:dyDescent="0.3">
      <c r="A20" s="736"/>
      <c r="B20" s="737"/>
      <c r="C20" s="737"/>
      <c r="D20" s="737"/>
      <c r="E20" s="737"/>
      <c r="F20" s="737"/>
      <c r="G20" s="737"/>
      <c r="H20" s="210" t="s">
        <v>341</v>
      </c>
      <c r="I20" s="211" t="s">
        <v>34</v>
      </c>
    </row>
    <row r="21" spans="1:11" s="8" customFormat="1" ht="17.7" customHeight="1" x14ac:dyDescent="0.3">
      <c r="A21" s="547" t="s">
        <v>35</v>
      </c>
      <c r="B21" s="733"/>
      <c r="C21" s="733"/>
      <c r="D21" s="733"/>
      <c r="E21" s="733"/>
      <c r="F21" s="733"/>
      <c r="G21" s="733"/>
      <c r="H21" s="733"/>
      <c r="I21" s="734"/>
    </row>
    <row r="22" spans="1:11" s="443" customFormat="1" ht="30" customHeight="1" x14ac:dyDescent="0.3">
      <c r="A22" s="30" t="s">
        <v>904</v>
      </c>
      <c r="B22" s="752" t="s">
        <v>2290</v>
      </c>
      <c r="C22" s="752"/>
      <c r="D22" s="752"/>
      <c r="E22" s="752"/>
      <c r="F22" s="752"/>
      <c r="G22" s="752"/>
      <c r="H22" s="5" t="s">
        <v>63</v>
      </c>
      <c r="I22" s="5" t="s">
        <v>272</v>
      </c>
    </row>
    <row r="23" spans="1:11" s="443" customFormat="1" ht="30" customHeight="1" x14ac:dyDescent="0.3">
      <c r="A23" s="30" t="s">
        <v>905</v>
      </c>
      <c r="B23" s="772" t="s">
        <v>2291</v>
      </c>
      <c r="C23" s="773"/>
      <c r="D23" s="773"/>
      <c r="E23" s="773"/>
      <c r="F23" s="773"/>
      <c r="G23" s="774"/>
      <c r="H23" s="5" t="s">
        <v>72</v>
      </c>
      <c r="I23" s="5" t="s">
        <v>272</v>
      </c>
    </row>
    <row r="24" spans="1:11" s="443" customFormat="1" ht="30" customHeight="1" x14ac:dyDescent="0.3">
      <c r="A24" s="30" t="s">
        <v>906</v>
      </c>
      <c r="B24" s="772" t="s">
        <v>907</v>
      </c>
      <c r="C24" s="773"/>
      <c r="D24" s="773"/>
      <c r="E24" s="773"/>
      <c r="F24" s="773"/>
      <c r="G24" s="774"/>
      <c r="H24" s="5" t="s">
        <v>63</v>
      </c>
      <c r="I24" s="5" t="s">
        <v>272</v>
      </c>
    </row>
    <row r="25" spans="1:11" s="443" customFormat="1" ht="30" customHeight="1" x14ac:dyDescent="0.3">
      <c r="A25" s="30" t="s">
        <v>908</v>
      </c>
      <c r="B25" s="772" t="s">
        <v>909</v>
      </c>
      <c r="C25" s="773"/>
      <c r="D25" s="773"/>
      <c r="E25" s="773"/>
      <c r="F25" s="773"/>
      <c r="G25" s="774"/>
      <c r="H25" s="5" t="s">
        <v>67</v>
      </c>
      <c r="I25" s="5" t="s">
        <v>272</v>
      </c>
    </row>
    <row r="26" spans="1:11" s="443" customFormat="1" ht="30" customHeight="1" x14ac:dyDescent="0.3">
      <c r="A26" s="30" t="s">
        <v>910</v>
      </c>
      <c r="B26" s="772" t="s">
        <v>911</v>
      </c>
      <c r="C26" s="773"/>
      <c r="D26" s="773"/>
      <c r="E26" s="773"/>
      <c r="F26" s="773"/>
      <c r="G26" s="774"/>
      <c r="H26" s="5" t="s">
        <v>67</v>
      </c>
      <c r="I26" s="5" t="s">
        <v>272</v>
      </c>
    </row>
    <row r="27" spans="1:11" s="443" customFormat="1" ht="30" customHeight="1" x14ac:dyDescent="0.3">
      <c r="A27" s="30" t="s">
        <v>912</v>
      </c>
      <c r="B27" s="772" t="s">
        <v>913</v>
      </c>
      <c r="C27" s="773"/>
      <c r="D27" s="773"/>
      <c r="E27" s="773"/>
      <c r="F27" s="773"/>
      <c r="G27" s="774"/>
      <c r="H27" s="5" t="s">
        <v>67</v>
      </c>
      <c r="I27" s="5" t="s">
        <v>56</v>
      </c>
    </row>
    <row r="28" spans="1:11" s="8" customFormat="1" ht="17.7" customHeight="1" x14ac:dyDescent="0.3">
      <c r="A28" s="547" t="s">
        <v>136</v>
      </c>
      <c r="B28" s="733"/>
      <c r="C28" s="733"/>
      <c r="D28" s="733"/>
      <c r="E28" s="733"/>
      <c r="F28" s="733"/>
      <c r="G28" s="733"/>
      <c r="H28" s="733"/>
      <c r="I28" s="734"/>
    </row>
    <row r="29" spans="1:11" s="443" customFormat="1" ht="46.5" customHeight="1" x14ac:dyDescent="0.3">
      <c r="A29" s="30" t="s">
        <v>914</v>
      </c>
      <c r="B29" s="714" t="s">
        <v>2292</v>
      </c>
      <c r="C29" s="714"/>
      <c r="D29" s="714"/>
      <c r="E29" s="714"/>
      <c r="F29" s="714"/>
      <c r="G29" s="714"/>
      <c r="H29" s="5" t="s">
        <v>98</v>
      </c>
      <c r="I29" s="5" t="s">
        <v>272</v>
      </c>
    </row>
    <row r="30" spans="1:11" s="443" customFormat="1" ht="30" customHeight="1" x14ac:dyDescent="0.3">
      <c r="A30" s="30" t="s">
        <v>915</v>
      </c>
      <c r="B30" s="759" t="s">
        <v>916</v>
      </c>
      <c r="C30" s="781"/>
      <c r="D30" s="781"/>
      <c r="E30" s="781"/>
      <c r="F30" s="781"/>
      <c r="G30" s="713"/>
      <c r="H30" s="468" t="s">
        <v>917</v>
      </c>
      <c r="I30" s="5" t="s">
        <v>56</v>
      </c>
      <c r="K30" s="328"/>
    </row>
    <row r="31" spans="1:11" s="443" customFormat="1" ht="30" customHeight="1" x14ac:dyDescent="0.3">
      <c r="A31" s="30" t="s">
        <v>918</v>
      </c>
      <c r="B31" s="759" t="s">
        <v>919</v>
      </c>
      <c r="C31" s="781"/>
      <c r="D31" s="781"/>
      <c r="E31" s="781"/>
      <c r="F31" s="781"/>
      <c r="G31" s="713"/>
      <c r="H31" s="468" t="s">
        <v>917</v>
      </c>
      <c r="I31" s="5" t="s">
        <v>56</v>
      </c>
      <c r="K31" s="328"/>
    </row>
    <row r="32" spans="1:11" s="443" customFormat="1" ht="30" customHeight="1" x14ac:dyDescent="0.3">
      <c r="A32" s="30" t="s">
        <v>920</v>
      </c>
      <c r="B32" s="759" t="s">
        <v>2293</v>
      </c>
      <c r="C32" s="781"/>
      <c r="D32" s="781"/>
      <c r="E32" s="781"/>
      <c r="F32" s="781"/>
      <c r="G32" s="713"/>
      <c r="H32" s="5" t="s">
        <v>98</v>
      </c>
      <c r="I32" s="5" t="s">
        <v>56</v>
      </c>
      <c r="K32" s="328"/>
    </row>
    <row r="33" spans="1:11" s="443" customFormat="1" ht="30" customHeight="1" x14ac:dyDescent="0.3">
      <c r="A33" s="30" t="s">
        <v>921</v>
      </c>
      <c r="B33" s="759" t="s">
        <v>2294</v>
      </c>
      <c r="C33" s="781"/>
      <c r="D33" s="781"/>
      <c r="E33" s="781"/>
      <c r="F33" s="781"/>
      <c r="G33" s="713"/>
      <c r="H33" s="5" t="s">
        <v>95</v>
      </c>
      <c r="I33" s="5" t="s">
        <v>56</v>
      </c>
      <c r="K33" s="328"/>
    </row>
    <row r="34" spans="1:11" s="8" customFormat="1" ht="17.7" customHeight="1" x14ac:dyDescent="0.3">
      <c r="A34" s="547" t="s">
        <v>352</v>
      </c>
      <c r="B34" s="733"/>
      <c r="C34" s="733"/>
      <c r="D34" s="733"/>
      <c r="E34" s="733"/>
      <c r="F34" s="733"/>
      <c r="G34" s="733"/>
      <c r="H34" s="733"/>
      <c r="I34" s="734"/>
      <c r="K34" s="465"/>
    </row>
    <row r="35" spans="1:11" s="443" customFormat="1" ht="30" customHeight="1" x14ac:dyDescent="0.3">
      <c r="A35" s="30" t="s">
        <v>922</v>
      </c>
      <c r="B35" s="748" t="s">
        <v>124</v>
      </c>
      <c r="C35" s="748"/>
      <c r="D35" s="748"/>
      <c r="E35" s="748"/>
      <c r="F35" s="748"/>
      <c r="G35" s="748"/>
      <c r="H35" s="468" t="s">
        <v>477</v>
      </c>
      <c r="I35" s="5" t="s">
        <v>56</v>
      </c>
      <c r="K35" s="56"/>
    </row>
    <row r="36" spans="1:11" s="443" customFormat="1" ht="30" customHeight="1" x14ac:dyDescent="0.3">
      <c r="A36" s="30" t="s">
        <v>923</v>
      </c>
      <c r="B36" s="729" t="s">
        <v>128</v>
      </c>
      <c r="C36" s="700"/>
      <c r="D36" s="700"/>
      <c r="E36" s="700"/>
      <c r="F36" s="700"/>
      <c r="G36" s="782"/>
      <c r="H36" s="468" t="s">
        <v>477</v>
      </c>
      <c r="I36" s="5" t="s">
        <v>56</v>
      </c>
      <c r="K36" s="56"/>
    </row>
    <row r="38" spans="1:11" x14ac:dyDescent="0.3">
      <c r="A38" s="1" t="s">
        <v>355</v>
      </c>
    </row>
    <row r="39" spans="1:11" s="8" customFormat="1" ht="17.7" customHeight="1" x14ac:dyDescent="0.3">
      <c r="A39" s="715" t="s">
        <v>356</v>
      </c>
      <c r="B39" s="715"/>
      <c r="C39" s="715"/>
      <c r="D39" s="715"/>
      <c r="E39" s="715"/>
      <c r="F39" s="715"/>
      <c r="G39" s="715"/>
      <c r="H39" s="204">
        <v>20</v>
      </c>
      <c r="I39" s="239" t="s">
        <v>357</v>
      </c>
    </row>
    <row r="40" spans="1:11" ht="270.75" customHeight="1" x14ac:dyDescent="0.3">
      <c r="A40" s="213" t="s">
        <v>358</v>
      </c>
      <c r="B40" s="1020" t="s">
        <v>924</v>
      </c>
      <c r="C40" s="1031"/>
      <c r="D40" s="1031"/>
      <c r="E40" s="1031"/>
      <c r="F40" s="1031"/>
      <c r="G40" s="1031"/>
      <c r="H40" s="1031"/>
      <c r="I40" s="1032"/>
    </row>
    <row r="41" spans="1:11" ht="17.25" customHeight="1" x14ac:dyDescent="0.3">
      <c r="A41" s="710" t="s">
        <v>374</v>
      </c>
      <c r="B41" s="725"/>
      <c r="C41" s="725"/>
      <c r="D41" s="725" t="s">
        <v>925</v>
      </c>
      <c r="E41" s="725"/>
      <c r="F41" s="725"/>
      <c r="G41" s="725"/>
      <c r="H41" s="725"/>
      <c r="I41" s="726"/>
    </row>
    <row r="42" spans="1:11" ht="40.950000000000003" customHeight="1" x14ac:dyDescent="0.3">
      <c r="A42" s="713" t="s">
        <v>376</v>
      </c>
      <c r="B42" s="714"/>
      <c r="C42" s="714"/>
      <c r="D42" s="714" t="s">
        <v>926</v>
      </c>
      <c r="E42" s="714"/>
      <c r="F42" s="714"/>
      <c r="G42" s="714"/>
      <c r="H42" s="714"/>
      <c r="I42" s="759"/>
    </row>
    <row r="43" spans="1:11" s="8" customFormat="1" ht="17.7" customHeight="1" x14ac:dyDescent="0.3">
      <c r="A43" s="715" t="s">
        <v>481</v>
      </c>
      <c r="B43" s="715"/>
      <c r="C43" s="715"/>
      <c r="D43" s="715"/>
      <c r="E43" s="715"/>
      <c r="F43" s="715"/>
      <c r="G43" s="715"/>
      <c r="H43" s="204">
        <v>30</v>
      </c>
      <c r="I43" s="239" t="s">
        <v>357</v>
      </c>
    </row>
    <row r="44" spans="1:11" ht="293.25" customHeight="1" x14ac:dyDescent="0.3">
      <c r="A44" s="213" t="s">
        <v>358</v>
      </c>
      <c r="B44" s="1020" t="s">
        <v>927</v>
      </c>
      <c r="C44" s="1020"/>
      <c r="D44" s="1020"/>
      <c r="E44" s="1020"/>
      <c r="F44" s="1020"/>
      <c r="G44" s="1020"/>
      <c r="H44" s="1020"/>
      <c r="I44" s="1021"/>
    </row>
    <row r="45" spans="1:11" x14ac:dyDescent="0.3">
      <c r="A45" s="710" t="s">
        <v>374</v>
      </c>
      <c r="B45" s="725"/>
      <c r="C45" s="725"/>
      <c r="D45" s="758" t="s">
        <v>928</v>
      </c>
      <c r="E45" s="725"/>
      <c r="F45" s="725"/>
      <c r="G45" s="725"/>
      <c r="H45" s="725"/>
      <c r="I45" s="726"/>
    </row>
    <row r="46" spans="1:11" ht="38.25" customHeight="1" x14ac:dyDescent="0.3">
      <c r="A46" s="713" t="s">
        <v>376</v>
      </c>
      <c r="B46" s="714"/>
      <c r="C46" s="714"/>
      <c r="D46" s="714" t="s">
        <v>929</v>
      </c>
      <c r="E46" s="714"/>
      <c r="F46" s="714"/>
      <c r="G46" s="714"/>
      <c r="H46" s="714"/>
      <c r="I46" s="759"/>
    </row>
    <row r="48" spans="1:11" x14ac:dyDescent="0.3">
      <c r="A48" s="1" t="s">
        <v>395</v>
      </c>
    </row>
    <row r="49" spans="1:9" ht="112.5" customHeight="1" x14ac:dyDescent="0.3">
      <c r="A49" s="710" t="s">
        <v>396</v>
      </c>
      <c r="B49" s="711"/>
      <c r="C49" s="542" t="s">
        <v>2397</v>
      </c>
      <c r="D49" s="542"/>
      <c r="E49" s="542"/>
      <c r="F49" s="542"/>
      <c r="G49" s="542"/>
      <c r="H49" s="542"/>
      <c r="I49" s="786"/>
    </row>
    <row r="50" spans="1:9" ht="75" customHeight="1" x14ac:dyDescent="0.3">
      <c r="A50" s="710" t="s">
        <v>398</v>
      </c>
      <c r="B50" s="711"/>
      <c r="C50" s="542" t="s">
        <v>2398</v>
      </c>
      <c r="D50" s="542"/>
      <c r="E50" s="542"/>
      <c r="F50" s="542"/>
      <c r="G50" s="542"/>
      <c r="H50" s="542"/>
      <c r="I50" s="786"/>
    </row>
    <row r="52" spans="1:9" x14ac:dyDescent="0.3">
      <c r="A52" s="8" t="s">
        <v>400</v>
      </c>
      <c r="B52" s="240"/>
      <c r="C52" s="240"/>
      <c r="D52" s="240"/>
      <c r="E52" s="240"/>
      <c r="F52" s="240"/>
      <c r="G52" s="240"/>
    </row>
    <row r="53" spans="1:9" ht="15.6" x14ac:dyDescent="0.3">
      <c r="A53" s="1111" t="s">
        <v>401</v>
      </c>
      <c r="B53" s="1111"/>
      <c r="C53" s="1111"/>
      <c r="D53" s="1111"/>
      <c r="E53" s="1111"/>
      <c r="F53" s="1111"/>
      <c r="G53" s="1111"/>
      <c r="H53" s="9">
        <v>2</v>
      </c>
      <c r="I53" s="10" t="s">
        <v>402</v>
      </c>
    </row>
    <row r="54" spans="1:9" ht="27" customHeight="1" x14ac:dyDescent="0.3">
      <c r="A54" s="1025" t="s">
        <v>463</v>
      </c>
      <c r="B54" s="1025"/>
      <c r="C54" s="1025"/>
      <c r="D54" s="1025"/>
      <c r="E54" s="1025"/>
      <c r="F54" s="1025"/>
      <c r="G54" s="1025"/>
      <c r="H54" s="9">
        <v>4</v>
      </c>
      <c r="I54" s="10" t="s">
        <v>402</v>
      </c>
    </row>
    <row r="55" spans="1:9" ht="15.6" x14ac:dyDescent="0.3">
      <c r="A55" s="1112" t="s">
        <v>405</v>
      </c>
      <c r="B55" s="1112"/>
      <c r="C55" s="1112"/>
      <c r="D55" s="1112"/>
      <c r="E55" s="1112"/>
      <c r="F55" s="1112"/>
      <c r="G55" s="1112"/>
      <c r="H55" s="27" t="s">
        <v>404</v>
      </c>
      <c r="I55" s="10" t="s">
        <v>402</v>
      </c>
    </row>
    <row r="56" spans="1:9" x14ac:dyDescent="0.3">
      <c r="A56" s="222"/>
      <c r="B56" s="222"/>
      <c r="C56" s="222"/>
      <c r="D56" s="222"/>
      <c r="E56" s="222"/>
      <c r="F56" s="222"/>
      <c r="G56" s="222"/>
      <c r="H56" s="27"/>
      <c r="I56" s="12"/>
    </row>
    <row r="57" spans="1:9" x14ac:dyDescent="0.3">
      <c r="A57" s="732" t="s">
        <v>406</v>
      </c>
      <c r="B57" s="732"/>
      <c r="C57" s="732"/>
      <c r="D57" s="732"/>
      <c r="E57" s="732"/>
      <c r="F57" s="735"/>
      <c r="G57" s="732"/>
      <c r="H57" s="220"/>
      <c r="I57" s="28"/>
    </row>
    <row r="58" spans="1:9" ht="17.7" customHeight="1" x14ac:dyDescent="0.3">
      <c r="A58" s="700" t="s">
        <v>407</v>
      </c>
      <c r="B58" s="700"/>
      <c r="C58" s="700"/>
      <c r="D58" s="700"/>
      <c r="E58" s="700"/>
      <c r="F58" s="64">
        <f>SUM(F59:F65)</f>
        <v>60</v>
      </c>
      <c r="G58" s="15" t="s">
        <v>357</v>
      </c>
      <c r="H58" s="16">
        <f>F58/25</f>
        <v>2.4</v>
      </c>
      <c r="I58" s="10" t="s">
        <v>402</v>
      </c>
    </row>
    <row r="59" spans="1:9" ht="17.7" customHeight="1" x14ac:dyDescent="0.3">
      <c r="A59" s="17" t="s">
        <v>156</v>
      </c>
      <c r="B59" s="727" t="s">
        <v>158</v>
      </c>
      <c r="C59" s="727"/>
      <c r="D59" s="727"/>
      <c r="E59" s="727"/>
      <c r="F59" s="65">
        <v>20</v>
      </c>
      <c r="G59" s="15" t="s">
        <v>357</v>
      </c>
      <c r="H59" s="18"/>
      <c r="I59" s="19"/>
    </row>
    <row r="60" spans="1:9" ht="17.7" customHeight="1" x14ac:dyDescent="0.3">
      <c r="B60" s="727" t="s">
        <v>408</v>
      </c>
      <c r="C60" s="727"/>
      <c r="D60" s="727"/>
      <c r="E60" s="727"/>
      <c r="F60" s="65">
        <v>30</v>
      </c>
      <c r="G60" s="15" t="s">
        <v>357</v>
      </c>
      <c r="H60" s="26"/>
      <c r="I60" s="29"/>
    </row>
    <row r="61" spans="1:9" ht="17.7" customHeight="1" x14ac:dyDescent="0.3">
      <c r="B61" s="727" t="s">
        <v>409</v>
      </c>
      <c r="C61" s="727"/>
      <c r="D61" s="727"/>
      <c r="E61" s="727"/>
      <c r="F61" s="65">
        <v>6</v>
      </c>
      <c r="G61" s="15" t="s">
        <v>357</v>
      </c>
      <c r="H61" s="26"/>
      <c r="I61" s="29"/>
    </row>
    <row r="62" spans="1:9" ht="17.7" customHeight="1" x14ac:dyDescent="0.3">
      <c r="B62" s="727" t="s">
        <v>410</v>
      </c>
      <c r="C62" s="727"/>
      <c r="D62" s="727"/>
      <c r="E62" s="727"/>
      <c r="F62" s="65" t="s">
        <v>404</v>
      </c>
      <c r="G62" s="15" t="s">
        <v>357</v>
      </c>
      <c r="H62" s="26"/>
      <c r="I62" s="29"/>
    </row>
    <row r="63" spans="1:9" ht="17.7" customHeight="1" x14ac:dyDescent="0.3">
      <c r="B63" s="727" t="s">
        <v>411</v>
      </c>
      <c r="C63" s="727"/>
      <c r="D63" s="727"/>
      <c r="E63" s="727"/>
      <c r="F63" s="65" t="s">
        <v>404</v>
      </c>
      <c r="G63" s="15" t="s">
        <v>357</v>
      </c>
      <c r="H63" s="26"/>
      <c r="I63" s="29"/>
    </row>
    <row r="64" spans="1:9" ht="17.7" customHeight="1" x14ac:dyDescent="0.3">
      <c r="B64" s="727" t="s">
        <v>412</v>
      </c>
      <c r="C64" s="727"/>
      <c r="D64" s="727"/>
      <c r="E64" s="727"/>
      <c r="F64" s="65">
        <v>4</v>
      </c>
      <c r="G64" s="15" t="s">
        <v>357</v>
      </c>
      <c r="H64" s="334"/>
      <c r="I64" s="339"/>
    </row>
    <row r="65" spans="1:9" ht="31.2" customHeight="1" x14ac:dyDescent="0.3">
      <c r="A65" s="700" t="s">
        <v>413</v>
      </c>
      <c r="B65" s="700"/>
      <c r="C65" s="700"/>
      <c r="D65" s="700"/>
      <c r="E65" s="700"/>
      <c r="F65" s="65" t="s">
        <v>404</v>
      </c>
      <c r="G65" s="15" t="s">
        <v>357</v>
      </c>
      <c r="H65" s="15" t="s">
        <v>182</v>
      </c>
      <c r="I65" s="10" t="s">
        <v>402</v>
      </c>
    </row>
    <row r="66" spans="1:9" ht="17.7" customHeight="1" x14ac:dyDescent="0.3">
      <c r="A66" s="727" t="s">
        <v>414</v>
      </c>
      <c r="B66" s="727"/>
      <c r="C66" s="727"/>
      <c r="D66" s="727"/>
      <c r="E66" s="727"/>
      <c r="F66" s="340">
        <v>90</v>
      </c>
      <c r="G66" s="15" t="s">
        <v>357</v>
      </c>
      <c r="H66" s="16">
        <f>F66/25</f>
        <v>3.6</v>
      </c>
      <c r="I66" s="10" t="s">
        <v>402</v>
      </c>
    </row>
    <row r="67" spans="1:9" x14ac:dyDescent="0.3">
      <c r="A67" s="25" t="s">
        <v>529</v>
      </c>
    </row>
  </sheetData>
  <mergeCells count="70">
    <mergeCell ref="A11:E11"/>
    <mergeCell ref="F11:I11"/>
    <mergeCell ref="A2:I2"/>
    <mergeCell ref="A3:C3"/>
    <mergeCell ref="D3:I3"/>
    <mergeCell ref="A4:C4"/>
    <mergeCell ref="D4:I4"/>
    <mergeCell ref="A5:C5"/>
    <mergeCell ref="D5:I5"/>
    <mergeCell ref="A6:C6"/>
    <mergeCell ref="D6:I6"/>
    <mergeCell ref="A8:I8"/>
    <mergeCell ref="A10:E10"/>
    <mergeCell ref="F10:I10"/>
    <mergeCell ref="B22:G22"/>
    <mergeCell ref="A12:E12"/>
    <mergeCell ref="F12:I12"/>
    <mergeCell ref="A13:E13"/>
    <mergeCell ref="F13:I13"/>
    <mergeCell ref="A15:I15"/>
    <mergeCell ref="A16:B16"/>
    <mergeCell ref="C16:I16"/>
    <mergeCell ref="A18:D18"/>
    <mergeCell ref="A19:A20"/>
    <mergeCell ref="B19:G20"/>
    <mergeCell ref="H19:I19"/>
    <mergeCell ref="A21:I21"/>
    <mergeCell ref="A34:I34"/>
    <mergeCell ref="B23:G23"/>
    <mergeCell ref="B24:G24"/>
    <mergeCell ref="B25:G25"/>
    <mergeCell ref="B26:G26"/>
    <mergeCell ref="B27:G27"/>
    <mergeCell ref="A28:I28"/>
    <mergeCell ref="B29:G29"/>
    <mergeCell ref="B30:G30"/>
    <mergeCell ref="B31:G31"/>
    <mergeCell ref="B32:G32"/>
    <mergeCell ref="B33:G33"/>
    <mergeCell ref="B35:G35"/>
    <mergeCell ref="B36:G36"/>
    <mergeCell ref="A39:G39"/>
    <mergeCell ref="B40:I40"/>
    <mergeCell ref="A41:C41"/>
    <mergeCell ref="D41:I41"/>
    <mergeCell ref="A42:C42"/>
    <mergeCell ref="D42:I42"/>
    <mergeCell ref="A43:G43"/>
    <mergeCell ref="B44:I44"/>
    <mergeCell ref="A45:C45"/>
    <mergeCell ref="D45:I45"/>
    <mergeCell ref="B59:E59"/>
    <mergeCell ref="A46:C46"/>
    <mergeCell ref="D46:I46"/>
    <mergeCell ref="A49:B49"/>
    <mergeCell ref="C49:I49"/>
    <mergeCell ref="A50:B50"/>
    <mergeCell ref="C50:I50"/>
    <mergeCell ref="A53:G53"/>
    <mergeCell ref="A54:G54"/>
    <mergeCell ref="A55:G55"/>
    <mergeCell ref="A57:G57"/>
    <mergeCell ref="A58:E58"/>
    <mergeCell ref="A66:E66"/>
    <mergeCell ref="B60:E60"/>
    <mergeCell ref="B61:E61"/>
    <mergeCell ref="B62:E62"/>
    <mergeCell ref="B63:E63"/>
    <mergeCell ref="B64:E64"/>
    <mergeCell ref="A65:E6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zoomScaleNormal="100" workbookViewId="0"/>
  </sheetViews>
  <sheetFormatPr defaultColWidth="8.77734375" defaultRowHeight="13.8" x14ac:dyDescent="0.3"/>
  <cols>
    <col min="1" max="1" width="10.77734375" style="25" customWidth="1"/>
    <col min="2" max="2" width="9.77734375" style="25" customWidth="1"/>
    <col min="3" max="3" width="9" style="25" customWidth="1"/>
    <col min="4" max="5" width="9.77734375" style="25" customWidth="1"/>
    <col min="6" max="6" width="9.21875" style="25" customWidth="1"/>
    <col min="7" max="7" width="8.77734375" style="25" customWidth="1"/>
    <col min="8" max="8" width="11.5546875" style="25" customWidth="1"/>
    <col min="9" max="9" width="8.77734375" style="25" customWidth="1"/>
    <col min="10" max="10" width="2.77734375" style="25" customWidth="1"/>
    <col min="11" max="16384" width="8.77734375" style="25"/>
  </cols>
  <sheetData>
    <row r="1" spans="1:9" x14ac:dyDescent="0.3">
      <c r="A1" s="1" t="s">
        <v>328</v>
      </c>
    </row>
    <row r="2" spans="1:9" x14ac:dyDescent="0.3">
      <c r="A2" s="747" t="s">
        <v>168</v>
      </c>
      <c r="B2" s="747"/>
      <c r="C2" s="747"/>
      <c r="D2" s="747"/>
      <c r="E2" s="747"/>
      <c r="F2" s="747"/>
      <c r="G2" s="747"/>
      <c r="H2" s="747"/>
      <c r="I2" s="747"/>
    </row>
    <row r="3" spans="1:9" x14ac:dyDescent="0.3">
      <c r="A3" s="742" t="s">
        <v>154</v>
      </c>
      <c r="B3" s="743"/>
      <c r="C3" s="743"/>
      <c r="D3" s="743">
        <v>3</v>
      </c>
      <c r="E3" s="743"/>
      <c r="F3" s="743"/>
      <c r="G3" s="743"/>
      <c r="H3" s="743"/>
      <c r="I3" s="744"/>
    </row>
    <row r="4" spans="1:9" x14ac:dyDescent="0.3">
      <c r="A4" s="742" t="s">
        <v>153</v>
      </c>
      <c r="B4" s="743"/>
      <c r="C4" s="743"/>
      <c r="D4" s="743" t="s">
        <v>433</v>
      </c>
      <c r="E4" s="743"/>
      <c r="F4" s="743"/>
      <c r="G4" s="743"/>
      <c r="H4" s="743"/>
      <c r="I4" s="744"/>
    </row>
    <row r="5" spans="1:9" x14ac:dyDescent="0.3">
      <c r="A5" s="742" t="s">
        <v>157</v>
      </c>
      <c r="B5" s="743"/>
      <c r="C5" s="743"/>
      <c r="D5" s="743" t="s">
        <v>330</v>
      </c>
      <c r="E5" s="743"/>
      <c r="F5" s="743"/>
      <c r="G5" s="743"/>
      <c r="H5" s="743"/>
      <c r="I5" s="744"/>
    </row>
    <row r="6" spans="1:9" x14ac:dyDescent="0.3">
      <c r="A6" s="742" t="s">
        <v>331</v>
      </c>
      <c r="B6" s="743"/>
      <c r="C6" s="743"/>
      <c r="D6" s="743" t="s">
        <v>650</v>
      </c>
      <c r="E6" s="743"/>
      <c r="F6" s="743"/>
      <c r="G6" s="743"/>
      <c r="H6" s="743"/>
      <c r="I6" s="744"/>
    </row>
    <row r="8" spans="1:9" x14ac:dyDescent="0.3">
      <c r="A8" s="745" t="s">
        <v>333</v>
      </c>
      <c r="B8" s="745"/>
      <c r="C8" s="745"/>
      <c r="D8" s="745"/>
      <c r="E8" s="745"/>
      <c r="F8" s="745"/>
      <c r="G8" s="745"/>
      <c r="H8" s="745"/>
      <c r="I8" s="745"/>
    </row>
    <row r="9" spans="1:9" x14ac:dyDescent="0.3">
      <c r="A9" s="207" t="s">
        <v>2317</v>
      </c>
      <c r="B9" s="207"/>
      <c r="C9" s="207"/>
      <c r="D9" s="207"/>
      <c r="E9" s="207"/>
      <c r="F9" s="207"/>
      <c r="G9" s="207"/>
      <c r="H9" s="207"/>
      <c r="I9" s="207"/>
    </row>
    <row r="10" spans="1:9" x14ac:dyDescent="0.3">
      <c r="A10" s="742" t="s">
        <v>10</v>
      </c>
      <c r="B10" s="743"/>
      <c r="C10" s="743"/>
      <c r="D10" s="743"/>
      <c r="E10" s="743"/>
      <c r="F10" s="743" t="s">
        <v>11</v>
      </c>
      <c r="G10" s="743"/>
      <c r="H10" s="743"/>
      <c r="I10" s="744"/>
    </row>
    <row r="11" spans="1:9" x14ac:dyDescent="0.3">
      <c r="A11" s="742" t="s">
        <v>334</v>
      </c>
      <c r="B11" s="743"/>
      <c r="C11" s="743"/>
      <c r="D11" s="743"/>
      <c r="E11" s="743"/>
      <c r="F11" s="743" t="s">
        <v>2085</v>
      </c>
      <c r="G11" s="743"/>
      <c r="H11" s="743"/>
      <c r="I11" s="744"/>
    </row>
    <row r="12" spans="1:9" x14ac:dyDescent="0.3">
      <c r="A12" s="742" t="s">
        <v>335</v>
      </c>
      <c r="B12" s="743"/>
      <c r="C12" s="743"/>
      <c r="D12" s="743"/>
      <c r="E12" s="743"/>
      <c r="F12" s="743">
        <v>1</v>
      </c>
      <c r="G12" s="743"/>
      <c r="H12" s="743"/>
      <c r="I12" s="744"/>
    </row>
    <row r="13" spans="1:9" x14ac:dyDescent="0.3">
      <c r="A13" s="742" t="s">
        <v>15</v>
      </c>
      <c r="B13" s="743"/>
      <c r="C13" s="743"/>
      <c r="D13" s="743"/>
      <c r="E13" s="743"/>
      <c r="F13" s="743" t="s">
        <v>16</v>
      </c>
      <c r="G13" s="743"/>
      <c r="H13" s="743"/>
      <c r="I13" s="744"/>
    </row>
    <row r="15" spans="1:9" x14ac:dyDescent="0.3">
      <c r="A15" s="746" t="s">
        <v>336</v>
      </c>
      <c r="B15" s="746"/>
      <c r="C15" s="746"/>
      <c r="D15" s="746"/>
      <c r="E15" s="746"/>
      <c r="F15" s="746"/>
      <c r="G15" s="746"/>
      <c r="H15" s="746"/>
      <c r="I15" s="746"/>
    </row>
    <row r="16" spans="1:9" ht="31.5" customHeight="1" x14ac:dyDescent="0.3">
      <c r="A16" s="700" t="s">
        <v>337</v>
      </c>
      <c r="B16" s="700"/>
      <c r="C16" s="748" t="s">
        <v>651</v>
      </c>
      <c r="D16" s="748"/>
      <c r="E16" s="748"/>
      <c r="F16" s="748"/>
      <c r="G16" s="748"/>
      <c r="H16" s="748"/>
      <c r="I16" s="729"/>
    </row>
    <row r="18" spans="1:12" x14ac:dyDescent="0.3">
      <c r="A18" s="735" t="s">
        <v>339</v>
      </c>
      <c r="B18" s="735"/>
      <c r="C18" s="735"/>
      <c r="D18" s="735"/>
    </row>
    <row r="19" spans="1:12" x14ac:dyDescent="0.3">
      <c r="A19" s="736" t="s">
        <v>30</v>
      </c>
      <c r="B19" s="737" t="s">
        <v>31</v>
      </c>
      <c r="C19" s="737"/>
      <c r="D19" s="737"/>
      <c r="E19" s="737"/>
      <c r="F19" s="737"/>
      <c r="G19" s="737"/>
      <c r="H19" s="737" t="s">
        <v>340</v>
      </c>
      <c r="I19" s="738"/>
    </row>
    <row r="20" spans="1:12" ht="27" customHeight="1" x14ac:dyDescent="0.3">
      <c r="A20" s="736"/>
      <c r="B20" s="737"/>
      <c r="C20" s="737"/>
      <c r="D20" s="737"/>
      <c r="E20" s="737"/>
      <c r="F20" s="737"/>
      <c r="G20" s="737"/>
      <c r="H20" s="210" t="s">
        <v>341</v>
      </c>
      <c r="I20" s="211" t="s">
        <v>34</v>
      </c>
    </row>
    <row r="21" spans="1:12" s="8" customFormat="1" ht="17.7" customHeight="1" x14ac:dyDescent="0.3">
      <c r="A21" s="753" t="s">
        <v>35</v>
      </c>
      <c r="B21" s="754"/>
      <c r="C21" s="754"/>
      <c r="D21" s="754"/>
      <c r="E21" s="754"/>
      <c r="F21" s="754"/>
      <c r="G21" s="754"/>
      <c r="H21" s="754"/>
      <c r="I21" s="755"/>
    </row>
    <row r="22" spans="1:12" ht="39" customHeight="1" x14ac:dyDescent="0.3">
      <c r="A22" s="209" t="s">
        <v>652</v>
      </c>
      <c r="B22" s="752" t="s">
        <v>653</v>
      </c>
      <c r="C22" s="752"/>
      <c r="D22" s="752"/>
      <c r="E22" s="752"/>
      <c r="F22" s="752"/>
      <c r="G22" s="752"/>
      <c r="H22" s="210" t="s">
        <v>45</v>
      </c>
      <c r="I22" s="5" t="s">
        <v>39</v>
      </c>
      <c r="K22" s="328"/>
      <c r="L22" s="56"/>
    </row>
    <row r="23" spans="1:12" s="8" customFormat="1" ht="17.7" customHeight="1" x14ac:dyDescent="0.3">
      <c r="A23" s="546" t="s">
        <v>136</v>
      </c>
      <c r="B23" s="550"/>
      <c r="C23" s="550"/>
      <c r="D23" s="550"/>
      <c r="E23" s="550"/>
      <c r="F23" s="550"/>
      <c r="G23" s="550"/>
      <c r="H23" s="550"/>
      <c r="I23" s="551"/>
      <c r="K23" s="315"/>
      <c r="L23" s="315"/>
    </row>
    <row r="24" spans="1:12" ht="35.25" customHeight="1" x14ac:dyDescent="0.3">
      <c r="A24" s="36" t="s">
        <v>654</v>
      </c>
      <c r="B24" s="748" t="s">
        <v>78</v>
      </c>
      <c r="C24" s="748"/>
      <c r="D24" s="748"/>
      <c r="E24" s="748"/>
      <c r="F24" s="748"/>
      <c r="G24" s="748"/>
      <c r="H24" s="36" t="s">
        <v>77</v>
      </c>
      <c r="I24" s="5" t="s">
        <v>56</v>
      </c>
      <c r="K24" s="328"/>
      <c r="L24" s="56"/>
    </row>
    <row r="25" spans="1:12" s="8" customFormat="1" ht="17.7" customHeight="1" x14ac:dyDescent="0.3">
      <c r="A25" s="547" t="s">
        <v>352</v>
      </c>
      <c r="B25" s="733"/>
      <c r="C25" s="733"/>
      <c r="D25" s="733"/>
      <c r="E25" s="733"/>
      <c r="F25" s="733"/>
      <c r="G25" s="733"/>
      <c r="H25" s="733"/>
      <c r="I25" s="734"/>
      <c r="K25" s="315"/>
      <c r="L25" s="315"/>
    </row>
    <row r="26" spans="1:12" ht="33.75" customHeight="1" x14ac:dyDescent="0.3">
      <c r="A26" s="209" t="s">
        <v>655</v>
      </c>
      <c r="B26" s="748" t="s">
        <v>656</v>
      </c>
      <c r="C26" s="748"/>
      <c r="D26" s="748"/>
      <c r="E26" s="748"/>
      <c r="F26" s="748"/>
      <c r="G26" s="748"/>
      <c r="H26" s="209" t="s">
        <v>115</v>
      </c>
      <c r="I26" s="5" t="s">
        <v>56</v>
      </c>
      <c r="K26" s="56"/>
      <c r="L26" s="56"/>
    </row>
    <row r="28" spans="1:12" x14ac:dyDescent="0.3">
      <c r="A28" s="1" t="s">
        <v>355</v>
      </c>
    </row>
    <row r="29" spans="1:12" s="8" customFormat="1" ht="17.7" customHeight="1" x14ac:dyDescent="0.3">
      <c r="A29" s="715" t="s">
        <v>356</v>
      </c>
      <c r="B29" s="715"/>
      <c r="C29" s="715"/>
      <c r="D29" s="715"/>
      <c r="E29" s="715"/>
      <c r="F29" s="715"/>
      <c r="G29" s="715"/>
      <c r="H29" s="204">
        <v>9</v>
      </c>
      <c r="I29" s="239" t="s">
        <v>357</v>
      </c>
    </row>
    <row r="30" spans="1:12" ht="58.5" customHeight="1" x14ac:dyDescent="0.3">
      <c r="A30" s="701" t="s">
        <v>358</v>
      </c>
      <c r="B30" s="749" t="s">
        <v>657</v>
      </c>
      <c r="C30" s="749"/>
      <c r="D30" s="749"/>
      <c r="E30" s="749"/>
      <c r="F30" s="749"/>
      <c r="G30" s="749"/>
      <c r="H30" s="749"/>
      <c r="I30" s="704"/>
    </row>
    <row r="31" spans="1:12" ht="57.75" customHeight="1" x14ac:dyDescent="0.3">
      <c r="A31" s="702"/>
      <c r="B31" s="706" t="s">
        <v>658</v>
      </c>
      <c r="C31" s="707"/>
      <c r="D31" s="707"/>
      <c r="E31" s="707"/>
      <c r="F31" s="707"/>
      <c r="G31" s="707"/>
      <c r="H31" s="707"/>
      <c r="I31" s="707"/>
    </row>
    <row r="32" spans="1:12" ht="48" customHeight="1" x14ac:dyDescent="0.3">
      <c r="A32" s="702"/>
      <c r="B32" s="706" t="s">
        <v>659</v>
      </c>
      <c r="C32" s="707"/>
      <c r="D32" s="707"/>
      <c r="E32" s="707"/>
      <c r="F32" s="707"/>
      <c r="G32" s="707"/>
      <c r="H32" s="707"/>
      <c r="I32" s="707"/>
    </row>
    <row r="33" spans="1:9" ht="54.75" customHeight="1" x14ac:dyDescent="0.3">
      <c r="A33" s="702"/>
      <c r="B33" s="706" t="s">
        <v>660</v>
      </c>
      <c r="C33" s="707"/>
      <c r="D33" s="707"/>
      <c r="E33" s="707"/>
      <c r="F33" s="707"/>
      <c r="G33" s="707"/>
      <c r="H33" s="707"/>
      <c r="I33" s="707"/>
    </row>
    <row r="34" spans="1:9" ht="64.5" customHeight="1" x14ac:dyDescent="0.3">
      <c r="A34" s="702"/>
      <c r="B34" s="706" t="s">
        <v>661</v>
      </c>
      <c r="C34" s="707"/>
      <c r="D34" s="707"/>
      <c r="E34" s="707"/>
      <c r="F34" s="707"/>
      <c r="G34" s="707"/>
      <c r="H34" s="707"/>
      <c r="I34" s="707"/>
    </row>
    <row r="35" spans="1:9" ht="62.25" customHeight="1" x14ac:dyDescent="0.3">
      <c r="A35" s="702"/>
      <c r="B35" s="706" t="s">
        <v>662</v>
      </c>
      <c r="C35" s="707"/>
      <c r="D35" s="707"/>
      <c r="E35" s="707"/>
      <c r="F35" s="707"/>
      <c r="G35" s="707"/>
      <c r="H35" s="707"/>
      <c r="I35" s="707"/>
    </row>
    <row r="36" spans="1:9" ht="53.25" customHeight="1" x14ac:dyDescent="0.3">
      <c r="A36" s="717"/>
      <c r="B36" s="750" t="s">
        <v>663</v>
      </c>
      <c r="C36" s="751"/>
      <c r="D36" s="751"/>
      <c r="E36" s="751"/>
      <c r="F36" s="751"/>
      <c r="G36" s="751"/>
      <c r="H36" s="751"/>
      <c r="I36" s="751"/>
    </row>
    <row r="37" spans="1:9" ht="19.5" customHeight="1" x14ac:dyDescent="0.3">
      <c r="A37" s="724" t="s">
        <v>374</v>
      </c>
      <c r="B37" s="725"/>
      <c r="C37" s="725"/>
      <c r="D37" s="725" t="s">
        <v>664</v>
      </c>
      <c r="E37" s="725"/>
      <c r="F37" s="725"/>
      <c r="G37" s="725"/>
      <c r="H37" s="725"/>
      <c r="I37" s="726"/>
    </row>
    <row r="38" spans="1:9" ht="240" customHeight="1" x14ac:dyDescent="0.3">
      <c r="A38" s="713" t="s">
        <v>376</v>
      </c>
      <c r="B38" s="714"/>
      <c r="C38" s="714"/>
      <c r="D38" s="714" t="s">
        <v>665</v>
      </c>
      <c r="E38" s="711"/>
      <c r="F38" s="711"/>
      <c r="G38" s="711"/>
      <c r="H38" s="711"/>
      <c r="I38" s="712"/>
    </row>
    <row r="39" spans="1:9" s="8" customFormat="1" ht="17.7" customHeight="1" x14ac:dyDescent="0.3">
      <c r="A39" s="715" t="s">
        <v>378</v>
      </c>
      <c r="B39" s="715"/>
      <c r="C39" s="715"/>
      <c r="D39" s="715"/>
      <c r="E39" s="715"/>
      <c r="F39" s="715"/>
      <c r="G39" s="715"/>
      <c r="H39" s="204">
        <v>9</v>
      </c>
      <c r="I39" s="239" t="s">
        <v>357</v>
      </c>
    </row>
    <row r="40" spans="1:9" ht="21.75" customHeight="1" x14ac:dyDescent="0.3">
      <c r="A40" s="701" t="s">
        <v>358</v>
      </c>
      <c r="B40" s="749" t="s">
        <v>666</v>
      </c>
      <c r="C40" s="749"/>
      <c r="D40" s="749"/>
      <c r="E40" s="749"/>
      <c r="F40" s="749"/>
      <c r="G40" s="749"/>
      <c r="H40" s="749"/>
      <c r="I40" s="704"/>
    </row>
    <row r="41" spans="1:9" ht="45.75" customHeight="1" x14ac:dyDescent="0.3">
      <c r="A41" s="702"/>
      <c r="B41" s="706" t="s">
        <v>667</v>
      </c>
      <c r="C41" s="707"/>
      <c r="D41" s="707"/>
      <c r="E41" s="707"/>
      <c r="F41" s="707"/>
      <c r="G41" s="707"/>
      <c r="H41" s="707"/>
      <c r="I41" s="707"/>
    </row>
    <row r="42" spans="1:9" ht="53.25" customHeight="1" x14ac:dyDescent="0.3">
      <c r="A42" s="702"/>
      <c r="B42" s="706" t="s">
        <v>668</v>
      </c>
      <c r="C42" s="707"/>
      <c r="D42" s="707"/>
      <c r="E42" s="707"/>
      <c r="F42" s="707"/>
      <c r="G42" s="707"/>
      <c r="H42" s="707"/>
      <c r="I42" s="707"/>
    </row>
    <row r="43" spans="1:9" ht="47.25" customHeight="1" x14ac:dyDescent="0.3">
      <c r="A43" s="702"/>
      <c r="B43" s="706" t="s">
        <v>669</v>
      </c>
      <c r="C43" s="707"/>
      <c r="D43" s="707"/>
      <c r="E43" s="707"/>
      <c r="F43" s="707"/>
      <c r="G43" s="707"/>
      <c r="H43" s="707"/>
      <c r="I43" s="707"/>
    </row>
    <row r="44" spans="1:9" ht="51.75" customHeight="1" x14ac:dyDescent="0.3">
      <c r="A44" s="702"/>
      <c r="B44" s="706" t="s">
        <v>670</v>
      </c>
      <c r="C44" s="707"/>
      <c r="D44" s="707"/>
      <c r="E44" s="707"/>
      <c r="F44" s="707"/>
      <c r="G44" s="707"/>
      <c r="H44" s="707"/>
      <c r="I44" s="707"/>
    </row>
    <row r="45" spans="1:9" ht="51.75" customHeight="1" x14ac:dyDescent="0.3">
      <c r="A45" s="702"/>
      <c r="B45" s="706" t="s">
        <v>671</v>
      </c>
      <c r="C45" s="707"/>
      <c r="D45" s="707"/>
      <c r="E45" s="707"/>
      <c r="F45" s="707"/>
      <c r="G45" s="707"/>
      <c r="H45" s="707"/>
      <c r="I45" s="707"/>
    </row>
    <row r="46" spans="1:9" ht="63.75" customHeight="1" x14ac:dyDescent="0.3">
      <c r="A46" s="717"/>
      <c r="B46" s="750" t="s">
        <v>672</v>
      </c>
      <c r="C46" s="751"/>
      <c r="D46" s="751"/>
      <c r="E46" s="751"/>
      <c r="F46" s="751"/>
      <c r="G46" s="751"/>
      <c r="H46" s="751"/>
      <c r="I46" s="751"/>
    </row>
    <row r="47" spans="1:9" ht="23.25" customHeight="1" x14ac:dyDescent="0.3">
      <c r="A47" s="724" t="s">
        <v>374</v>
      </c>
      <c r="B47" s="725"/>
      <c r="C47" s="725"/>
      <c r="D47" s="725" t="s">
        <v>673</v>
      </c>
      <c r="E47" s="725"/>
      <c r="F47" s="725"/>
      <c r="G47" s="725"/>
      <c r="H47" s="725"/>
      <c r="I47" s="726"/>
    </row>
    <row r="48" spans="1:9" ht="297.75" customHeight="1" x14ac:dyDescent="0.3">
      <c r="A48" s="713" t="s">
        <v>376</v>
      </c>
      <c r="B48" s="714"/>
      <c r="C48" s="714"/>
      <c r="D48" s="714" t="s">
        <v>674</v>
      </c>
      <c r="E48" s="711"/>
      <c r="F48" s="711"/>
      <c r="G48" s="711"/>
      <c r="H48" s="711"/>
      <c r="I48" s="712"/>
    </row>
    <row r="50" spans="1:9" x14ac:dyDescent="0.3">
      <c r="A50" s="1" t="s">
        <v>395</v>
      </c>
    </row>
    <row r="51" spans="1:9" ht="51" customHeight="1" x14ac:dyDescent="0.3">
      <c r="A51" s="710" t="s">
        <v>396</v>
      </c>
      <c r="B51" s="711"/>
      <c r="C51" s="748" t="s">
        <v>675</v>
      </c>
      <c r="D51" s="748"/>
      <c r="E51" s="748"/>
      <c r="F51" s="748"/>
      <c r="G51" s="748"/>
      <c r="H51" s="748"/>
      <c r="I51" s="729"/>
    </row>
    <row r="52" spans="1:9" ht="24.75" customHeight="1" x14ac:dyDescent="0.3">
      <c r="A52" s="710" t="s">
        <v>398</v>
      </c>
      <c r="B52" s="711"/>
      <c r="C52" s="748" t="s">
        <v>676</v>
      </c>
      <c r="D52" s="748"/>
      <c r="E52" s="748"/>
      <c r="F52" s="748"/>
      <c r="G52" s="748"/>
      <c r="H52" s="748"/>
      <c r="I52" s="729"/>
    </row>
    <row r="54" spans="1:9" x14ac:dyDescent="0.3">
      <c r="A54" s="8" t="s">
        <v>400</v>
      </c>
      <c r="B54" s="240"/>
      <c r="C54" s="240"/>
      <c r="D54" s="240"/>
      <c r="E54" s="240"/>
      <c r="F54" s="240"/>
      <c r="G54" s="240"/>
    </row>
    <row r="55" spans="1:9" ht="15.6" x14ac:dyDescent="0.3">
      <c r="A55" s="730" t="s">
        <v>401</v>
      </c>
      <c r="B55" s="730"/>
      <c r="C55" s="730"/>
      <c r="D55" s="730"/>
      <c r="E55" s="730"/>
      <c r="F55" s="730"/>
      <c r="G55" s="730"/>
      <c r="H55" s="9">
        <v>1.5</v>
      </c>
      <c r="I55" s="10" t="s">
        <v>402</v>
      </c>
    </row>
    <row r="56" spans="1:9" ht="24.75" customHeight="1" x14ac:dyDescent="0.3">
      <c r="A56" s="731" t="s">
        <v>463</v>
      </c>
      <c r="B56" s="731"/>
      <c r="C56" s="731"/>
      <c r="D56" s="731"/>
      <c r="E56" s="731"/>
      <c r="F56" s="731"/>
      <c r="G56" s="731"/>
      <c r="H56" s="11">
        <v>1.5</v>
      </c>
      <c r="I56" s="10" t="s">
        <v>402</v>
      </c>
    </row>
    <row r="57" spans="1:9" ht="15.6" x14ac:dyDescent="0.3">
      <c r="A57" s="730" t="s">
        <v>405</v>
      </c>
      <c r="B57" s="730"/>
      <c r="C57" s="730"/>
      <c r="D57" s="730"/>
      <c r="E57" s="730"/>
      <c r="F57" s="730"/>
      <c r="G57" s="730"/>
      <c r="H57" s="11" t="s">
        <v>404</v>
      </c>
      <c r="I57" s="10" t="s">
        <v>402</v>
      </c>
    </row>
    <row r="58" spans="1:9" x14ac:dyDescent="0.3">
      <c r="A58" s="222"/>
      <c r="B58" s="222"/>
      <c r="C58" s="222"/>
      <c r="D58" s="222"/>
      <c r="E58" s="222"/>
      <c r="F58" s="222"/>
      <c r="G58" s="222"/>
      <c r="H58" s="11"/>
      <c r="I58" s="12"/>
    </row>
    <row r="59" spans="1:9" x14ac:dyDescent="0.3">
      <c r="A59" s="732" t="s">
        <v>406</v>
      </c>
      <c r="B59" s="732"/>
      <c r="C59" s="732"/>
      <c r="D59" s="732"/>
      <c r="E59" s="732"/>
      <c r="F59" s="732"/>
      <c r="G59" s="732"/>
      <c r="H59" s="220"/>
      <c r="I59" s="28"/>
    </row>
    <row r="60" spans="1:9" ht="17.7" customHeight="1" x14ac:dyDescent="0.3">
      <c r="A60" s="700" t="s">
        <v>407</v>
      </c>
      <c r="B60" s="700"/>
      <c r="C60" s="700"/>
      <c r="D60" s="700"/>
      <c r="E60" s="700"/>
      <c r="F60" s="15">
        <f>SUM(F61:F66)</f>
        <v>25</v>
      </c>
      <c r="G60" s="15" t="s">
        <v>357</v>
      </c>
      <c r="H60" s="16">
        <v>1</v>
      </c>
      <c r="I60" s="10" t="s">
        <v>402</v>
      </c>
    </row>
    <row r="61" spans="1:9" ht="17.7" customHeight="1" x14ac:dyDescent="0.3">
      <c r="A61" s="94" t="s">
        <v>156</v>
      </c>
      <c r="B61" s="727" t="s">
        <v>158</v>
      </c>
      <c r="C61" s="727"/>
      <c r="D61" s="727"/>
      <c r="E61" s="727"/>
      <c r="F61" s="15">
        <v>9</v>
      </c>
      <c r="G61" s="15" t="s">
        <v>357</v>
      </c>
      <c r="H61" s="334"/>
      <c r="I61" s="339"/>
    </row>
    <row r="62" spans="1:9" ht="17.7" customHeight="1" x14ac:dyDescent="0.3">
      <c r="A62" s="47"/>
      <c r="B62" s="727" t="s">
        <v>408</v>
      </c>
      <c r="C62" s="727"/>
      <c r="D62" s="727"/>
      <c r="E62" s="727"/>
      <c r="F62" s="15">
        <v>9</v>
      </c>
      <c r="G62" s="15" t="s">
        <v>357</v>
      </c>
      <c r="H62" s="409"/>
      <c r="I62" s="410"/>
    </row>
    <row r="63" spans="1:9" ht="17.7" customHeight="1" x14ac:dyDescent="0.3">
      <c r="A63" s="47"/>
      <c r="B63" s="727" t="s">
        <v>409</v>
      </c>
      <c r="C63" s="727"/>
      <c r="D63" s="727"/>
      <c r="E63" s="727"/>
      <c r="F63" s="15">
        <v>4</v>
      </c>
      <c r="G63" s="15" t="s">
        <v>357</v>
      </c>
      <c r="H63" s="409"/>
      <c r="I63" s="410"/>
    </row>
    <row r="64" spans="1:9" ht="17.7" customHeight="1" x14ac:dyDescent="0.3">
      <c r="A64" s="47"/>
      <c r="B64" s="727" t="s">
        <v>410</v>
      </c>
      <c r="C64" s="727"/>
      <c r="D64" s="727"/>
      <c r="E64" s="727"/>
      <c r="F64" s="15" t="s">
        <v>404</v>
      </c>
      <c r="G64" s="15" t="s">
        <v>357</v>
      </c>
      <c r="H64" s="409"/>
      <c r="I64" s="410"/>
    </row>
    <row r="65" spans="1:9" ht="17.7" customHeight="1" x14ac:dyDescent="0.3">
      <c r="A65" s="47"/>
      <c r="B65" s="727" t="s">
        <v>411</v>
      </c>
      <c r="C65" s="727"/>
      <c r="D65" s="727"/>
      <c r="E65" s="727"/>
      <c r="F65" s="15" t="s">
        <v>404</v>
      </c>
      <c r="G65" s="15" t="s">
        <v>357</v>
      </c>
      <c r="H65" s="409"/>
      <c r="I65" s="410"/>
    </row>
    <row r="66" spans="1:9" ht="17.7" customHeight="1" x14ac:dyDescent="0.3">
      <c r="A66" s="47"/>
      <c r="B66" s="727" t="s">
        <v>412</v>
      </c>
      <c r="C66" s="727"/>
      <c r="D66" s="727"/>
      <c r="E66" s="727"/>
      <c r="F66" s="15">
        <v>3</v>
      </c>
      <c r="G66" s="15" t="s">
        <v>357</v>
      </c>
      <c r="H66" s="334"/>
      <c r="I66" s="339"/>
    </row>
    <row r="67" spans="1:9" ht="31.2" customHeight="1" x14ac:dyDescent="0.3">
      <c r="A67" s="700" t="s">
        <v>413</v>
      </c>
      <c r="B67" s="700"/>
      <c r="C67" s="700"/>
      <c r="D67" s="700"/>
      <c r="E67" s="700"/>
      <c r="F67" s="15" t="s">
        <v>404</v>
      </c>
      <c r="G67" s="15" t="s">
        <v>357</v>
      </c>
      <c r="H67" s="16" t="s">
        <v>182</v>
      </c>
      <c r="I67" s="10" t="s">
        <v>402</v>
      </c>
    </row>
    <row r="68" spans="1:9" ht="17.7" customHeight="1" x14ac:dyDescent="0.3">
      <c r="A68" s="727" t="s">
        <v>414</v>
      </c>
      <c r="B68" s="727"/>
      <c r="C68" s="727"/>
      <c r="D68" s="727"/>
      <c r="E68" s="727"/>
      <c r="F68" s="15">
        <v>50</v>
      </c>
      <c r="G68" s="15" t="s">
        <v>357</v>
      </c>
      <c r="H68" s="16">
        <v>2</v>
      </c>
      <c r="I68" s="10" t="s">
        <v>402</v>
      </c>
    </row>
  </sheetData>
  <mergeCells count="74">
    <mergeCell ref="A11:E11"/>
    <mergeCell ref="F11:I11"/>
    <mergeCell ref="A2:I2"/>
    <mergeCell ref="A3:C3"/>
    <mergeCell ref="D3:I3"/>
    <mergeCell ref="A4:C4"/>
    <mergeCell ref="D4:I4"/>
    <mergeCell ref="A5:C5"/>
    <mergeCell ref="D5:I5"/>
    <mergeCell ref="A6:C6"/>
    <mergeCell ref="D6:I6"/>
    <mergeCell ref="A8:I8"/>
    <mergeCell ref="A10:E10"/>
    <mergeCell ref="F10:I10"/>
    <mergeCell ref="B22:G22"/>
    <mergeCell ref="A12:E12"/>
    <mergeCell ref="F12:I12"/>
    <mergeCell ref="A13:E13"/>
    <mergeCell ref="F13:I13"/>
    <mergeCell ref="A15:I15"/>
    <mergeCell ref="A16:B16"/>
    <mergeCell ref="C16:I16"/>
    <mergeCell ref="A18:D18"/>
    <mergeCell ref="A19:A20"/>
    <mergeCell ref="B19:G20"/>
    <mergeCell ref="H19:I19"/>
    <mergeCell ref="A21:I21"/>
    <mergeCell ref="A30:A36"/>
    <mergeCell ref="B30:I30"/>
    <mergeCell ref="B31:I31"/>
    <mergeCell ref="B32:I32"/>
    <mergeCell ref="B33:I33"/>
    <mergeCell ref="B34:I34"/>
    <mergeCell ref="B35:I35"/>
    <mergeCell ref="B36:I36"/>
    <mergeCell ref="A23:I23"/>
    <mergeCell ref="B24:G24"/>
    <mergeCell ref="A25:I25"/>
    <mergeCell ref="B26:G26"/>
    <mergeCell ref="A29:G29"/>
    <mergeCell ref="D37:I37"/>
    <mergeCell ref="A39:G39"/>
    <mergeCell ref="A40:A46"/>
    <mergeCell ref="B40:I40"/>
    <mergeCell ref="B41:I41"/>
    <mergeCell ref="B42:I42"/>
    <mergeCell ref="B43:I43"/>
    <mergeCell ref="B44:I44"/>
    <mergeCell ref="B45:I45"/>
    <mergeCell ref="B46:I46"/>
    <mergeCell ref="A38:C38"/>
    <mergeCell ref="D38:I38"/>
    <mergeCell ref="A37:C37"/>
    <mergeCell ref="A59:G59"/>
    <mergeCell ref="A47:C47"/>
    <mergeCell ref="D47:I47"/>
    <mergeCell ref="A48:C48"/>
    <mergeCell ref="D48:I48"/>
    <mergeCell ref="A51:B51"/>
    <mergeCell ref="C51:I51"/>
    <mergeCell ref="A52:B52"/>
    <mergeCell ref="C52:I52"/>
    <mergeCell ref="A55:G55"/>
    <mergeCell ref="A56:G56"/>
    <mergeCell ref="A57:G57"/>
    <mergeCell ref="B66:E66"/>
    <mergeCell ref="A67:E67"/>
    <mergeCell ref="A68:E68"/>
    <mergeCell ref="A60:E60"/>
    <mergeCell ref="B61:E61"/>
    <mergeCell ref="B62:E62"/>
    <mergeCell ref="B63:E63"/>
    <mergeCell ref="B64:E64"/>
    <mergeCell ref="B65:E65"/>
  </mergeCells>
  <pageMargins left="0.7" right="0.7" top="0.75" bottom="0.75" header="0.3" footer="0.3"/>
  <pageSetup paperSize="9"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5"/>
  <sheetViews>
    <sheetView zoomScaleNormal="100" workbookViewId="0"/>
  </sheetViews>
  <sheetFormatPr defaultColWidth="8.77734375" defaultRowHeight="13.8" x14ac:dyDescent="0.3"/>
  <cols>
    <col min="1" max="1" width="31.21875" style="25" customWidth="1"/>
    <col min="2" max="2" width="67.6640625" style="25" customWidth="1"/>
    <col min="3" max="16384" width="8.77734375" style="25"/>
  </cols>
  <sheetData>
    <row r="2" spans="1:6" s="338" customFormat="1" x14ac:dyDescent="0.3">
      <c r="A2" s="1113" t="s">
        <v>262</v>
      </c>
      <c r="B2" s="1113"/>
    </row>
    <row r="3" spans="1:6" s="338" customFormat="1" x14ac:dyDescent="0.3">
      <c r="A3" s="331"/>
      <c r="B3" s="331"/>
    </row>
    <row r="4" spans="1:6" s="338" customFormat="1" x14ac:dyDescent="0.3">
      <c r="A4" s="337" t="s">
        <v>26</v>
      </c>
      <c r="B4" s="337"/>
    </row>
    <row r="5" spans="1:6" s="338" customFormat="1" x14ac:dyDescent="0.3">
      <c r="A5" s="336" t="s">
        <v>27</v>
      </c>
      <c r="B5" s="107"/>
    </row>
    <row r="6" spans="1:6" s="338" customFormat="1" x14ac:dyDescent="0.3">
      <c r="A6" s="336" t="s">
        <v>28</v>
      </c>
      <c r="B6" s="107"/>
    </row>
    <row r="7" spans="1:6" x14ac:dyDescent="0.3">
      <c r="A7" s="336" t="s">
        <v>2084</v>
      </c>
      <c r="B7" s="107"/>
    </row>
    <row r="8" spans="1:6" x14ac:dyDescent="0.3">
      <c r="A8" s="108"/>
      <c r="B8" s="107"/>
    </row>
    <row r="9" spans="1:6" x14ac:dyDescent="0.3">
      <c r="A9" s="8" t="s">
        <v>263</v>
      </c>
    </row>
    <row r="10" spans="1:6" ht="393.45" customHeight="1" x14ac:dyDescent="0.3">
      <c r="A10" s="333" t="s">
        <v>264</v>
      </c>
      <c r="B10" s="517" t="s">
        <v>2404</v>
      </c>
      <c r="C10" s="405"/>
      <c r="D10" s="405"/>
      <c r="E10" s="405"/>
      <c r="F10" s="405"/>
    </row>
    <row r="11" spans="1:6" ht="159" customHeight="1" x14ac:dyDescent="0.3">
      <c r="A11" s="333" t="s">
        <v>265</v>
      </c>
      <c r="B11" s="335" t="s">
        <v>2405</v>
      </c>
      <c r="C11" s="56"/>
      <c r="D11" s="56"/>
      <c r="E11" s="56"/>
      <c r="F11" s="56"/>
    </row>
    <row r="12" spans="1:6" ht="193.2" x14ac:dyDescent="0.3">
      <c r="A12" s="333" t="s">
        <v>266</v>
      </c>
      <c r="B12" s="406" t="s">
        <v>267</v>
      </c>
      <c r="C12" s="407"/>
      <c r="D12" s="407"/>
      <c r="E12" s="407"/>
      <c r="F12" s="407"/>
    </row>
    <row r="13" spans="1:6" x14ac:dyDescent="0.3">
      <c r="C13" s="56"/>
      <c r="D13" s="56"/>
      <c r="E13" s="56"/>
      <c r="F13" s="56"/>
    </row>
    <row r="14" spans="1:6" x14ac:dyDescent="0.3">
      <c r="A14" s="886"/>
      <c r="B14" s="886"/>
      <c r="C14" s="56"/>
      <c r="D14" s="56"/>
      <c r="E14" s="56"/>
      <c r="F14" s="56"/>
    </row>
    <row r="15" spans="1:6" x14ac:dyDescent="0.3">
      <c r="C15" s="56"/>
      <c r="D15" s="56"/>
      <c r="E15" s="56"/>
      <c r="F15" s="56"/>
    </row>
  </sheetData>
  <mergeCells count="2">
    <mergeCell ref="A2:B2"/>
    <mergeCell ref="A14:B14"/>
  </mergeCells>
  <pageMargins left="0.25" right="0.25"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zoomScaleNormal="100" workbookViewId="0"/>
  </sheetViews>
  <sheetFormatPr defaultColWidth="8.77734375" defaultRowHeight="13.8" x14ac:dyDescent="0.3"/>
  <cols>
    <col min="1" max="1" width="10.77734375" style="25" customWidth="1"/>
    <col min="2" max="2" width="9.77734375" style="25" customWidth="1"/>
    <col min="3" max="3" width="8.21875" style="25" customWidth="1"/>
    <col min="4" max="5" width="9.77734375" style="25" customWidth="1"/>
    <col min="6" max="6" width="9.21875" style="25" customWidth="1"/>
    <col min="7" max="7" width="8.77734375" style="25" customWidth="1"/>
    <col min="8" max="8" width="11.5546875" style="25" customWidth="1"/>
    <col min="9" max="9" width="8.77734375" style="25" customWidth="1"/>
    <col min="10" max="10" width="2.77734375" style="25" customWidth="1"/>
    <col min="11" max="16384" width="8.77734375" style="25"/>
  </cols>
  <sheetData>
    <row r="1" spans="1:9" x14ac:dyDescent="0.3">
      <c r="A1" s="1" t="s">
        <v>328</v>
      </c>
    </row>
    <row r="2" spans="1:9" x14ac:dyDescent="0.3">
      <c r="A2" s="747" t="s">
        <v>170</v>
      </c>
      <c r="B2" s="747"/>
      <c r="C2" s="747"/>
      <c r="D2" s="747"/>
      <c r="E2" s="747"/>
      <c r="F2" s="747"/>
      <c r="G2" s="747"/>
      <c r="H2" s="747"/>
      <c r="I2" s="747"/>
    </row>
    <row r="3" spans="1:9" x14ac:dyDescent="0.3">
      <c r="A3" s="742" t="s">
        <v>154</v>
      </c>
      <c r="B3" s="743"/>
      <c r="C3" s="743"/>
      <c r="D3" s="743">
        <v>3</v>
      </c>
      <c r="E3" s="743"/>
      <c r="F3" s="743"/>
      <c r="G3" s="743"/>
      <c r="H3" s="743"/>
      <c r="I3" s="744"/>
    </row>
    <row r="4" spans="1:9" x14ac:dyDescent="0.3">
      <c r="A4" s="742" t="s">
        <v>153</v>
      </c>
      <c r="B4" s="743"/>
      <c r="C4" s="743"/>
      <c r="D4" s="743" t="s">
        <v>1719</v>
      </c>
      <c r="E4" s="743"/>
      <c r="F4" s="743"/>
      <c r="G4" s="743"/>
      <c r="H4" s="743"/>
      <c r="I4" s="744"/>
    </row>
    <row r="5" spans="1:9" x14ac:dyDescent="0.3">
      <c r="A5" s="742" t="s">
        <v>157</v>
      </c>
      <c r="B5" s="743"/>
      <c r="C5" s="743"/>
      <c r="D5" s="743" t="s">
        <v>466</v>
      </c>
      <c r="E5" s="743"/>
      <c r="F5" s="743"/>
      <c r="G5" s="743"/>
      <c r="H5" s="743"/>
      <c r="I5" s="744"/>
    </row>
    <row r="6" spans="1:9" ht="26.25" customHeight="1" x14ac:dyDescent="0.3">
      <c r="A6" s="742" t="s">
        <v>331</v>
      </c>
      <c r="B6" s="743"/>
      <c r="C6" s="743"/>
      <c r="D6" s="748" t="s">
        <v>1720</v>
      </c>
      <c r="E6" s="748"/>
      <c r="F6" s="748"/>
      <c r="G6" s="748"/>
      <c r="H6" s="748"/>
      <c r="I6" s="729"/>
    </row>
    <row r="8" spans="1:9" x14ac:dyDescent="0.3">
      <c r="A8" s="745" t="s">
        <v>333</v>
      </c>
      <c r="B8" s="745"/>
      <c r="C8" s="745"/>
      <c r="D8" s="745"/>
      <c r="E8" s="745"/>
      <c r="F8" s="745"/>
      <c r="G8" s="745"/>
      <c r="H8" s="745"/>
      <c r="I8" s="745"/>
    </row>
    <row r="9" spans="1:9" x14ac:dyDescent="0.3">
      <c r="A9" s="208" t="s">
        <v>2317</v>
      </c>
      <c r="B9" s="208"/>
      <c r="C9" s="208"/>
      <c r="D9" s="208"/>
      <c r="E9" s="208"/>
      <c r="F9" s="208"/>
      <c r="G9" s="208"/>
      <c r="H9" s="208"/>
      <c r="I9" s="208"/>
    </row>
    <row r="10" spans="1:9" x14ac:dyDescent="0.3">
      <c r="A10" s="742" t="s">
        <v>10</v>
      </c>
      <c r="B10" s="743"/>
      <c r="C10" s="743"/>
      <c r="D10" s="743"/>
      <c r="E10" s="743"/>
      <c r="F10" s="743" t="s">
        <v>11</v>
      </c>
      <c r="G10" s="743"/>
      <c r="H10" s="743"/>
      <c r="I10" s="744"/>
    </row>
    <row r="11" spans="1:9" x14ac:dyDescent="0.3">
      <c r="A11" s="742" t="s">
        <v>334</v>
      </c>
      <c r="B11" s="743"/>
      <c r="C11" s="743"/>
      <c r="D11" s="743"/>
      <c r="E11" s="743"/>
      <c r="F11" s="743" t="s">
        <v>2085</v>
      </c>
      <c r="G11" s="743"/>
      <c r="H11" s="743"/>
      <c r="I11" s="744"/>
    </row>
    <row r="12" spans="1:9" x14ac:dyDescent="0.3">
      <c r="A12" s="742" t="s">
        <v>335</v>
      </c>
      <c r="B12" s="743"/>
      <c r="C12" s="743"/>
      <c r="D12" s="743"/>
      <c r="E12" s="743"/>
      <c r="F12" s="743">
        <v>1</v>
      </c>
      <c r="G12" s="743"/>
      <c r="H12" s="743"/>
      <c r="I12" s="744"/>
    </row>
    <row r="13" spans="1:9" x14ac:dyDescent="0.3">
      <c r="A13" s="742" t="s">
        <v>15</v>
      </c>
      <c r="B13" s="743"/>
      <c r="C13" s="743"/>
      <c r="D13" s="743"/>
      <c r="E13" s="743"/>
      <c r="F13" s="743" t="s">
        <v>16</v>
      </c>
      <c r="G13" s="743"/>
      <c r="H13" s="743"/>
      <c r="I13" s="744"/>
    </row>
    <row r="15" spans="1:9" x14ac:dyDescent="0.3">
      <c r="A15" s="746" t="s">
        <v>336</v>
      </c>
      <c r="B15" s="746"/>
      <c r="C15" s="746"/>
      <c r="D15" s="746"/>
      <c r="E15" s="746"/>
      <c r="F15" s="746"/>
      <c r="G15" s="746"/>
      <c r="H15" s="746"/>
      <c r="I15" s="746"/>
    </row>
    <row r="16" spans="1:9" ht="37.5" customHeight="1" x14ac:dyDescent="0.3">
      <c r="A16" s="700" t="s">
        <v>337</v>
      </c>
      <c r="B16" s="700"/>
      <c r="C16" s="729" t="s">
        <v>531</v>
      </c>
      <c r="D16" s="700"/>
      <c r="E16" s="700"/>
      <c r="F16" s="700"/>
      <c r="G16" s="700"/>
      <c r="H16" s="700"/>
      <c r="I16" s="700"/>
    </row>
    <row r="18" spans="1:11" x14ac:dyDescent="0.3">
      <c r="A18" s="735" t="s">
        <v>339</v>
      </c>
      <c r="B18" s="735"/>
      <c r="C18" s="735"/>
      <c r="D18" s="735"/>
    </row>
    <row r="19" spans="1:11" ht="21" customHeight="1" x14ac:dyDescent="0.3">
      <c r="A19" s="736" t="s">
        <v>30</v>
      </c>
      <c r="B19" s="737" t="s">
        <v>31</v>
      </c>
      <c r="C19" s="737"/>
      <c r="D19" s="737"/>
      <c r="E19" s="737"/>
      <c r="F19" s="737"/>
      <c r="G19" s="737"/>
      <c r="H19" s="737" t="s">
        <v>340</v>
      </c>
      <c r="I19" s="738"/>
    </row>
    <row r="20" spans="1:11" ht="36" customHeight="1" x14ac:dyDescent="0.3">
      <c r="A20" s="736"/>
      <c r="B20" s="737"/>
      <c r="C20" s="737"/>
      <c r="D20" s="737"/>
      <c r="E20" s="737"/>
      <c r="F20" s="737"/>
      <c r="G20" s="737"/>
      <c r="H20" s="210" t="s">
        <v>341</v>
      </c>
      <c r="I20" s="211" t="s">
        <v>34</v>
      </c>
    </row>
    <row r="21" spans="1:11" s="8" customFormat="1" ht="17.7" customHeight="1" x14ac:dyDescent="0.3">
      <c r="A21" s="547" t="s">
        <v>35</v>
      </c>
      <c r="B21" s="733"/>
      <c r="C21" s="733"/>
      <c r="D21" s="733"/>
      <c r="E21" s="733"/>
      <c r="F21" s="733"/>
      <c r="G21" s="733"/>
      <c r="H21" s="733"/>
      <c r="I21" s="734"/>
    </row>
    <row r="22" spans="1:11" ht="36.75" customHeight="1" x14ac:dyDescent="0.3">
      <c r="A22" s="209" t="s">
        <v>1721</v>
      </c>
      <c r="B22" s="752" t="s">
        <v>2178</v>
      </c>
      <c r="C22" s="752"/>
      <c r="D22" s="752"/>
      <c r="E22" s="752"/>
      <c r="F22" s="752"/>
      <c r="G22" s="752"/>
      <c r="H22" s="6" t="s">
        <v>59</v>
      </c>
      <c r="I22" s="5" t="s">
        <v>39</v>
      </c>
    </row>
    <row r="23" spans="1:11" s="8" customFormat="1" ht="17.7" customHeight="1" x14ac:dyDescent="0.3">
      <c r="A23" s="547" t="s">
        <v>136</v>
      </c>
      <c r="B23" s="733"/>
      <c r="C23" s="733"/>
      <c r="D23" s="733"/>
      <c r="E23" s="733"/>
      <c r="F23" s="733"/>
      <c r="G23" s="733"/>
      <c r="H23" s="733"/>
      <c r="I23" s="734"/>
    </row>
    <row r="24" spans="1:11" ht="39.75" customHeight="1" x14ac:dyDescent="0.3">
      <c r="A24" s="209" t="s">
        <v>1722</v>
      </c>
      <c r="B24" s="760" t="s">
        <v>1723</v>
      </c>
      <c r="C24" s="760"/>
      <c r="D24" s="760"/>
      <c r="E24" s="760"/>
      <c r="F24" s="760"/>
      <c r="G24" s="760"/>
      <c r="H24" s="6" t="s">
        <v>80</v>
      </c>
      <c r="I24" s="5" t="s">
        <v>56</v>
      </c>
    </row>
    <row r="25" spans="1:11" s="8" customFormat="1" ht="34.5" customHeight="1" x14ac:dyDescent="0.3">
      <c r="A25" s="132" t="s">
        <v>1724</v>
      </c>
      <c r="B25" s="760" t="s">
        <v>1725</v>
      </c>
      <c r="C25" s="760"/>
      <c r="D25" s="760"/>
      <c r="E25" s="760"/>
      <c r="F25" s="760"/>
      <c r="G25" s="760"/>
      <c r="H25" s="6" t="s">
        <v>88</v>
      </c>
      <c r="I25" s="133" t="s">
        <v>56</v>
      </c>
      <c r="K25" s="25"/>
    </row>
    <row r="26" spans="1:11" ht="20.25" customHeight="1" x14ac:dyDescent="0.3">
      <c r="A26" s="547" t="s">
        <v>352</v>
      </c>
      <c r="B26" s="733"/>
      <c r="C26" s="733"/>
      <c r="D26" s="733"/>
      <c r="E26" s="733"/>
      <c r="F26" s="733"/>
      <c r="G26" s="733"/>
      <c r="H26" s="733"/>
      <c r="I26" s="734"/>
    </row>
    <row r="27" spans="1:11" ht="42.75" customHeight="1" x14ac:dyDescent="0.3">
      <c r="A27" s="209" t="s">
        <v>1726</v>
      </c>
      <c r="B27" s="761" t="s">
        <v>1727</v>
      </c>
      <c r="C27" s="761"/>
      <c r="D27" s="761"/>
      <c r="E27" s="761"/>
      <c r="F27" s="761"/>
      <c r="G27" s="761"/>
      <c r="H27" s="6" t="s">
        <v>115</v>
      </c>
      <c r="I27" s="5" t="s">
        <v>56</v>
      </c>
    </row>
    <row r="28" spans="1:11" x14ac:dyDescent="0.3">
      <c r="A28" s="1" t="s">
        <v>355</v>
      </c>
    </row>
    <row r="29" spans="1:11" s="8" customFormat="1" ht="17.7" customHeight="1" x14ac:dyDescent="0.3">
      <c r="A29" s="715" t="s">
        <v>356</v>
      </c>
      <c r="B29" s="715"/>
      <c r="C29" s="715"/>
      <c r="D29" s="715"/>
      <c r="E29" s="715"/>
      <c r="F29" s="715"/>
      <c r="G29" s="715"/>
      <c r="H29" s="204">
        <v>9</v>
      </c>
      <c r="I29" s="239" t="s">
        <v>357</v>
      </c>
    </row>
    <row r="30" spans="1:11" ht="20.100000000000001" customHeight="1" x14ac:dyDescent="0.3">
      <c r="A30" s="701" t="s">
        <v>358</v>
      </c>
      <c r="B30" s="749" t="s">
        <v>1728</v>
      </c>
      <c r="C30" s="718"/>
      <c r="D30" s="718"/>
      <c r="E30" s="718"/>
      <c r="F30" s="718"/>
      <c r="G30" s="718"/>
      <c r="H30" s="718"/>
      <c r="I30" s="719"/>
    </row>
    <row r="31" spans="1:11" ht="20.100000000000001" customHeight="1" x14ac:dyDescent="0.3">
      <c r="A31" s="702"/>
      <c r="B31" s="720" t="s">
        <v>1729</v>
      </c>
      <c r="C31" s="721"/>
      <c r="D31" s="721"/>
      <c r="E31" s="721"/>
      <c r="F31" s="721"/>
      <c r="G31" s="721"/>
      <c r="H31" s="721"/>
      <c r="I31" s="721"/>
    </row>
    <row r="32" spans="1:11" ht="20.100000000000001" customHeight="1" x14ac:dyDescent="0.3">
      <c r="A32" s="702"/>
      <c r="B32" s="720" t="s">
        <v>1730</v>
      </c>
      <c r="C32" s="721"/>
      <c r="D32" s="721"/>
      <c r="E32" s="721"/>
      <c r="F32" s="721"/>
      <c r="G32" s="721"/>
      <c r="H32" s="721"/>
      <c r="I32" s="721"/>
    </row>
    <row r="33" spans="1:9" ht="20.100000000000001" customHeight="1" x14ac:dyDescent="0.3">
      <c r="A33" s="702"/>
      <c r="B33" s="720" t="s">
        <v>1731</v>
      </c>
      <c r="C33" s="721"/>
      <c r="D33" s="721"/>
      <c r="E33" s="721"/>
      <c r="F33" s="721"/>
      <c r="G33" s="721"/>
      <c r="H33" s="721"/>
      <c r="I33" s="721"/>
    </row>
    <row r="34" spans="1:9" ht="20.100000000000001" customHeight="1" x14ac:dyDescent="0.3">
      <c r="A34" s="702"/>
      <c r="B34" s="720" t="s">
        <v>1732</v>
      </c>
      <c r="C34" s="721"/>
      <c r="D34" s="721"/>
      <c r="E34" s="721"/>
      <c r="F34" s="721"/>
      <c r="G34" s="721"/>
      <c r="H34" s="721"/>
      <c r="I34" s="721"/>
    </row>
    <row r="35" spans="1:9" ht="20.100000000000001" customHeight="1" x14ac:dyDescent="0.3">
      <c r="A35" s="702"/>
      <c r="B35" s="720" t="s">
        <v>1733</v>
      </c>
      <c r="C35" s="721"/>
      <c r="D35" s="721"/>
      <c r="E35" s="721"/>
      <c r="F35" s="721"/>
      <c r="G35" s="721"/>
      <c r="H35" s="721"/>
      <c r="I35" s="721"/>
    </row>
    <row r="36" spans="1:9" ht="20.100000000000001" customHeight="1" x14ac:dyDescent="0.3">
      <c r="A36" s="702"/>
      <c r="B36" s="720" t="s">
        <v>1734</v>
      </c>
      <c r="C36" s="721"/>
      <c r="D36" s="721"/>
      <c r="E36" s="721"/>
      <c r="F36" s="721"/>
      <c r="G36" s="721"/>
      <c r="H36" s="721"/>
      <c r="I36" s="721"/>
    </row>
    <row r="37" spans="1:9" ht="20.100000000000001" customHeight="1" x14ac:dyDescent="0.3">
      <c r="A37" s="717"/>
      <c r="B37" s="750" t="s">
        <v>1735</v>
      </c>
      <c r="C37" s="723"/>
      <c r="D37" s="723"/>
      <c r="E37" s="723"/>
      <c r="F37" s="723"/>
      <c r="G37" s="723"/>
      <c r="H37" s="723"/>
      <c r="I37" s="723"/>
    </row>
    <row r="38" spans="1:9" x14ac:dyDescent="0.3">
      <c r="A38" s="724" t="s">
        <v>374</v>
      </c>
      <c r="B38" s="725"/>
      <c r="C38" s="725"/>
      <c r="D38" s="725" t="s">
        <v>1736</v>
      </c>
      <c r="E38" s="725"/>
      <c r="F38" s="725"/>
      <c r="G38" s="725"/>
      <c r="H38" s="725"/>
      <c r="I38" s="726"/>
    </row>
    <row r="39" spans="1:9" ht="30.75" customHeight="1" x14ac:dyDescent="0.3">
      <c r="A39" s="713" t="s">
        <v>376</v>
      </c>
      <c r="B39" s="714"/>
      <c r="C39" s="714"/>
      <c r="D39" s="711" t="s">
        <v>1737</v>
      </c>
      <c r="E39" s="711"/>
      <c r="F39" s="711"/>
      <c r="G39" s="711"/>
      <c r="H39" s="711"/>
      <c r="I39" s="712"/>
    </row>
    <row r="40" spans="1:9" s="8" customFormat="1" ht="17.7" customHeight="1" x14ac:dyDescent="0.3">
      <c r="A40" s="715" t="s">
        <v>378</v>
      </c>
      <c r="B40" s="715"/>
      <c r="C40" s="715"/>
      <c r="D40" s="715"/>
      <c r="E40" s="715"/>
      <c r="F40" s="715"/>
      <c r="G40" s="715"/>
      <c r="H40" s="204">
        <v>10</v>
      </c>
      <c r="I40" s="239" t="s">
        <v>357</v>
      </c>
    </row>
    <row r="41" spans="1:9" ht="20.100000000000001" customHeight="1" x14ac:dyDescent="0.3">
      <c r="A41" s="701" t="s">
        <v>358</v>
      </c>
      <c r="B41" s="749" t="s">
        <v>1738</v>
      </c>
      <c r="C41" s="749"/>
      <c r="D41" s="749"/>
      <c r="E41" s="749"/>
      <c r="F41" s="749"/>
      <c r="G41" s="749"/>
      <c r="H41" s="749"/>
      <c r="I41" s="704"/>
    </row>
    <row r="42" spans="1:9" ht="20.100000000000001" customHeight="1" x14ac:dyDescent="0.3">
      <c r="A42" s="702"/>
      <c r="B42" s="706" t="s">
        <v>1739</v>
      </c>
      <c r="C42" s="707"/>
      <c r="D42" s="707"/>
      <c r="E42" s="707"/>
      <c r="F42" s="707"/>
      <c r="G42" s="707"/>
      <c r="H42" s="707"/>
      <c r="I42" s="707"/>
    </row>
    <row r="43" spans="1:9" ht="20.100000000000001" customHeight="1" x14ac:dyDescent="0.3">
      <c r="A43" s="702"/>
      <c r="B43" s="706" t="s">
        <v>1740</v>
      </c>
      <c r="C43" s="707"/>
      <c r="D43" s="707"/>
      <c r="E43" s="707"/>
      <c r="F43" s="707"/>
      <c r="G43" s="707"/>
      <c r="H43" s="707"/>
      <c r="I43" s="707"/>
    </row>
    <row r="44" spans="1:9" ht="20.100000000000001" customHeight="1" x14ac:dyDescent="0.3">
      <c r="A44" s="702"/>
      <c r="B44" s="706" t="s">
        <v>1741</v>
      </c>
      <c r="C44" s="707"/>
      <c r="D44" s="707"/>
      <c r="E44" s="707"/>
      <c r="F44" s="707"/>
      <c r="G44" s="707"/>
      <c r="H44" s="707"/>
      <c r="I44" s="707"/>
    </row>
    <row r="45" spans="1:9" ht="20.100000000000001" customHeight="1" x14ac:dyDescent="0.3">
      <c r="A45" s="717"/>
      <c r="B45" s="750" t="s">
        <v>1742</v>
      </c>
      <c r="C45" s="751"/>
      <c r="D45" s="751"/>
      <c r="E45" s="751"/>
      <c r="F45" s="751"/>
      <c r="G45" s="751"/>
      <c r="H45" s="751"/>
      <c r="I45" s="751"/>
    </row>
    <row r="46" spans="1:9" x14ac:dyDescent="0.3">
      <c r="A46" s="756" t="s">
        <v>374</v>
      </c>
      <c r="B46" s="757"/>
      <c r="C46" s="757"/>
      <c r="D46" s="725" t="s">
        <v>1743</v>
      </c>
      <c r="E46" s="725"/>
      <c r="F46" s="725"/>
      <c r="G46" s="725"/>
      <c r="H46" s="725"/>
      <c r="I46" s="726"/>
    </row>
    <row r="47" spans="1:9" ht="35.549999999999997" customHeight="1" x14ac:dyDescent="0.3">
      <c r="A47" s="703" t="s">
        <v>376</v>
      </c>
      <c r="B47" s="758"/>
      <c r="C47" s="758"/>
      <c r="D47" s="714" t="s">
        <v>1744</v>
      </c>
      <c r="E47" s="714"/>
      <c r="F47" s="714"/>
      <c r="G47" s="714"/>
      <c r="H47" s="714"/>
      <c r="I47" s="759"/>
    </row>
    <row r="49" spans="1:9" x14ac:dyDescent="0.3">
      <c r="A49" s="1" t="s">
        <v>395</v>
      </c>
    </row>
    <row r="50" spans="1:9" ht="42.75" customHeight="1" x14ac:dyDescent="0.3">
      <c r="A50" s="710" t="s">
        <v>396</v>
      </c>
      <c r="B50" s="711"/>
      <c r="C50" s="748" t="s">
        <v>2179</v>
      </c>
      <c r="D50" s="748"/>
      <c r="E50" s="748"/>
      <c r="F50" s="748"/>
      <c r="G50" s="748"/>
      <c r="H50" s="748"/>
      <c r="I50" s="729"/>
    </row>
    <row r="51" spans="1:9" ht="32.549999999999997" customHeight="1" x14ac:dyDescent="0.3">
      <c r="A51" s="710" t="s">
        <v>398</v>
      </c>
      <c r="B51" s="711"/>
      <c r="C51" s="748" t="s">
        <v>2180</v>
      </c>
      <c r="D51" s="748"/>
      <c r="E51" s="748"/>
      <c r="F51" s="748"/>
      <c r="G51" s="748"/>
      <c r="H51" s="748"/>
      <c r="I51" s="729"/>
    </row>
    <row r="53" spans="1:9" x14ac:dyDescent="0.3">
      <c r="A53" s="8" t="s">
        <v>400</v>
      </c>
      <c r="B53" s="240"/>
      <c r="C53" s="240"/>
      <c r="D53" s="240"/>
      <c r="E53" s="240"/>
      <c r="F53" s="240"/>
      <c r="G53" s="240"/>
    </row>
    <row r="54" spans="1:9" ht="15.6" x14ac:dyDescent="0.3">
      <c r="A54" s="730" t="s">
        <v>401</v>
      </c>
      <c r="B54" s="730"/>
      <c r="C54" s="730"/>
      <c r="D54" s="730"/>
      <c r="E54" s="730"/>
      <c r="F54" s="730"/>
      <c r="G54" s="730"/>
      <c r="H54" s="9">
        <v>2</v>
      </c>
      <c r="I54" s="10" t="s">
        <v>402</v>
      </c>
    </row>
    <row r="55" spans="1:9" ht="26.25" customHeight="1" x14ac:dyDescent="0.3">
      <c r="A55" s="731" t="s">
        <v>463</v>
      </c>
      <c r="B55" s="731"/>
      <c r="C55" s="731"/>
      <c r="D55" s="731"/>
      <c r="E55" s="731"/>
      <c r="F55" s="731"/>
      <c r="G55" s="731"/>
      <c r="H55" s="11">
        <v>1</v>
      </c>
      <c r="I55" s="10" t="s">
        <v>402</v>
      </c>
    </row>
    <row r="56" spans="1:9" ht="15.6" x14ac:dyDescent="0.3">
      <c r="A56" s="730" t="s">
        <v>405</v>
      </c>
      <c r="B56" s="730"/>
      <c r="C56" s="730"/>
      <c r="D56" s="730"/>
      <c r="E56" s="730"/>
      <c r="F56" s="730"/>
      <c r="G56" s="730"/>
      <c r="H56" s="11" t="s">
        <v>182</v>
      </c>
      <c r="I56" s="10" t="s">
        <v>402</v>
      </c>
    </row>
    <row r="57" spans="1:9" x14ac:dyDescent="0.3">
      <c r="A57" s="222"/>
      <c r="B57" s="222"/>
      <c r="C57" s="222"/>
      <c r="D57" s="222"/>
      <c r="E57" s="222"/>
      <c r="F57" s="222"/>
      <c r="G57" s="222"/>
      <c r="H57" s="11"/>
      <c r="I57" s="12"/>
    </row>
    <row r="58" spans="1:9" x14ac:dyDescent="0.3">
      <c r="A58" s="732" t="s">
        <v>406</v>
      </c>
      <c r="B58" s="732"/>
      <c r="C58" s="732"/>
      <c r="D58" s="732"/>
      <c r="E58" s="732"/>
      <c r="F58" s="732"/>
      <c r="G58" s="732"/>
      <c r="H58" s="220"/>
      <c r="I58" s="28"/>
    </row>
    <row r="59" spans="1:9" ht="17.7" customHeight="1" x14ac:dyDescent="0.3">
      <c r="A59" s="700" t="s">
        <v>407</v>
      </c>
      <c r="B59" s="700"/>
      <c r="C59" s="700"/>
      <c r="D59" s="700"/>
      <c r="E59" s="700"/>
      <c r="F59" s="416">
        <f>SUM(F60:F65)</f>
        <v>23</v>
      </c>
      <c r="G59" s="15" t="s">
        <v>357</v>
      </c>
      <c r="H59" s="16">
        <f>F59/25</f>
        <v>0.92</v>
      </c>
      <c r="I59" s="10" t="s">
        <v>402</v>
      </c>
    </row>
    <row r="60" spans="1:9" ht="17.7" customHeight="1" x14ac:dyDescent="0.3">
      <c r="A60" s="94" t="s">
        <v>156</v>
      </c>
      <c r="B60" s="727" t="s">
        <v>158</v>
      </c>
      <c r="C60" s="727"/>
      <c r="D60" s="727"/>
      <c r="E60" s="727"/>
      <c r="F60" s="416">
        <v>9</v>
      </c>
      <c r="G60" s="15" t="s">
        <v>357</v>
      </c>
      <c r="H60" s="334"/>
      <c r="I60" s="339"/>
    </row>
    <row r="61" spans="1:9" ht="17.7" customHeight="1" x14ac:dyDescent="0.3">
      <c r="A61" s="47"/>
      <c r="B61" s="727" t="s">
        <v>408</v>
      </c>
      <c r="C61" s="727"/>
      <c r="D61" s="727"/>
      <c r="E61" s="727"/>
      <c r="F61" s="416">
        <v>10</v>
      </c>
      <c r="G61" s="15" t="s">
        <v>357</v>
      </c>
      <c r="H61" s="409"/>
      <c r="I61" s="410"/>
    </row>
    <row r="62" spans="1:9" ht="17.7" customHeight="1" x14ac:dyDescent="0.3">
      <c r="A62" s="47"/>
      <c r="B62" s="727" t="s">
        <v>409</v>
      </c>
      <c r="C62" s="727"/>
      <c r="D62" s="727"/>
      <c r="E62" s="727"/>
      <c r="F62" s="416">
        <v>2</v>
      </c>
      <c r="G62" s="15" t="s">
        <v>357</v>
      </c>
      <c r="H62" s="409"/>
      <c r="I62" s="410"/>
    </row>
    <row r="63" spans="1:9" ht="17.7" customHeight="1" x14ac:dyDescent="0.3">
      <c r="A63" s="47"/>
      <c r="B63" s="727" t="s">
        <v>410</v>
      </c>
      <c r="C63" s="727"/>
      <c r="D63" s="727"/>
      <c r="E63" s="727"/>
      <c r="F63" s="416" t="s">
        <v>182</v>
      </c>
      <c r="G63" s="15" t="s">
        <v>357</v>
      </c>
      <c r="H63" s="409"/>
      <c r="I63" s="410"/>
    </row>
    <row r="64" spans="1:9" ht="17.7" customHeight="1" x14ac:dyDescent="0.3">
      <c r="A64" s="47"/>
      <c r="B64" s="727" t="s">
        <v>411</v>
      </c>
      <c r="C64" s="727"/>
      <c r="D64" s="727"/>
      <c r="E64" s="727"/>
      <c r="F64" s="416" t="s">
        <v>182</v>
      </c>
      <c r="G64" s="15" t="s">
        <v>357</v>
      </c>
      <c r="H64" s="409"/>
      <c r="I64" s="410"/>
    </row>
    <row r="65" spans="1:9" ht="17.7" customHeight="1" x14ac:dyDescent="0.3">
      <c r="A65" s="47"/>
      <c r="B65" s="727" t="s">
        <v>412</v>
      </c>
      <c r="C65" s="727"/>
      <c r="D65" s="727"/>
      <c r="E65" s="727"/>
      <c r="F65" s="416">
        <v>2</v>
      </c>
      <c r="G65" s="15" t="s">
        <v>357</v>
      </c>
      <c r="H65" s="334"/>
      <c r="I65" s="339"/>
    </row>
    <row r="66" spans="1:9" ht="31.2" customHeight="1" x14ac:dyDescent="0.3">
      <c r="A66" s="700" t="s">
        <v>413</v>
      </c>
      <c r="B66" s="700"/>
      <c r="C66" s="700"/>
      <c r="D66" s="700"/>
      <c r="E66" s="700"/>
      <c r="F66" s="416" t="s">
        <v>182</v>
      </c>
      <c r="G66" s="15" t="s">
        <v>357</v>
      </c>
      <c r="H66" s="16" t="s">
        <v>182</v>
      </c>
      <c r="I66" s="10" t="s">
        <v>402</v>
      </c>
    </row>
    <row r="67" spans="1:9" ht="17.7" customHeight="1" x14ac:dyDescent="0.3">
      <c r="A67" s="727" t="s">
        <v>414</v>
      </c>
      <c r="B67" s="727"/>
      <c r="C67" s="727"/>
      <c r="D67" s="727"/>
      <c r="E67" s="727"/>
      <c r="F67" s="416">
        <f>H67*25</f>
        <v>52</v>
      </c>
      <c r="G67" s="15" t="s">
        <v>357</v>
      </c>
      <c r="H67" s="16">
        <f>D3-H59</f>
        <v>2.08</v>
      </c>
      <c r="I67" s="10" t="s">
        <v>402</v>
      </c>
    </row>
  </sheetData>
  <mergeCells count="74">
    <mergeCell ref="A5:C5"/>
    <mergeCell ref="D5:I5"/>
    <mergeCell ref="A2:I2"/>
    <mergeCell ref="A3:C3"/>
    <mergeCell ref="D3:I3"/>
    <mergeCell ref="A4:C4"/>
    <mergeCell ref="D4:I4"/>
    <mergeCell ref="A16:B16"/>
    <mergeCell ref="C16:I16"/>
    <mergeCell ref="A6:C6"/>
    <mergeCell ref="D6:I6"/>
    <mergeCell ref="A8:I8"/>
    <mergeCell ref="A10:E10"/>
    <mergeCell ref="F10:I10"/>
    <mergeCell ref="A11:E11"/>
    <mergeCell ref="F11:I11"/>
    <mergeCell ref="A12:E12"/>
    <mergeCell ref="F12:I12"/>
    <mergeCell ref="A13:E13"/>
    <mergeCell ref="F13:I13"/>
    <mergeCell ref="A15:I15"/>
    <mergeCell ref="A29:G29"/>
    <mergeCell ref="A18:D18"/>
    <mergeCell ref="A19:A20"/>
    <mergeCell ref="B19:G20"/>
    <mergeCell ref="H19:I19"/>
    <mergeCell ref="A21:I21"/>
    <mergeCell ref="B22:G22"/>
    <mergeCell ref="A23:I23"/>
    <mergeCell ref="B24:G24"/>
    <mergeCell ref="B25:G25"/>
    <mergeCell ref="A26:I26"/>
    <mergeCell ref="B27:G27"/>
    <mergeCell ref="A30:A37"/>
    <mergeCell ref="B30:I30"/>
    <mergeCell ref="B31:I31"/>
    <mergeCell ref="B32:I32"/>
    <mergeCell ref="B33:I33"/>
    <mergeCell ref="B34:I34"/>
    <mergeCell ref="B35:I35"/>
    <mergeCell ref="B36:I36"/>
    <mergeCell ref="B37:I37"/>
    <mergeCell ref="A41:A45"/>
    <mergeCell ref="B41:I41"/>
    <mergeCell ref="B42:I42"/>
    <mergeCell ref="B43:I43"/>
    <mergeCell ref="B44:I44"/>
    <mergeCell ref="B45:I45"/>
    <mergeCell ref="A38:C38"/>
    <mergeCell ref="D38:I38"/>
    <mergeCell ref="A39:C39"/>
    <mergeCell ref="D39:I39"/>
    <mergeCell ref="A40:G40"/>
    <mergeCell ref="A46:C46"/>
    <mergeCell ref="D46:I46"/>
    <mergeCell ref="A47:C47"/>
    <mergeCell ref="D47:I47"/>
    <mergeCell ref="A55:G55"/>
    <mergeCell ref="A51:B51"/>
    <mergeCell ref="C51:I51"/>
    <mergeCell ref="A54:G54"/>
    <mergeCell ref="A50:B50"/>
    <mergeCell ref="C50:I50"/>
    <mergeCell ref="A56:G56"/>
    <mergeCell ref="B65:E65"/>
    <mergeCell ref="A66:E66"/>
    <mergeCell ref="A67:E67"/>
    <mergeCell ref="A59:E59"/>
    <mergeCell ref="B60:E60"/>
    <mergeCell ref="B61:E61"/>
    <mergeCell ref="B62:E62"/>
    <mergeCell ref="B63:E63"/>
    <mergeCell ref="B64:E64"/>
    <mergeCell ref="A58:G5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5"/>
  <sheetViews>
    <sheetView zoomScaleNormal="100" workbookViewId="0"/>
  </sheetViews>
  <sheetFormatPr defaultColWidth="8.77734375" defaultRowHeight="13.8" x14ac:dyDescent="0.3"/>
  <cols>
    <col min="1" max="1" width="10.44140625" style="25" customWidth="1"/>
    <col min="2" max="2" width="9.77734375" style="25" customWidth="1"/>
    <col min="3" max="3" width="8.77734375" style="25" customWidth="1"/>
    <col min="4" max="5" width="9.77734375" style="25" customWidth="1"/>
    <col min="6" max="6" width="9.21875" style="25" customWidth="1"/>
    <col min="7" max="7" width="8.77734375" style="25" customWidth="1"/>
    <col min="8" max="8" width="11.5546875" style="25" customWidth="1"/>
    <col min="9" max="9" width="8.77734375" style="25" customWidth="1"/>
    <col min="10" max="10" width="2.77734375" style="25" customWidth="1"/>
    <col min="11" max="16384" width="8.77734375" style="25"/>
  </cols>
  <sheetData>
    <row r="1" spans="1:9" x14ac:dyDescent="0.3">
      <c r="A1" s="1" t="s">
        <v>328</v>
      </c>
    </row>
    <row r="2" spans="1:9" x14ac:dyDescent="0.3">
      <c r="A2" s="747" t="s">
        <v>172</v>
      </c>
      <c r="B2" s="747"/>
      <c r="C2" s="747"/>
      <c r="D2" s="747"/>
      <c r="E2" s="747"/>
      <c r="F2" s="747"/>
      <c r="G2" s="747"/>
      <c r="H2" s="747"/>
      <c r="I2" s="747"/>
    </row>
    <row r="3" spans="1:9" x14ac:dyDescent="0.3">
      <c r="A3" s="742" t="s">
        <v>154</v>
      </c>
      <c r="B3" s="743"/>
      <c r="C3" s="743"/>
      <c r="D3" s="743">
        <v>3</v>
      </c>
      <c r="E3" s="743"/>
      <c r="F3" s="743"/>
      <c r="G3" s="743"/>
      <c r="H3" s="743"/>
      <c r="I3" s="744"/>
    </row>
    <row r="4" spans="1:9" x14ac:dyDescent="0.3">
      <c r="A4" s="742" t="s">
        <v>153</v>
      </c>
      <c r="B4" s="743"/>
      <c r="C4" s="743"/>
      <c r="D4" s="743" t="s">
        <v>329</v>
      </c>
      <c r="E4" s="743"/>
      <c r="F4" s="743"/>
      <c r="G4" s="743"/>
      <c r="H4" s="743"/>
      <c r="I4" s="744"/>
    </row>
    <row r="5" spans="1:9" x14ac:dyDescent="0.3">
      <c r="A5" s="742" t="s">
        <v>157</v>
      </c>
      <c r="B5" s="743"/>
      <c r="C5" s="743"/>
      <c r="D5" s="743" t="s">
        <v>466</v>
      </c>
      <c r="E5" s="743"/>
      <c r="F5" s="743"/>
      <c r="G5" s="743"/>
      <c r="H5" s="743"/>
      <c r="I5" s="744"/>
    </row>
    <row r="6" spans="1:9" x14ac:dyDescent="0.3">
      <c r="A6" s="742" t="s">
        <v>331</v>
      </c>
      <c r="B6" s="743"/>
      <c r="C6" s="743"/>
      <c r="D6" s="743" t="s">
        <v>855</v>
      </c>
      <c r="E6" s="743"/>
      <c r="F6" s="743"/>
      <c r="G6" s="743"/>
      <c r="H6" s="743"/>
      <c r="I6" s="744"/>
    </row>
    <row r="8" spans="1:9" x14ac:dyDescent="0.3">
      <c r="A8" s="745" t="s">
        <v>333</v>
      </c>
      <c r="B8" s="745"/>
      <c r="C8" s="745"/>
      <c r="D8" s="745"/>
      <c r="E8" s="745"/>
      <c r="F8" s="745"/>
      <c r="G8" s="745"/>
      <c r="H8" s="745"/>
      <c r="I8" s="745"/>
    </row>
    <row r="9" spans="1:9" x14ac:dyDescent="0.3">
      <c r="A9" s="208" t="s">
        <v>2317</v>
      </c>
      <c r="B9" s="208"/>
      <c r="C9" s="208"/>
      <c r="D9" s="208"/>
      <c r="E9" s="208"/>
      <c r="F9" s="208"/>
      <c r="G9" s="208"/>
      <c r="H9" s="208"/>
      <c r="I9" s="208"/>
    </row>
    <row r="10" spans="1:9" x14ac:dyDescent="0.3">
      <c r="A10" s="742" t="s">
        <v>10</v>
      </c>
      <c r="B10" s="743"/>
      <c r="C10" s="743"/>
      <c r="D10" s="743"/>
      <c r="E10" s="743"/>
      <c r="F10" s="743" t="s">
        <v>11</v>
      </c>
      <c r="G10" s="743"/>
      <c r="H10" s="743"/>
      <c r="I10" s="744"/>
    </row>
    <row r="11" spans="1:9" x14ac:dyDescent="0.3">
      <c r="A11" s="742" t="s">
        <v>334</v>
      </c>
      <c r="B11" s="743"/>
      <c r="C11" s="743"/>
      <c r="D11" s="743"/>
      <c r="E11" s="743"/>
      <c r="F11" s="743" t="s">
        <v>2085</v>
      </c>
      <c r="G11" s="743"/>
      <c r="H11" s="743"/>
      <c r="I11" s="744"/>
    </row>
    <row r="12" spans="1:9" x14ac:dyDescent="0.3">
      <c r="A12" s="742" t="s">
        <v>335</v>
      </c>
      <c r="B12" s="743"/>
      <c r="C12" s="743"/>
      <c r="D12" s="743"/>
      <c r="E12" s="743"/>
      <c r="F12" s="743">
        <v>1</v>
      </c>
      <c r="G12" s="743"/>
      <c r="H12" s="743"/>
      <c r="I12" s="744"/>
    </row>
    <row r="13" spans="1:9" x14ac:dyDescent="0.3">
      <c r="A13" s="742" t="s">
        <v>15</v>
      </c>
      <c r="B13" s="743"/>
      <c r="C13" s="743"/>
      <c r="D13" s="743"/>
      <c r="E13" s="743"/>
      <c r="F13" s="743" t="s">
        <v>16</v>
      </c>
      <c r="G13" s="743"/>
      <c r="H13" s="743"/>
      <c r="I13" s="744"/>
    </row>
    <row r="15" spans="1:9" x14ac:dyDescent="0.3">
      <c r="A15" s="746" t="s">
        <v>336</v>
      </c>
      <c r="B15" s="746"/>
      <c r="C15" s="746"/>
      <c r="D15" s="746"/>
      <c r="E15" s="746"/>
      <c r="F15" s="746"/>
      <c r="G15" s="746"/>
      <c r="H15" s="746"/>
      <c r="I15" s="746"/>
    </row>
    <row r="16" spans="1:9" ht="37.5" customHeight="1" x14ac:dyDescent="0.3">
      <c r="A16" s="700" t="s">
        <v>337</v>
      </c>
      <c r="B16" s="700"/>
      <c r="C16" s="729" t="s">
        <v>856</v>
      </c>
      <c r="D16" s="700"/>
      <c r="E16" s="700"/>
      <c r="F16" s="700"/>
      <c r="G16" s="700"/>
      <c r="H16" s="700"/>
      <c r="I16" s="700"/>
    </row>
    <row r="18" spans="1:11" x14ac:dyDescent="0.3">
      <c r="A18" s="735" t="s">
        <v>339</v>
      </c>
      <c r="B18" s="735"/>
      <c r="C18" s="735"/>
      <c r="D18" s="735"/>
    </row>
    <row r="19" spans="1:11" x14ac:dyDescent="0.3">
      <c r="A19" s="736" t="s">
        <v>30</v>
      </c>
      <c r="B19" s="737" t="s">
        <v>31</v>
      </c>
      <c r="C19" s="737"/>
      <c r="D19" s="737"/>
      <c r="E19" s="737"/>
      <c r="F19" s="737"/>
      <c r="G19" s="737"/>
      <c r="H19" s="737" t="s">
        <v>340</v>
      </c>
      <c r="I19" s="738"/>
    </row>
    <row r="20" spans="1:11" ht="27.6" x14ac:dyDescent="0.3">
      <c r="A20" s="736"/>
      <c r="B20" s="737"/>
      <c r="C20" s="737"/>
      <c r="D20" s="737"/>
      <c r="E20" s="737"/>
      <c r="F20" s="737"/>
      <c r="G20" s="737"/>
      <c r="H20" s="210" t="s">
        <v>341</v>
      </c>
      <c r="I20" s="211" t="s">
        <v>34</v>
      </c>
    </row>
    <row r="21" spans="1:11" s="8" customFormat="1" ht="17.7" customHeight="1" x14ac:dyDescent="0.3">
      <c r="A21" s="547" t="s">
        <v>35</v>
      </c>
      <c r="B21" s="733"/>
      <c r="C21" s="733"/>
      <c r="D21" s="733"/>
      <c r="E21" s="733"/>
      <c r="F21" s="733"/>
      <c r="G21" s="733"/>
      <c r="H21" s="733"/>
      <c r="I21" s="734"/>
    </row>
    <row r="22" spans="1:11" ht="29.25" customHeight="1" x14ac:dyDescent="0.3">
      <c r="A22" s="209" t="s">
        <v>857</v>
      </c>
      <c r="B22" s="752" t="s">
        <v>858</v>
      </c>
      <c r="C22" s="752"/>
      <c r="D22" s="752"/>
      <c r="E22" s="752"/>
      <c r="F22" s="752"/>
      <c r="G22" s="752"/>
      <c r="H22" s="6" t="s">
        <v>859</v>
      </c>
      <c r="I22" s="5" t="s">
        <v>42</v>
      </c>
      <c r="K22" s="328"/>
    </row>
    <row r="23" spans="1:11" s="8" customFormat="1" ht="17.7" customHeight="1" x14ac:dyDescent="0.3">
      <c r="A23" s="547" t="s">
        <v>136</v>
      </c>
      <c r="B23" s="733"/>
      <c r="C23" s="733"/>
      <c r="D23" s="733"/>
      <c r="E23" s="733"/>
      <c r="F23" s="733"/>
      <c r="G23" s="733"/>
      <c r="H23" s="733"/>
      <c r="I23" s="734"/>
      <c r="K23" s="319"/>
    </row>
    <row r="24" spans="1:11" ht="41.25" customHeight="1" x14ac:dyDescent="0.3">
      <c r="A24" s="209" t="s">
        <v>860</v>
      </c>
      <c r="B24" s="714" t="s">
        <v>861</v>
      </c>
      <c r="C24" s="714"/>
      <c r="D24" s="714"/>
      <c r="E24" s="714"/>
      <c r="F24" s="714"/>
      <c r="G24" s="714"/>
      <c r="H24" s="6" t="s">
        <v>438</v>
      </c>
      <c r="I24" s="5" t="s">
        <v>56</v>
      </c>
      <c r="K24" s="56"/>
    </row>
    <row r="25" spans="1:11" s="8" customFormat="1" ht="17.7" customHeight="1" x14ac:dyDescent="0.3">
      <c r="A25" s="547" t="s">
        <v>352</v>
      </c>
      <c r="B25" s="733"/>
      <c r="C25" s="733"/>
      <c r="D25" s="733"/>
      <c r="E25" s="733"/>
      <c r="F25" s="733"/>
      <c r="G25" s="733"/>
      <c r="H25" s="733"/>
      <c r="I25" s="734"/>
      <c r="K25" s="319"/>
    </row>
    <row r="26" spans="1:11" ht="18" customHeight="1" x14ac:dyDescent="0.3">
      <c r="A26" s="209" t="s">
        <v>862</v>
      </c>
      <c r="B26" s="748" t="s">
        <v>863</v>
      </c>
      <c r="C26" s="748"/>
      <c r="D26" s="748"/>
      <c r="E26" s="748"/>
      <c r="F26" s="748"/>
      <c r="G26" s="748"/>
      <c r="H26" s="6" t="s">
        <v>864</v>
      </c>
      <c r="I26" s="5" t="s">
        <v>56</v>
      </c>
      <c r="K26" s="56"/>
    </row>
    <row r="28" spans="1:11" x14ac:dyDescent="0.3">
      <c r="A28" s="1" t="s">
        <v>355</v>
      </c>
    </row>
    <row r="29" spans="1:11" s="8" customFormat="1" ht="17.7" customHeight="1" x14ac:dyDescent="0.3">
      <c r="A29" s="715" t="s">
        <v>356</v>
      </c>
      <c r="B29" s="715"/>
      <c r="C29" s="715"/>
      <c r="D29" s="715"/>
      <c r="E29" s="715"/>
      <c r="F29" s="715"/>
      <c r="G29" s="715"/>
      <c r="H29" s="204">
        <v>12</v>
      </c>
      <c r="I29" s="239" t="s">
        <v>357</v>
      </c>
    </row>
    <row r="30" spans="1:11" x14ac:dyDescent="0.3">
      <c r="A30" s="701" t="s">
        <v>358</v>
      </c>
      <c r="B30" s="704" t="s">
        <v>865</v>
      </c>
      <c r="C30" s="762"/>
      <c r="D30" s="762"/>
      <c r="E30" s="762"/>
      <c r="F30" s="762"/>
      <c r="G30" s="762"/>
      <c r="H30" s="762"/>
      <c r="I30" s="762"/>
    </row>
    <row r="31" spans="1:11" x14ac:dyDescent="0.3">
      <c r="A31" s="702"/>
      <c r="B31" s="720"/>
      <c r="C31" s="721"/>
      <c r="D31" s="721"/>
      <c r="E31" s="721"/>
      <c r="F31" s="721"/>
      <c r="G31" s="721"/>
      <c r="H31" s="721"/>
      <c r="I31" s="721"/>
    </row>
    <row r="32" spans="1:11" x14ac:dyDescent="0.3">
      <c r="A32" s="702"/>
      <c r="B32" s="720"/>
      <c r="C32" s="721"/>
      <c r="D32" s="721"/>
      <c r="E32" s="721"/>
      <c r="F32" s="721"/>
      <c r="G32" s="721"/>
      <c r="H32" s="721"/>
      <c r="I32" s="721"/>
    </row>
    <row r="33" spans="1:9" x14ac:dyDescent="0.3">
      <c r="A33" s="702"/>
      <c r="B33" s="720"/>
      <c r="C33" s="721"/>
      <c r="D33" s="721"/>
      <c r="E33" s="721"/>
      <c r="F33" s="721"/>
      <c r="G33" s="721"/>
      <c r="H33" s="721"/>
      <c r="I33" s="721"/>
    </row>
    <row r="34" spans="1:9" x14ac:dyDescent="0.3">
      <c r="A34" s="702"/>
      <c r="B34" s="720"/>
      <c r="C34" s="721"/>
      <c r="D34" s="721"/>
      <c r="E34" s="721"/>
      <c r="F34" s="721"/>
      <c r="G34" s="721"/>
      <c r="H34" s="721"/>
      <c r="I34" s="721"/>
    </row>
    <row r="35" spans="1:9" x14ac:dyDescent="0.3">
      <c r="A35" s="702"/>
      <c r="B35" s="720"/>
      <c r="C35" s="721"/>
      <c r="D35" s="721"/>
      <c r="E35" s="721"/>
      <c r="F35" s="721"/>
      <c r="G35" s="721"/>
      <c r="H35" s="721"/>
      <c r="I35" s="721"/>
    </row>
    <row r="36" spans="1:9" x14ac:dyDescent="0.3">
      <c r="A36" s="702"/>
      <c r="B36" s="720"/>
      <c r="C36" s="721"/>
      <c r="D36" s="721"/>
      <c r="E36" s="721"/>
      <c r="F36" s="721"/>
      <c r="G36" s="721"/>
      <c r="H36" s="721"/>
      <c r="I36" s="721"/>
    </row>
    <row r="37" spans="1:9" x14ac:dyDescent="0.3">
      <c r="A37" s="702"/>
      <c r="B37" s="720"/>
      <c r="C37" s="721"/>
      <c r="D37" s="721"/>
      <c r="E37" s="721"/>
      <c r="F37" s="721"/>
      <c r="G37" s="721"/>
      <c r="H37" s="721"/>
      <c r="I37" s="721"/>
    </row>
    <row r="38" spans="1:9" x14ac:dyDescent="0.3">
      <c r="A38" s="702"/>
      <c r="B38" s="720"/>
      <c r="C38" s="721"/>
      <c r="D38" s="721"/>
      <c r="E38" s="721"/>
      <c r="F38" s="721"/>
      <c r="G38" s="721"/>
      <c r="H38" s="721"/>
      <c r="I38" s="721"/>
    </row>
    <row r="39" spans="1:9" x14ac:dyDescent="0.3">
      <c r="A39" s="702"/>
      <c r="B39" s="720"/>
      <c r="C39" s="721"/>
      <c r="D39" s="721"/>
      <c r="E39" s="721"/>
      <c r="F39" s="721"/>
      <c r="G39" s="721"/>
      <c r="H39" s="721"/>
      <c r="I39" s="721"/>
    </row>
    <row r="40" spans="1:9" ht="41.25" customHeight="1" x14ac:dyDescent="0.3">
      <c r="A40" s="703"/>
      <c r="B40" s="763"/>
      <c r="C40" s="764"/>
      <c r="D40" s="764"/>
      <c r="E40" s="764"/>
      <c r="F40" s="764"/>
      <c r="G40" s="764"/>
      <c r="H40" s="764"/>
      <c r="I40" s="764"/>
    </row>
    <row r="41" spans="1:9" x14ac:dyDescent="0.3">
      <c r="A41" s="710" t="s">
        <v>374</v>
      </c>
      <c r="B41" s="711"/>
      <c r="C41" s="711"/>
      <c r="D41" s="711" t="s">
        <v>866</v>
      </c>
      <c r="E41" s="711"/>
      <c r="F41" s="711"/>
      <c r="G41" s="711"/>
      <c r="H41" s="711"/>
      <c r="I41" s="712"/>
    </row>
    <row r="42" spans="1:9" ht="248.25" customHeight="1" x14ac:dyDescent="0.3">
      <c r="A42" s="713" t="s">
        <v>376</v>
      </c>
      <c r="B42" s="714"/>
      <c r="C42" s="714"/>
      <c r="D42" s="714" t="s">
        <v>867</v>
      </c>
      <c r="E42" s="711"/>
      <c r="F42" s="711"/>
      <c r="G42" s="711"/>
      <c r="H42" s="711"/>
      <c r="I42" s="712"/>
    </row>
    <row r="43" spans="1:9" s="8" customFormat="1" ht="14.25" customHeight="1" x14ac:dyDescent="0.3">
      <c r="A43" s="715" t="s">
        <v>485</v>
      </c>
      <c r="B43" s="715"/>
      <c r="C43" s="715"/>
      <c r="D43" s="715"/>
      <c r="E43" s="715"/>
      <c r="F43" s="715"/>
      <c r="G43" s="715"/>
      <c r="H43" s="204">
        <v>6</v>
      </c>
      <c r="I43" s="239" t="s">
        <v>357</v>
      </c>
    </row>
    <row r="44" spans="1:9" x14ac:dyDescent="0.3">
      <c r="A44" s="701" t="s">
        <v>358</v>
      </c>
      <c r="B44" s="704" t="s">
        <v>868</v>
      </c>
      <c r="C44" s="705"/>
      <c r="D44" s="705"/>
      <c r="E44" s="705"/>
      <c r="F44" s="705"/>
      <c r="G44" s="705"/>
      <c r="H44" s="705"/>
      <c r="I44" s="705"/>
    </row>
    <row r="45" spans="1:9" x14ac:dyDescent="0.3">
      <c r="A45" s="702"/>
      <c r="B45" s="706"/>
      <c r="C45" s="707"/>
      <c r="D45" s="707"/>
      <c r="E45" s="707"/>
      <c r="F45" s="707"/>
      <c r="G45" s="707"/>
      <c r="H45" s="707"/>
      <c r="I45" s="707"/>
    </row>
    <row r="46" spans="1:9" x14ac:dyDescent="0.3">
      <c r="A46" s="702"/>
      <c r="B46" s="706"/>
      <c r="C46" s="707"/>
      <c r="D46" s="707"/>
      <c r="E46" s="707"/>
      <c r="F46" s="707"/>
      <c r="G46" s="707"/>
      <c r="H46" s="707"/>
      <c r="I46" s="707"/>
    </row>
    <row r="47" spans="1:9" x14ac:dyDescent="0.3">
      <c r="A47" s="702"/>
      <c r="B47" s="706"/>
      <c r="C47" s="707"/>
      <c r="D47" s="707"/>
      <c r="E47" s="707"/>
      <c r="F47" s="707"/>
      <c r="G47" s="707"/>
      <c r="H47" s="707"/>
      <c r="I47" s="707"/>
    </row>
    <row r="48" spans="1:9" x14ac:dyDescent="0.3">
      <c r="A48" s="702"/>
      <c r="B48" s="706"/>
      <c r="C48" s="707"/>
      <c r="D48" s="707"/>
      <c r="E48" s="707"/>
      <c r="F48" s="707"/>
      <c r="G48" s="707"/>
      <c r="H48" s="707"/>
      <c r="I48" s="707"/>
    </row>
    <row r="49" spans="1:9" x14ac:dyDescent="0.3">
      <c r="A49" s="702"/>
      <c r="B49" s="706"/>
      <c r="C49" s="707"/>
      <c r="D49" s="707"/>
      <c r="E49" s="707"/>
      <c r="F49" s="707"/>
      <c r="G49" s="707"/>
      <c r="H49" s="707"/>
      <c r="I49" s="707"/>
    </row>
    <row r="50" spans="1:9" ht="22.5" customHeight="1" x14ac:dyDescent="0.3">
      <c r="A50" s="717"/>
      <c r="B50" s="750"/>
      <c r="C50" s="751"/>
      <c r="D50" s="751"/>
      <c r="E50" s="751"/>
      <c r="F50" s="751"/>
      <c r="G50" s="751"/>
      <c r="H50" s="751"/>
      <c r="I50" s="751"/>
    </row>
    <row r="51" spans="1:9" x14ac:dyDescent="0.3">
      <c r="A51" s="724" t="s">
        <v>374</v>
      </c>
      <c r="B51" s="725"/>
      <c r="C51" s="725"/>
      <c r="D51" s="725" t="s">
        <v>869</v>
      </c>
      <c r="E51" s="725"/>
      <c r="F51" s="725"/>
      <c r="G51" s="725"/>
      <c r="H51" s="725"/>
      <c r="I51" s="726"/>
    </row>
    <row r="52" spans="1:9" ht="204.75" customHeight="1" x14ac:dyDescent="0.3">
      <c r="A52" s="713" t="s">
        <v>376</v>
      </c>
      <c r="B52" s="714"/>
      <c r="C52" s="714"/>
      <c r="D52" s="714" t="s">
        <v>870</v>
      </c>
      <c r="E52" s="711"/>
      <c r="F52" s="711"/>
      <c r="G52" s="711"/>
      <c r="H52" s="711"/>
      <c r="I52" s="712"/>
    </row>
    <row r="53" spans="1:9" ht="13.5" customHeight="1" x14ac:dyDescent="0.3">
      <c r="A53" s="715" t="s">
        <v>378</v>
      </c>
      <c r="B53" s="715"/>
      <c r="C53" s="715"/>
      <c r="D53" s="715"/>
      <c r="E53" s="715"/>
      <c r="F53" s="715"/>
      <c r="G53" s="715"/>
      <c r="H53" s="204">
        <v>9</v>
      </c>
      <c r="I53" s="239" t="s">
        <v>357</v>
      </c>
    </row>
    <row r="54" spans="1:9" ht="13.5" customHeight="1" x14ac:dyDescent="0.3">
      <c r="A54" s="701" t="s">
        <v>358</v>
      </c>
      <c r="B54" s="704" t="s">
        <v>871</v>
      </c>
      <c r="C54" s="705"/>
      <c r="D54" s="705"/>
      <c r="E54" s="705"/>
      <c r="F54" s="705"/>
      <c r="G54" s="705"/>
      <c r="H54" s="705"/>
      <c r="I54" s="705"/>
    </row>
    <row r="55" spans="1:9" ht="13.5" customHeight="1" x14ac:dyDescent="0.3">
      <c r="A55" s="702"/>
      <c r="B55" s="706"/>
      <c r="C55" s="707"/>
      <c r="D55" s="707"/>
      <c r="E55" s="707"/>
      <c r="F55" s="707"/>
      <c r="G55" s="707"/>
      <c r="H55" s="707"/>
      <c r="I55" s="707"/>
    </row>
    <row r="56" spans="1:9" ht="13.5" customHeight="1" x14ac:dyDescent="0.3">
      <c r="A56" s="702"/>
      <c r="B56" s="706"/>
      <c r="C56" s="707"/>
      <c r="D56" s="707"/>
      <c r="E56" s="707"/>
      <c r="F56" s="707"/>
      <c r="G56" s="707"/>
      <c r="H56" s="707"/>
      <c r="I56" s="707"/>
    </row>
    <row r="57" spans="1:9" ht="13.5" customHeight="1" x14ac:dyDescent="0.3">
      <c r="A57" s="702"/>
      <c r="B57" s="706"/>
      <c r="C57" s="707"/>
      <c r="D57" s="707"/>
      <c r="E57" s="707"/>
      <c r="F57" s="707"/>
      <c r="G57" s="707"/>
      <c r="H57" s="707"/>
      <c r="I57" s="707"/>
    </row>
    <row r="58" spans="1:9" ht="13.5" customHeight="1" x14ac:dyDescent="0.3">
      <c r="A58" s="702"/>
      <c r="B58" s="706"/>
      <c r="C58" s="707"/>
      <c r="D58" s="707"/>
      <c r="E58" s="707"/>
      <c r="F58" s="707"/>
      <c r="G58" s="707"/>
      <c r="H58" s="707"/>
      <c r="I58" s="707"/>
    </row>
    <row r="59" spans="1:9" ht="13.5" customHeight="1" x14ac:dyDescent="0.3">
      <c r="A59" s="702"/>
      <c r="B59" s="706"/>
      <c r="C59" s="707"/>
      <c r="D59" s="707"/>
      <c r="E59" s="707"/>
      <c r="F59" s="707"/>
      <c r="G59" s="707"/>
      <c r="H59" s="707"/>
      <c r="I59" s="707"/>
    </row>
    <row r="60" spans="1:9" ht="13.5" customHeight="1" x14ac:dyDescent="0.3">
      <c r="A60" s="702"/>
      <c r="B60" s="706"/>
      <c r="C60" s="707"/>
      <c r="D60" s="707"/>
      <c r="E60" s="707"/>
      <c r="F60" s="707"/>
      <c r="G60" s="707"/>
      <c r="H60" s="707"/>
      <c r="I60" s="707"/>
    </row>
    <row r="61" spans="1:9" ht="13.5" customHeight="1" x14ac:dyDescent="0.3">
      <c r="A61" s="702"/>
      <c r="B61" s="706"/>
      <c r="C61" s="707"/>
      <c r="D61" s="707"/>
      <c r="E61" s="707"/>
      <c r="F61" s="707"/>
      <c r="G61" s="707"/>
      <c r="H61" s="707"/>
      <c r="I61" s="707"/>
    </row>
    <row r="62" spans="1:9" ht="13.5" customHeight="1" x14ac:dyDescent="0.3">
      <c r="A62" s="702"/>
      <c r="B62" s="706"/>
      <c r="C62" s="707"/>
      <c r="D62" s="707"/>
      <c r="E62" s="707"/>
      <c r="F62" s="707"/>
      <c r="G62" s="707"/>
      <c r="H62" s="707"/>
      <c r="I62" s="707"/>
    </row>
    <row r="63" spans="1:9" ht="18.75" customHeight="1" x14ac:dyDescent="0.3">
      <c r="A63" s="703"/>
      <c r="B63" s="708"/>
      <c r="C63" s="709"/>
      <c r="D63" s="709"/>
      <c r="E63" s="709"/>
      <c r="F63" s="709"/>
      <c r="G63" s="709"/>
      <c r="H63" s="709"/>
      <c r="I63" s="709"/>
    </row>
    <row r="64" spans="1:9" ht="13.5" customHeight="1" x14ac:dyDescent="0.3">
      <c r="A64" s="710" t="s">
        <v>374</v>
      </c>
      <c r="B64" s="711"/>
      <c r="C64" s="711"/>
      <c r="D64" s="711" t="s">
        <v>869</v>
      </c>
      <c r="E64" s="711"/>
      <c r="F64" s="711"/>
      <c r="G64" s="711"/>
      <c r="H64" s="711"/>
      <c r="I64" s="712"/>
    </row>
    <row r="65" spans="1:11" ht="255" customHeight="1" x14ac:dyDescent="0.3">
      <c r="A65" s="713" t="s">
        <v>376</v>
      </c>
      <c r="B65" s="714"/>
      <c r="C65" s="714"/>
      <c r="D65" s="714" t="s">
        <v>872</v>
      </c>
      <c r="E65" s="711"/>
      <c r="F65" s="711"/>
      <c r="G65" s="711"/>
      <c r="H65" s="711"/>
      <c r="I65" s="712"/>
    </row>
    <row r="67" spans="1:11" ht="15" customHeight="1" x14ac:dyDescent="0.3">
      <c r="A67" s="1" t="s">
        <v>395</v>
      </c>
    </row>
    <row r="68" spans="1:11" ht="60.75" customHeight="1" x14ac:dyDescent="0.3">
      <c r="A68" s="728" t="s">
        <v>396</v>
      </c>
      <c r="B68" s="710"/>
      <c r="C68" s="729" t="s">
        <v>873</v>
      </c>
      <c r="D68" s="700"/>
      <c r="E68" s="700"/>
      <c r="F68" s="700"/>
      <c r="G68" s="700"/>
      <c r="H68" s="700"/>
      <c r="I68" s="700"/>
    </row>
    <row r="69" spans="1:11" ht="53.25" customHeight="1" x14ac:dyDescent="0.3">
      <c r="A69" s="728" t="s">
        <v>398</v>
      </c>
      <c r="B69" s="710"/>
      <c r="C69" s="729" t="s">
        <v>874</v>
      </c>
      <c r="D69" s="700"/>
      <c r="E69" s="700"/>
      <c r="F69" s="700"/>
      <c r="G69" s="700"/>
      <c r="H69" s="700"/>
      <c r="I69" s="700"/>
    </row>
    <row r="71" spans="1:11" x14ac:dyDescent="0.3">
      <c r="A71" s="8" t="s">
        <v>400</v>
      </c>
      <c r="B71" s="240"/>
      <c r="C71" s="240"/>
      <c r="D71" s="240"/>
      <c r="E71" s="240"/>
      <c r="F71" s="240"/>
      <c r="G71" s="240"/>
    </row>
    <row r="72" spans="1:11" ht="15" customHeight="1" x14ac:dyDescent="0.3">
      <c r="A72" s="730" t="s">
        <v>401</v>
      </c>
      <c r="B72" s="730"/>
      <c r="C72" s="730"/>
      <c r="D72" s="730"/>
      <c r="E72" s="730"/>
      <c r="F72" s="730"/>
      <c r="G72" s="730"/>
      <c r="H72" s="9">
        <v>1.6</v>
      </c>
      <c r="I72" s="10" t="s">
        <v>402</v>
      </c>
      <c r="K72" s="59"/>
    </row>
    <row r="73" spans="1:11" ht="30" customHeight="1" x14ac:dyDescent="0.3">
      <c r="A73" s="731" t="s">
        <v>463</v>
      </c>
      <c r="B73" s="731"/>
      <c r="C73" s="731"/>
      <c r="D73" s="731"/>
      <c r="E73" s="731"/>
      <c r="F73" s="731"/>
      <c r="G73" s="731"/>
      <c r="H73" s="9">
        <v>0.7</v>
      </c>
      <c r="I73" s="10" t="s">
        <v>402</v>
      </c>
      <c r="K73" s="59"/>
    </row>
    <row r="74" spans="1:11" ht="15" customHeight="1" x14ac:dyDescent="0.3">
      <c r="A74" s="730" t="s">
        <v>405</v>
      </c>
      <c r="B74" s="730"/>
      <c r="C74" s="730"/>
      <c r="D74" s="730"/>
      <c r="E74" s="730"/>
      <c r="F74" s="730"/>
      <c r="G74" s="730"/>
      <c r="H74" s="9">
        <v>0.7</v>
      </c>
      <c r="I74" s="10" t="s">
        <v>402</v>
      </c>
      <c r="K74" s="59"/>
    </row>
    <row r="75" spans="1:11" ht="15" customHeight="1" x14ac:dyDescent="0.3">
      <c r="A75" s="222"/>
      <c r="B75" s="222"/>
      <c r="C75" s="222"/>
      <c r="D75" s="222"/>
      <c r="E75" s="222"/>
      <c r="F75" s="222"/>
      <c r="G75" s="222"/>
      <c r="H75" s="11"/>
      <c r="I75" s="12"/>
    </row>
    <row r="76" spans="1:11" x14ac:dyDescent="0.3">
      <c r="A76" s="732" t="s">
        <v>406</v>
      </c>
      <c r="B76" s="732"/>
      <c r="C76" s="732"/>
      <c r="D76" s="732"/>
      <c r="E76" s="732"/>
      <c r="F76" s="732"/>
      <c r="G76" s="732"/>
      <c r="H76" s="31"/>
      <c r="I76" s="28"/>
    </row>
    <row r="77" spans="1:11" ht="17.7" customHeight="1" x14ac:dyDescent="0.3">
      <c r="A77" s="700" t="s">
        <v>407</v>
      </c>
      <c r="B77" s="700"/>
      <c r="C77" s="700"/>
      <c r="D77" s="700"/>
      <c r="E77" s="700"/>
      <c r="F77" s="15">
        <f>SUM(F78:F83)</f>
        <v>40</v>
      </c>
      <c r="G77" s="15" t="s">
        <v>357</v>
      </c>
      <c r="H77" s="15">
        <v>1.6</v>
      </c>
      <c r="I77" s="10" t="s">
        <v>402</v>
      </c>
    </row>
    <row r="78" spans="1:11" ht="17.7" customHeight="1" x14ac:dyDescent="0.3">
      <c r="A78" s="94" t="s">
        <v>156</v>
      </c>
      <c r="B78" s="727" t="s">
        <v>158</v>
      </c>
      <c r="C78" s="727"/>
      <c r="D78" s="727"/>
      <c r="E78" s="727"/>
      <c r="F78" s="15">
        <v>12</v>
      </c>
      <c r="G78" s="15" t="s">
        <v>357</v>
      </c>
      <c r="H78" s="334"/>
      <c r="I78" s="339"/>
    </row>
    <row r="79" spans="1:11" ht="17.7" customHeight="1" x14ac:dyDescent="0.3">
      <c r="A79" s="47"/>
      <c r="B79" s="727" t="s">
        <v>408</v>
      </c>
      <c r="C79" s="727"/>
      <c r="D79" s="727"/>
      <c r="E79" s="727"/>
      <c r="F79" s="15">
        <v>15</v>
      </c>
      <c r="G79" s="15" t="s">
        <v>357</v>
      </c>
      <c r="H79" s="409"/>
      <c r="I79" s="410"/>
    </row>
    <row r="80" spans="1:11" ht="17.7" customHeight="1" x14ac:dyDescent="0.3">
      <c r="A80" s="47"/>
      <c r="B80" s="727" t="s">
        <v>409</v>
      </c>
      <c r="C80" s="727"/>
      <c r="D80" s="727"/>
      <c r="E80" s="727"/>
      <c r="F80" s="15">
        <v>10</v>
      </c>
      <c r="G80" s="15" t="s">
        <v>357</v>
      </c>
      <c r="H80" s="409"/>
      <c r="I80" s="410"/>
    </row>
    <row r="81" spans="1:9" ht="17.25" customHeight="1" x14ac:dyDescent="0.3">
      <c r="A81" s="47"/>
      <c r="B81" s="727" t="s">
        <v>410</v>
      </c>
      <c r="C81" s="727"/>
      <c r="D81" s="727"/>
      <c r="E81" s="727"/>
      <c r="F81" s="15" t="s">
        <v>404</v>
      </c>
      <c r="G81" s="15" t="s">
        <v>357</v>
      </c>
      <c r="H81" s="409"/>
      <c r="I81" s="410"/>
    </row>
    <row r="82" spans="1:9" ht="17.7" customHeight="1" x14ac:dyDescent="0.3">
      <c r="A82" s="47"/>
      <c r="B82" s="727" t="s">
        <v>411</v>
      </c>
      <c r="C82" s="727"/>
      <c r="D82" s="727"/>
      <c r="E82" s="727"/>
      <c r="F82" s="15" t="s">
        <v>404</v>
      </c>
      <c r="G82" s="15" t="s">
        <v>357</v>
      </c>
      <c r="H82" s="409"/>
      <c r="I82" s="410"/>
    </row>
    <row r="83" spans="1:9" ht="17.7" customHeight="1" x14ac:dyDescent="0.3">
      <c r="A83" s="47"/>
      <c r="B83" s="727" t="s">
        <v>412</v>
      </c>
      <c r="C83" s="727"/>
      <c r="D83" s="727"/>
      <c r="E83" s="727"/>
      <c r="F83" s="15">
        <v>3</v>
      </c>
      <c r="G83" s="15" t="s">
        <v>357</v>
      </c>
      <c r="H83" s="334"/>
      <c r="I83" s="339"/>
    </row>
    <row r="84" spans="1:9" ht="36" customHeight="1" x14ac:dyDescent="0.3">
      <c r="A84" s="700" t="s">
        <v>413</v>
      </c>
      <c r="B84" s="700"/>
      <c r="C84" s="700"/>
      <c r="D84" s="700"/>
      <c r="E84" s="700"/>
      <c r="F84" s="15" t="s">
        <v>404</v>
      </c>
      <c r="G84" s="15" t="s">
        <v>357</v>
      </c>
      <c r="H84" s="16" t="s">
        <v>182</v>
      </c>
      <c r="I84" s="10" t="s">
        <v>402</v>
      </c>
    </row>
    <row r="85" spans="1:9" ht="17.7" customHeight="1" x14ac:dyDescent="0.3">
      <c r="A85" s="727" t="s">
        <v>414</v>
      </c>
      <c r="B85" s="727"/>
      <c r="C85" s="727"/>
      <c r="D85" s="727"/>
      <c r="E85" s="727"/>
      <c r="F85" s="15">
        <v>35</v>
      </c>
      <c r="G85" s="15" t="s">
        <v>357</v>
      </c>
      <c r="H85" s="15">
        <v>1.4</v>
      </c>
      <c r="I85" s="10" t="s">
        <v>402</v>
      </c>
    </row>
  </sheetData>
  <mergeCells count="69">
    <mergeCell ref="A5:C5"/>
    <mergeCell ref="D5:I5"/>
    <mergeCell ref="A2:I2"/>
    <mergeCell ref="A3:C3"/>
    <mergeCell ref="D3:I3"/>
    <mergeCell ref="A4:C4"/>
    <mergeCell ref="D4:I4"/>
    <mergeCell ref="A16:B16"/>
    <mergeCell ref="C16:I16"/>
    <mergeCell ref="A6:C6"/>
    <mergeCell ref="D6:I6"/>
    <mergeCell ref="A8:I8"/>
    <mergeCell ref="A10:E10"/>
    <mergeCell ref="F10:I10"/>
    <mergeCell ref="A11:E11"/>
    <mergeCell ref="F11:I11"/>
    <mergeCell ref="A12:E12"/>
    <mergeCell ref="F12:I12"/>
    <mergeCell ref="A13:E13"/>
    <mergeCell ref="F13:I13"/>
    <mergeCell ref="A15:I15"/>
    <mergeCell ref="A30:A40"/>
    <mergeCell ref="B30:I40"/>
    <mergeCell ref="A18:D18"/>
    <mergeCell ref="A19:A20"/>
    <mergeCell ref="B19:G20"/>
    <mergeCell ref="H19:I19"/>
    <mergeCell ref="A21:I21"/>
    <mergeCell ref="B22:G22"/>
    <mergeCell ref="A23:I23"/>
    <mergeCell ref="B24:G24"/>
    <mergeCell ref="A25:I25"/>
    <mergeCell ref="B26:G26"/>
    <mergeCell ref="A29:G29"/>
    <mergeCell ref="A54:A63"/>
    <mergeCell ref="B54:I63"/>
    <mergeCell ref="A41:C41"/>
    <mergeCell ref="D41:I41"/>
    <mergeCell ref="A42:C42"/>
    <mergeCell ref="D42:I42"/>
    <mergeCell ref="A43:G43"/>
    <mergeCell ref="A44:A50"/>
    <mergeCell ref="B44:I50"/>
    <mergeCell ref="A51:C51"/>
    <mergeCell ref="D51:I51"/>
    <mergeCell ref="A52:C52"/>
    <mergeCell ref="D52:I52"/>
    <mergeCell ref="A53:G53"/>
    <mergeCell ref="A76:G76"/>
    <mergeCell ref="A64:C64"/>
    <mergeCell ref="D64:I64"/>
    <mergeCell ref="A65:C65"/>
    <mergeCell ref="D65:I65"/>
    <mergeCell ref="A68:B68"/>
    <mergeCell ref="C68:I68"/>
    <mergeCell ref="A69:B69"/>
    <mergeCell ref="C69:I69"/>
    <mergeCell ref="A72:G72"/>
    <mergeCell ref="A73:G73"/>
    <mergeCell ref="A74:G74"/>
    <mergeCell ref="B83:E83"/>
    <mergeCell ref="A84:E84"/>
    <mergeCell ref="A85:E85"/>
    <mergeCell ref="A77:E77"/>
    <mergeCell ref="B78:E78"/>
    <mergeCell ref="B79:E79"/>
    <mergeCell ref="B80:E80"/>
    <mergeCell ref="B81:E81"/>
    <mergeCell ref="B82:E8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10757A0E6656F4AA0BAB35099B984C0" ma:contentTypeVersion="2" ma:contentTypeDescription="Utwórz nowy dokument." ma:contentTypeScope="" ma:versionID="91696ace9480c209eaa70840842da9b9">
  <xsd:schema xmlns:xsd="http://www.w3.org/2001/XMLSchema" xmlns:xs="http://www.w3.org/2001/XMLSchema" xmlns:p="http://schemas.microsoft.com/office/2006/metadata/properties" xmlns:ns2="4cd07d1b-56b5-48ea-8605-4994e4d4a7ae" targetNamespace="http://schemas.microsoft.com/office/2006/metadata/properties" ma:root="true" ma:fieldsID="2fd49ef47fd5992edad6cf31ffc49a48" ns2:_="">
    <xsd:import namespace="4cd07d1b-56b5-48ea-8605-4994e4d4a7a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d07d1b-56b5-48ea-8605-4994e4d4a7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BADC2A0-708B-4077-AC76-3BA0553B4D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d07d1b-56b5-48ea-8605-4994e4d4a7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1550AF4-CCCA-4A5B-A14C-BE7F68E2EED9}">
  <ds:schemaRefs>
    <ds:schemaRef ds:uri="http://schemas.microsoft.com/sharepoint/v3/contenttype/forms"/>
  </ds:schemaRefs>
</ds:datastoreItem>
</file>

<file path=customXml/itemProps3.xml><?xml version="1.0" encoding="utf-8"?>
<ds:datastoreItem xmlns:ds="http://schemas.openxmlformats.org/officeDocument/2006/customXml" ds:itemID="{5ABA786F-C32F-407A-A372-FF9BB6713183}">
  <ds:schemaRefs>
    <ds:schemaRef ds:uri="http://schemas.microsoft.com/office/2006/documentManagement/types"/>
    <ds:schemaRef ds:uri="http://purl.org/dc/terms/"/>
    <ds:schemaRef ds:uri="http://schemas.microsoft.com/office/2006/metadata/properties"/>
    <ds:schemaRef ds:uri="http://purl.org/dc/dcmitype/"/>
    <ds:schemaRef ds:uri="http://schemas.microsoft.com/office/infopath/2007/PartnerControls"/>
    <ds:schemaRef ds:uri="http://purl.org/dc/elements/1.1/"/>
    <ds:schemaRef ds:uri="http://schemas.openxmlformats.org/package/2006/metadata/core-properties"/>
    <ds:schemaRef ds:uri="4cd07d1b-56b5-48ea-8605-4994e4d4a7a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70</vt:i4>
      </vt:variant>
    </vt:vector>
  </HeadingPairs>
  <TitlesOfParts>
    <vt:vector size="70" baseType="lpstr">
      <vt:lpstr>Opis studiów</vt:lpstr>
      <vt:lpstr>Efekty uczenia się</vt:lpstr>
      <vt:lpstr>Kompetencje inżynierskie</vt:lpstr>
      <vt:lpstr>Plan studiów</vt:lpstr>
      <vt:lpstr>Bilans ECTS</vt:lpstr>
      <vt:lpstr>Matematyka</vt:lpstr>
      <vt:lpstr>Fizyka</vt:lpstr>
      <vt:lpstr>Technol. inform.</vt:lpstr>
      <vt:lpstr>Inżynieria materiałowa</vt:lpstr>
      <vt:lpstr>Ochrona środ.</vt:lpstr>
      <vt:lpstr>Ekonomia</vt:lpstr>
      <vt:lpstr>Propedeutyka OZE i GO</vt:lpstr>
      <vt:lpstr>Informacja techn.</vt:lpstr>
      <vt:lpstr>Podstawy hydrologii i hydrogeo.</vt:lpstr>
      <vt:lpstr>Mikrobiol. tranf. mat. org.</vt:lpstr>
      <vt:lpstr>Mat. i stat.opisowa</vt:lpstr>
      <vt:lpstr>Chemia</vt:lpstr>
      <vt:lpstr>Mech. plyn. urz. przepł.</vt:lpstr>
      <vt:lpstr>Elektrotechnika</vt:lpstr>
      <vt:lpstr>Grafika inż.</vt:lpstr>
      <vt:lpstr>Mech. tech. </vt:lpstr>
      <vt:lpstr>Podst. prod. biopal. I</vt:lpstr>
      <vt:lpstr>Automatyka</vt:lpstr>
      <vt:lpstr>Wytrz. mat. </vt:lpstr>
      <vt:lpstr>Termodynam.</vt:lpstr>
      <vt:lpstr>Gospodarka energ.</vt:lpstr>
      <vt:lpstr>Podst. dział. gosp. i zarz.</vt:lpstr>
      <vt:lpstr>Podst. prod. biopal. II</vt:lpstr>
      <vt:lpstr>Elektron. i pom. ener.</vt:lpstr>
      <vt:lpstr>Historia, kult. i trad.</vt:lpstr>
      <vt:lpstr>Podst. konst. masz.</vt:lpstr>
      <vt:lpstr>Rach. koszt. dla inż.</vt:lpstr>
      <vt:lpstr>Podst. energ. odn.</vt:lpstr>
      <vt:lpstr>Syst. i urządz. trans.</vt:lpstr>
      <vt:lpstr>Gosp. odp. z elem. prawa</vt:lpstr>
      <vt:lpstr>Urządz. energ. konwen. i niekon</vt:lpstr>
      <vt:lpstr>Bezp. pracy i erg.</vt:lpstr>
      <vt:lpstr>Prod. i właśc. biom.</vt:lpstr>
      <vt:lpstr>Technol. poz. biom.</vt:lpstr>
      <vt:lpstr>Infor. stos. w OZE</vt:lpstr>
      <vt:lpstr>Technol. i tech. prod. biop. ci</vt:lpstr>
      <vt:lpstr>Właściwości fiz.-chem. odp.</vt:lpstr>
      <vt:lpstr>Technol. wody i ściek.</vt:lpstr>
      <vt:lpstr>Infor. stos. w GO</vt:lpstr>
      <vt:lpstr>Odpady w prod. surow. i przetw.</vt:lpstr>
      <vt:lpstr>Eksploatacja i niezaw. syst. te</vt:lpstr>
      <vt:lpstr>Teoria i tech. spal.</vt:lpstr>
      <vt:lpstr>Proseminarium</vt:lpstr>
      <vt:lpstr>Technol. i tech. prod. biop. st</vt:lpstr>
      <vt:lpstr>Technol. i tech. prod. biop. ga</vt:lpstr>
      <vt:lpstr>Układy kog. i mag. ene. I</vt:lpstr>
      <vt:lpstr>Praktyka OZE</vt:lpstr>
      <vt:lpstr>Syst. info. przestrz. w zarz. ś</vt:lpstr>
      <vt:lpstr>Ekoblinas prod. i rec. mat.</vt:lpstr>
      <vt:lpstr>Technol. unieszkodl. odp.</vt:lpstr>
      <vt:lpstr>Praktyka GO</vt:lpstr>
      <vt:lpstr>Zarządz. środ.</vt:lpstr>
      <vt:lpstr>Praca inż. OZE</vt:lpstr>
      <vt:lpstr>Seminar. OZE</vt:lpstr>
      <vt:lpstr>Układy kog. i mag. ene. II</vt:lpstr>
      <vt:lpstr>Układy poligen.</vt:lpstr>
      <vt:lpstr>Syst. info. przestz.</vt:lpstr>
      <vt:lpstr>Ekonomika w energ. odn.</vt:lpstr>
      <vt:lpstr>Seminar. GO</vt:lpstr>
      <vt:lpstr>Praca inż. GO</vt:lpstr>
      <vt:lpstr>Odpady kom.</vt:lpstr>
      <vt:lpstr>Inż. proc. w gosp. odp.</vt:lpstr>
      <vt:lpstr>Ochrona pow.</vt:lpstr>
      <vt:lpstr>Log. zagosp. odp. i org. usł. k</vt:lpstr>
      <vt:lpstr>Elem. uzupełniające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Recenzent</dc:creator>
  <cp:keywords/>
  <dc:description/>
  <cp:lastModifiedBy>dr inż. Daniel Zbigniew</cp:lastModifiedBy>
  <cp:revision/>
  <cp:lastPrinted>2023-07-04T09:02:31Z</cp:lastPrinted>
  <dcterms:created xsi:type="dcterms:W3CDTF">2021-09-08T20:25:30Z</dcterms:created>
  <dcterms:modified xsi:type="dcterms:W3CDTF">2023-09-27T08:04:04Z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0x010100810757A0E6656F4AA0BAB35099B984C0</vt:lpwstr>
  </property>
</Properties>
</file>