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E:\26005\Programy studiów-rózne wersje\IM_II st\"/>
    </mc:Choice>
  </mc:AlternateContent>
  <xr:revisionPtr revIDLastSave="0" documentId="8_{5169638F-0FE8-41B6-9222-DEBF5C018656}" xr6:coauthVersionLast="36" xr6:coauthVersionMax="36" xr10:uidLastSave="{00000000-0000-0000-0000-000000000000}"/>
  <bookViews>
    <workbookView xWindow="0" yWindow="0" windowWidth="19200" windowHeight="5740" tabRatio="602" xr2:uid="{00000000-000D-0000-FFFF-FFFF00000000}"/>
  </bookViews>
  <sheets>
    <sheet name="Opis studiów" sheetId="35" r:id="rId1"/>
    <sheet name="Efekty uczenia się" sheetId="3" r:id="rId2"/>
    <sheet name="Kompetencje inżynierskie" sheetId="36" r:id="rId3"/>
    <sheet name="Plan studiów" sheetId="2" r:id="rId4"/>
    <sheet name="Bilans ECT" sheetId="37" state="hidden" r:id="rId5"/>
    <sheet name="Matematyka stos." sheetId="16" r:id="rId6"/>
    <sheet name="Metodologia badań" sheetId="38" r:id="rId7"/>
    <sheet name="Modelowanie i optymalizacja sys" sheetId="39" r:id="rId8"/>
    <sheet name="Układy elektromechaniczne" sheetId="40" r:id="rId9"/>
    <sheet name="Obrabiarki sterowane numer." sheetId="41" r:id="rId10"/>
    <sheet name="MES w konstruowaniu" sheetId="42" r:id="rId11"/>
    <sheet name="Zaawansowane systemy sterowania" sheetId="43" r:id="rId12"/>
    <sheet name="Programowanie w Matlab" sheetId="44" r:id="rId13"/>
    <sheet name="Ochrona własn. intel." sheetId="45" r:id="rId14"/>
    <sheet name="Ryzyko i bezpiec. w syst. techn" sheetId="46" r:id="rId15"/>
    <sheet name="Metody analizy danych" sheetId="47" r:id="rId16"/>
    <sheet name="Mechatroniczne układy wykonawcz" sheetId="49" r:id="rId17"/>
    <sheet name="Mikrokontrolery" sheetId="50" r:id="rId18"/>
    <sheet name="Mechanizmy i manipul." sheetId="51" r:id="rId19"/>
    <sheet name="Sieci komunikacyjne w przem." sheetId="52" r:id="rId20"/>
    <sheet name="Zagr. i bezp. Bezp. narod." sheetId="53" r:id="rId21"/>
    <sheet name="Zagr. i bezp._Bezp. środ." sheetId="76" r:id="rId22"/>
    <sheet name="Zagr. i bezp._Bezp. cyber." sheetId="77" r:id="rId23"/>
    <sheet name="Sem. II_SMP" sheetId="54" r:id="rId24"/>
    <sheet name="Komputerowe systemy wspom. proc" sheetId="55" r:id="rId25"/>
    <sheet name="Zaawansowane techniki diagnost." sheetId="56" r:id="rId26"/>
    <sheet name="Systemy logistyczne" sheetId="57" r:id="rId27"/>
    <sheet name="Sem. II_MPM" sheetId="58" r:id="rId28"/>
    <sheet name="GNSS w pojazdach i maszynach" sheetId="59" r:id="rId29"/>
    <sheet name="Komputery pokładowe" sheetId="60" r:id="rId30"/>
    <sheet name="Diagnostyka szereg. i równol." sheetId="61" r:id="rId31"/>
    <sheet name="Inżynieria zarządzania" sheetId="62" r:id="rId32"/>
    <sheet name="Sem. III_SMP" sheetId="63" r:id="rId33"/>
    <sheet name="Praca mgr_SMP" sheetId="64" r:id="rId34"/>
    <sheet name="Roboty autonomiczne" sheetId="65" r:id="rId35"/>
    <sheet name="Systemy wizyjne w przem." sheetId="66" r:id="rId36"/>
    <sheet name="Zintegrowane systemy wytwórcze" sheetId="67" r:id="rId37"/>
    <sheet name="Materiały i struktury intelige." sheetId="68" r:id="rId38"/>
    <sheet name="Sem. III_MPM" sheetId="69" r:id="rId39"/>
    <sheet name="Praca mgr_MPM" sheetId="70" r:id="rId40"/>
    <sheet name="Telematyka" sheetId="71" r:id="rId41"/>
    <sheet name="Inteligentne systemy pom." sheetId="72" r:id="rId42"/>
    <sheet name="Hybrydowe układy napędowe" sheetId="73" r:id="rId43"/>
    <sheet name="Bezzałogowe statki pow." sheetId="74" r:id="rId44"/>
    <sheet name="Elementy uzupełniające" sheetId="75" r:id="rId45"/>
    <sheet name="Bilans ECTS" sheetId="5" state="hidden" r:id="rId46"/>
    <sheet name="Ochrona własności intelekt." sheetId="14" state="hidden" r:id="rId4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0" i="77" l="1"/>
  <c r="G60" i="77" s="1"/>
  <c r="G68" i="77" s="1"/>
  <c r="E68" i="77" s="1"/>
  <c r="E57" i="76"/>
  <c r="G57" i="76" s="1"/>
  <c r="G65" i="76" s="1"/>
  <c r="E65" i="76" s="1"/>
  <c r="E69" i="74" l="1"/>
  <c r="G69" i="74" s="1"/>
  <c r="G77" i="74" s="1"/>
  <c r="E77" i="74" s="1"/>
  <c r="E66" i="73"/>
  <c r="G66" i="73" s="1"/>
  <c r="G74" i="73" s="1"/>
  <c r="E74" i="73" s="1"/>
  <c r="E65" i="72"/>
  <c r="G65" i="72" s="1"/>
  <c r="G73" i="72" s="1"/>
  <c r="E73" i="72" s="1"/>
  <c r="E62" i="71"/>
  <c r="G62" i="71" s="1"/>
  <c r="G70" i="71" s="1"/>
  <c r="E70" i="71" s="1"/>
  <c r="E41" i="70"/>
  <c r="G41" i="70" s="1"/>
  <c r="G49" i="70" s="1"/>
  <c r="E49" i="70" s="1"/>
  <c r="E48" i="69"/>
  <c r="G48" i="69" s="1"/>
  <c r="G56" i="69" s="1"/>
  <c r="E56" i="69" s="1"/>
  <c r="E61" i="68"/>
  <c r="G61" i="68" s="1"/>
  <c r="G69" i="68" s="1"/>
  <c r="E69" i="68" s="1"/>
  <c r="E58" i="67"/>
  <c r="G58" i="67" s="1"/>
  <c r="G66" i="67" s="1"/>
  <c r="E66" i="67" s="1"/>
  <c r="E71" i="66"/>
  <c r="G71" i="66" s="1"/>
  <c r="G79" i="66" s="1"/>
  <c r="E79" i="66" s="1"/>
  <c r="E68" i="65"/>
  <c r="G68" i="65" s="1"/>
  <c r="G76" i="65" s="1"/>
  <c r="E76" i="65" s="1"/>
  <c r="E41" i="64"/>
  <c r="G41" i="64" s="1"/>
  <c r="G49" i="64" s="1"/>
  <c r="E49" i="64" s="1"/>
  <c r="E48" i="63"/>
  <c r="G48" i="63" s="1"/>
  <c r="G56" i="63" s="1"/>
  <c r="E56" i="63" s="1"/>
  <c r="E60" i="62"/>
  <c r="G60" i="62" s="1"/>
  <c r="G68" i="62" s="1"/>
  <c r="E68" i="62" s="1"/>
  <c r="E61" i="61"/>
  <c r="G61" i="61" s="1"/>
  <c r="G69" i="61" s="1"/>
  <c r="E69" i="61" s="1"/>
  <c r="E69" i="60"/>
  <c r="G69" i="60" s="1"/>
  <c r="G77" i="60" s="1"/>
  <c r="E77" i="60" s="1"/>
  <c r="E67" i="59"/>
  <c r="G67" i="59" s="1"/>
  <c r="G75" i="59" s="1"/>
  <c r="E75" i="59" s="1"/>
  <c r="E49" i="58"/>
  <c r="G49" i="58" s="1"/>
  <c r="G57" i="58" s="1"/>
  <c r="E57" i="58" s="1"/>
  <c r="E65" i="57"/>
  <c r="G65" i="57" s="1"/>
  <c r="G73" i="57" s="1"/>
  <c r="E73" i="57" s="1"/>
  <c r="E67" i="56"/>
  <c r="G67" i="56" s="1"/>
  <c r="G75" i="56" s="1"/>
  <c r="E75" i="56" s="1"/>
  <c r="E64" i="55"/>
  <c r="G64" i="55" s="1"/>
  <c r="G72" i="55" s="1"/>
  <c r="E72" i="55" s="1"/>
  <c r="E49" i="54"/>
  <c r="G49" i="54" s="1"/>
  <c r="G57" i="54" s="1"/>
  <c r="E57" i="54" s="1"/>
  <c r="E59" i="53"/>
  <c r="G59" i="53" s="1"/>
  <c r="G67" i="53" s="1"/>
  <c r="E67" i="53" s="1"/>
  <c r="E66" i="52"/>
  <c r="G66" i="52" s="1"/>
  <c r="G74" i="52" s="1"/>
  <c r="E74" i="52" s="1"/>
  <c r="E65" i="51"/>
  <c r="G65" i="51" s="1"/>
  <c r="G73" i="51" s="1"/>
  <c r="E73" i="51" s="1"/>
  <c r="E77" i="50"/>
  <c r="G77" i="50" s="1"/>
  <c r="G85" i="50" s="1"/>
  <c r="E85" i="50" s="1"/>
  <c r="E70" i="49"/>
  <c r="G70" i="49" s="1"/>
  <c r="G78" i="49" s="1"/>
  <c r="E78" i="49" s="1"/>
  <c r="E65" i="47"/>
  <c r="G65" i="47" s="1"/>
  <c r="G73" i="47" s="1"/>
  <c r="E73" i="47" s="1"/>
  <c r="E66" i="46"/>
  <c r="G66" i="46" s="1"/>
  <c r="G74" i="46" s="1"/>
  <c r="E74" i="46" s="1"/>
  <c r="E59" i="45"/>
  <c r="G59" i="45" s="1"/>
  <c r="G67" i="45" s="1"/>
  <c r="E67" i="45" s="1"/>
  <c r="E70" i="44"/>
  <c r="G70" i="44" s="1"/>
  <c r="G78" i="44" s="1"/>
  <c r="E78" i="44" s="1"/>
  <c r="E74" i="43"/>
  <c r="G74" i="43" s="1"/>
  <c r="G82" i="43" s="1"/>
  <c r="E82" i="43" s="1"/>
  <c r="E84" i="42"/>
  <c r="G84" i="42" s="1"/>
  <c r="G92" i="42" s="1"/>
  <c r="E92" i="42" s="1"/>
  <c r="E69" i="41"/>
  <c r="G69" i="41" s="1"/>
  <c r="G77" i="41" s="1"/>
  <c r="E77" i="41" s="1"/>
  <c r="E68" i="40"/>
  <c r="G68" i="40" s="1"/>
  <c r="G76" i="40" s="1"/>
  <c r="E76" i="40" s="1"/>
  <c r="E68" i="39"/>
  <c r="G68" i="39" s="1"/>
  <c r="G76" i="39" s="1"/>
  <c r="E76" i="39" s="1"/>
  <c r="E66" i="38"/>
  <c r="G66" i="38" s="1"/>
  <c r="G74" i="38" s="1"/>
  <c r="E74" i="38" s="1"/>
  <c r="C117" i="37"/>
  <c r="D115" i="37"/>
  <c r="H96" i="37"/>
  <c r="G96" i="37"/>
  <c r="F96" i="37"/>
  <c r="E96" i="37"/>
  <c r="D96" i="37"/>
  <c r="H88" i="37"/>
  <c r="G88" i="37"/>
  <c r="F88" i="37"/>
  <c r="F73" i="37" s="1"/>
  <c r="F74" i="37" s="1"/>
  <c r="E88" i="37"/>
  <c r="E73" i="37" s="1"/>
  <c r="E74" i="37" s="1"/>
  <c r="D88" i="37"/>
  <c r="D73" i="37"/>
  <c r="D74" i="37" s="1"/>
  <c r="H71" i="37"/>
  <c r="G71" i="37"/>
  <c r="F71" i="37"/>
  <c r="E71" i="37"/>
  <c r="D71" i="37"/>
  <c r="H61" i="37"/>
  <c r="G61" i="37"/>
  <c r="F61" i="37"/>
  <c r="E61" i="37"/>
  <c r="D61" i="37"/>
  <c r="H55" i="37"/>
  <c r="G55" i="37"/>
  <c r="F55" i="37"/>
  <c r="E55" i="37"/>
  <c r="E42" i="37" s="1"/>
  <c r="E43" i="37" s="1"/>
  <c r="D55" i="37"/>
  <c r="D42" i="37" s="1"/>
  <c r="D43" i="37" s="1"/>
  <c r="H39" i="37"/>
  <c r="G39" i="37"/>
  <c r="F39" i="37"/>
  <c r="E39" i="37"/>
  <c r="D39" i="37"/>
  <c r="H24" i="37"/>
  <c r="G24" i="37"/>
  <c r="F24" i="37"/>
  <c r="E24" i="37"/>
  <c r="D24" i="37"/>
  <c r="H21" i="37"/>
  <c r="G21" i="37"/>
  <c r="F21" i="37"/>
  <c r="E21" i="37"/>
  <c r="E25" i="37" s="1"/>
  <c r="E104" i="37" s="1"/>
  <c r="D21" i="37"/>
  <c r="D25" i="37" s="1"/>
  <c r="D104" i="37" s="1"/>
  <c r="F42" i="37" l="1"/>
  <c r="F43" i="37" s="1"/>
  <c r="F44" i="37" s="1"/>
  <c r="D75" i="37"/>
  <c r="D44" i="37"/>
  <c r="F25" i="37"/>
  <c r="E44" i="37"/>
  <c r="H42" i="37"/>
  <c r="H43" i="37" s="1"/>
  <c r="H44" i="37" s="1"/>
  <c r="E75" i="37"/>
  <c r="H73" i="37"/>
  <c r="H74" i="37" s="1"/>
  <c r="H75" i="37" s="1"/>
  <c r="H25" i="37"/>
  <c r="H105" i="37" s="1"/>
  <c r="G25" i="37"/>
  <c r="G104" i="37" s="1"/>
  <c r="F75" i="37"/>
  <c r="G73" i="37"/>
  <c r="G74" i="37" s="1"/>
  <c r="G75" i="37" s="1"/>
  <c r="G42" i="37"/>
  <c r="G43" i="37" s="1"/>
  <c r="G44" i="37" s="1"/>
  <c r="F105" i="37"/>
  <c r="F104" i="37"/>
  <c r="G105" i="37"/>
  <c r="G111" i="37" s="1"/>
  <c r="E113" i="37"/>
  <c r="H104" i="37"/>
  <c r="D105" i="37"/>
  <c r="D103" i="37" s="1"/>
  <c r="E105" i="37"/>
  <c r="E114" i="37" s="1"/>
  <c r="F103" i="37" l="1"/>
  <c r="F113" i="37"/>
  <c r="H108" i="37"/>
  <c r="E103" i="37"/>
  <c r="F114" i="37"/>
  <c r="H103" i="37"/>
  <c r="H107" i="37"/>
  <c r="E112" i="37"/>
  <c r="G110" i="37"/>
  <c r="G109" i="37" s="1"/>
  <c r="G103" i="37"/>
  <c r="F112" i="37" l="1"/>
  <c r="H106" i="37"/>
  <c r="D112" i="37"/>
  <c r="E61" i="16" l="1"/>
  <c r="G61" i="16" s="1"/>
  <c r="G69" i="16" s="1"/>
  <c r="E69" i="16" s="1"/>
  <c r="E34" i="2" l="1"/>
  <c r="E35" i="2"/>
  <c r="E58" i="2"/>
  <c r="E57" i="14" l="1"/>
  <c r="G57" i="14" s="1"/>
  <c r="G65" i="14" s="1"/>
  <c r="E65" i="14" s="1"/>
  <c r="C136" i="5" l="1"/>
  <c r="C135" i="5"/>
  <c r="D134" i="5"/>
  <c r="H111" i="5"/>
  <c r="G111" i="5"/>
  <c r="F111" i="5"/>
  <c r="E111" i="5"/>
  <c r="D111" i="5"/>
  <c r="H102" i="5"/>
  <c r="G102" i="5"/>
  <c r="F102" i="5"/>
  <c r="E102" i="5"/>
  <c r="D102" i="5"/>
  <c r="H93" i="5"/>
  <c r="G93" i="5"/>
  <c r="F93" i="5"/>
  <c r="E93" i="5"/>
  <c r="D93" i="5"/>
  <c r="H76" i="5"/>
  <c r="G76" i="5"/>
  <c r="F76" i="5"/>
  <c r="E76" i="5"/>
  <c r="D76" i="5"/>
  <c r="H66" i="5"/>
  <c r="G66" i="5"/>
  <c r="F66" i="5"/>
  <c r="E66" i="5"/>
  <c r="D66" i="5"/>
  <c r="H61" i="5"/>
  <c r="G61" i="5"/>
  <c r="F61" i="5"/>
  <c r="E61" i="5"/>
  <c r="D61" i="5"/>
  <c r="H56" i="5"/>
  <c r="G56" i="5"/>
  <c r="F56" i="5"/>
  <c r="E56" i="5"/>
  <c r="D56" i="5"/>
  <c r="H40" i="5"/>
  <c r="G40" i="5"/>
  <c r="F40" i="5"/>
  <c r="E40" i="5"/>
  <c r="D40" i="5"/>
  <c r="H25" i="5"/>
  <c r="G25" i="5"/>
  <c r="F25" i="5"/>
  <c r="E25" i="5"/>
  <c r="D25" i="5"/>
  <c r="H22" i="5"/>
  <c r="G22" i="5"/>
  <c r="F22" i="5"/>
  <c r="E22" i="5"/>
  <c r="D22" i="5"/>
  <c r="D78" i="5" l="1"/>
  <c r="D79" i="5" s="1"/>
  <c r="D80" i="5" s="1"/>
  <c r="E78" i="5"/>
  <c r="E79" i="5" s="1"/>
  <c r="E80" i="5" s="1"/>
  <c r="H78" i="5"/>
  <c r="H79" i="5" s="1"/>
  <c r="H80" i="5" s="1"/>
  <c r="H43" i="5"/>
  <c r="H44" i="5" s="1"/>
  <c r="H45" i="5" s="1"/>
  <c r="D43" i="5"/>
  <c r="D44" i="5" s="1"/>
  <c r="D45" i="5" s="1"/>
  <c r="F43" i="5"/>
  <c r="F44" i="5" s="1"/>
  <c r="F45" i="5" s="1"/>
  <c r="E43" i="5"/>
  <c r="E44" i="5" s="1"/>
  <c r="E45" i="5" s="1"/>
  <c r="G43" i="5"/>
  <c r="G44" i="5" s="1"/>
  <c r="G45" i="5" s="1"/>
  <c r="G78" i="5"/>
  <c r="G79" i="5" s="1"/>
  <c r="G80" i="5" s="1"/>
  <c r="E26" i="5"/>
  <c r="E120" i="5" s="1"/>
  <c r="F78" i="5"/>
  <c r="F79" i="5" s="1"/>
  <c r="F80" i="5" s="1"/>
  <c r="F26" i="5"/>
  <c r="F119" i="5" s="1"/>
  <c r="G121" i="5"/>
  <c r="D121" i="5"/>
  <c r="H121" i="5"/>
  <c r="G26" i="5"/>
  <c r="E121" i="5"/>
  <c r="D26" i="5"/>
  <c r="H26" i="5"/>
  <c r="F121" i="5"/>
  <c r="E119" i="5" l="1"/>
  <c r="E118" i="5" s="1"/>
  <c r="G129" i="5"/>
  <c r="F133" i="5"/>
  <c r="H125" i="5"/>
  <c r="F120" i="5"/>
  <c r="F118" i="5" s="1"/>
  <c r="E133" i="5"/>
  <c r="H120" i="5"/>
  <c r="H119" i="5"/>
  <c r="D120" i="5"/>
  <c r="D119" i="5"/>
  <c r="G120" i="5"/>
  <c r="G119" i="5"/>
  <c r="F132" i="5" l="1"/>
  <c r="D118" i="5"/>
  <c r="F131" i="5"/>
  <c r="G128" i="5"/>
  <c r="G118" i="5"/>
  <c r="G127" i="5"/>
  <c r="E132" i="5"/>
  <c r="H123" i="5"/>
  <c r="H118" i="5"/>
  <c r="E131" i="5"/>
  <c r="H124" i="5"/>
  <c r="F130" i="5" l="1"/>
  <c r="G126" i="5"/>
  <c r="E130" i="5"/>
  <c r="H122" i="5"/>
  <c r="D130" i="5" l="1"/>
  <c r="I93" i="2"/>
  <c r="H93" i="2"/>
  <c r="G93" i="2"/>
  <c r="F93" i="2"/>
  <c r="D93" i="2"/>
  <c r="E92" i="2"/>
  <c r="E91" i="2"/>
  <c r="E90" i="2"/>
  <c r="E89" i="2"/>
  <c r="E88" i="2"/>
  <c r="E87" i="2"/>
  <c r="I85" i="2"/>
  <c r="H85" i="2"/>
  <c r="G85" i="2"/>
  <c r="F85" i="2"/>
  <c r="D85" i="2"/>
  <c r="E84" i="2"/>
  <c r="E83" i="2"/>
  <c r="E82" i="2"/>
  <c r="E81" i="2"/>
  <c r="E80" i="2"/>
  <c r="E79" i="2"/>
  <c r="J72" i="2"/>
  <c r="I69" i="2"/>
  <c r="H69" i="2"/>
  <c r="G69" i="2"/>
  <c r="F69" i="2"/>
  <c r="D69" i="2"/>
  <c r="E68" i="2"/>
  <c r="E67" i="2"/>
  <c r="I60" i="2"/>
  <c r="H60" i="2"/>
  <c r="G60" i="2"/>
  <c r="F60" i="2"/>
  <c r="D60" i="2"/>
  <c r="E59" i="2"/>
  <c r="E57" i="2"/>
  <c r="E56" i="2"/>
  <c r="I54" i="2"/>
  <c r="H54" i="2"/>
  <c r="G54" i="2"/>
  <c r="F54" i="2"/>
  <c r="D54" i="2"/>
  <c r="E53" i="2"/>
  <c r="E52" i="2"/>
  <c r="E51" i="2"/>
  <c r="E50" i="2"/>
  <c r="E41" i="2"/>
  <c r="I39" i="2"/>
  <c r="H39" i="2"/>
  <c r="G39" i="2"/>
  <c r="F39" i="2"/>
  <c r="D39" i="2"/>
  <c r="E38" i="2"/>
  <c r="E37" i="2"/>
  <c r="E36" i="2"/>
  <c r="E33" i="2"/>
  <c r="I25" i="2"/>
  <c r="H25" i="2"/>
  <c r="G25" i="2"/>
  <c r="F25" i="2"/>
  <c r="E25" i="2"/>
  <c r="D25" i="2"/>
  <c r="I22" i="2"/>
  <c r="H22" i="2"/>
  <c r="G22" i="2"/>
  <c r="F22" i="2"/>
  <c r="D22" i="2"/>
  <c r="E20" i="2"/>
  <c r="E19" i="2"/>
  <c r="E18" i="2"/>
  <c r="E17" i="2"/>
  <c r="E16" i="2"/>
  <c r="E15" i="2"/>
  <c r="E14" i="2"/>
  <c r="E13" i="2"/>
  <c r="E12" i="2"/>
  <c r="E54" i="2" l="1"/>
  <c r="H71" i="2"/>
  <c r="H72" i="2" s="1"/>
  <c r="H73" i="2" s="1"/>
  <c r="D71" i="2"/>
  <c r="D72" i="2" s="1"/>
  <c r="D73" i="2" s="1"/>
  <c r="F42" i="2"/>
  <c r="F43" i="2" s="1"/>
  <c r="F44" i="2" s="1"/>
  <c r="I71" i="2"/>
  <c r="I72" i="2" s="1"/>
  <c r="I73" i="2" s="1"/>
  <c r="G71" i="2"/>
  <c r="G72" i="2" s="1"/>
  <c r="G73" i="2" s="1"/>
  <c r="F71" i="2"/>
  <c r="F72" i="2" s="1"/>
  <c r="F73" i="2" s="1"/>
  <c r="D42" i="2"/>
  <c r="D43" i="2" s="1"/>
  <c r="G42" i="2"/>
  <c r="G43" i="2" s="1"/>
  <c r="H42" i="2"/>
  <c r="H43" i="2" s="1"/>
  <c r="I42" i="2"/>
  <c r="I43" i="2" s="1"/>
  <c r="I44" i="2" s="1"/>
  <c r="G100" i="2"/>
  <c r="H100" i="2"/>
  <c r="E69" i="2"/>
  <c r="E60" i="2"/>
  <c r="E22" i="2"/>
  <c r="E26" i="2" s="1"/>
  <c r="D100" i="2"/>
  <c r="I26" i="2"/>
  <c r="E93" i="2"/>
  <c r="E39" i="2"/>
  <c r="F100" i="2"/>
  <c r="E85" i="2"/>
  <c r="F26" i="2"/>
  <c r="G26" i="2"/>
  <c r="D26" i="2"/>
  <c r="H26" i="2"/>
  <c r="I100" i="2"/>
  <c r="E42" i="2" l="1"/>
  <c r="E43" i="2" s="1"/>
  <c r="E44" i="2" s="1"/>
  <c r="E71" i="2"/>
  <c r="E72" i="2" s="1"/>
  <c r="E73" i="2" s="1"/>
  <c r="H101" i="2"/>
  <c r="H99" i="2" s="1"/>
  <c r="G101" i="2"/>
  <c r="G99" i="2" s="1"/>
  <c r="E100" i="2"/>
  <c r="G44" i="2"/>
  <c r="H44" i="2"/>
  <c r="D101" i="2"/>
  <c r="D99" i="2" s="1"/>
  <c r="D102" i="2" s="1"/>
  <c r="F101" i="2"/>
  <c r="F99" i="2" s="1"/>
  <c r="I101" i="2"/>
  <c r="I99" i="2" s="1"/>
  <c r="D44" i="2"/>
  <c r="E101" i="2" l="1"/>
  <c r="E99" i="2" s="1"/>
</calcChain>
</file>

<file path=xl/sharedStrings.xml><?xml version="1.0" encoding="utf-8"?>
<sst xmlns="http://schemas.openxmlformats.org/spreadsheetml/2006/main" count="5620" uniqueCount="1609">
  <si>
    <t>Opis efektów uczenia się realizowanych przez program studiów</t>
  </si>
  <si>
    <t>Kierunek studiów: inżynieria mechatroniczna</t>
  </si>
  <si>
    <t xml:space="preserve">Poziom studiów: drugiego stopnia        </t>
  </si>
  <si>
    <t xml:space="preserve">Profil studiów: ogólnoakademicki             </t>
  </si>
  <si>
    <t xml:space="preserve">Forma studiów: stacjonarne (SM)   </t>
  </si>
  <si>
    <t>Kierunkowe efekty uczenia się:</t>
  </si>
  <si>
    <t>Kod składnika opisu</t>
  </si>
  <si>
    <t>Opis</t>
  </si>
  <si>
    <t>Odniesienie efektu do</t>
  </si>
  <si>
    <t>PRK</t>
  </si>
  <si>
    <t>dyscypliny</t>
  </si>
  <si>
    <t>WIEDZA - zna i rozumie:</t>
  </si>
  <si>
    <t>IM2_W01</t>
  </si>
  <si>
    <t>w pogłębionym stopniu zagadnienia wybranych działów matematyki, niezbędne do formułowania i rozwiązywania złożonych zadań związanych z inżynierią mechatroniczną</t>
  </si>
  <si>
    <t>P7U_W; P7S_WG</t>
  </si>
  <si>
    <t>TZ</t>
  </si>
  <si>
    <t>IM2_W02</t>
  </si>
  <si>
    <t>metody prowadzenia badań naukowych i prac wdrożeniowych w zakresie inżynierii systemów mechatronicznych</t>
  </si>
  <si>
    <t>IM2_W03</t>
  </si>
  <si>
    <t>metodykę projektowania urządzeń i systemów mechatronicznych, w tym metody i techniki komputerowe wykorzystywane do projektowania i symulacji systemów mechatronicznych</t>
  </si>
  <si>
    <t>IM2_W04</t>
  </si>
  <si>
    <t>w pogłębionym stopniu problematykę budowy układów mechatronicznych i ich systemów sterowania</t>
  </si>
  <si>
    <t>IM2_W05</t>
  </si>
  <si>
    <t xml:space="preserve">zagadnienia dotyczące wykorzystania technik informatycznych i systemów  komunikacyjnych w układach mechatronicznych oraz ma wiedzę na temat możliwości stosowania ich do rozwiązywania problemów inżynierskich w mechatronice  </t>
  </si>
  <si>
    <t>IM2_W06</t>
  </si>
  <si>
    <t>w pogłębionym stopniu materiały, techniki wytwarzania oraz obróbki materiałów i elementów konstrukcji układów mechatronicznych</t>
  </si>
  <si>
    <t>IM2_W07</t>
  </si>
  <si>
    <t xml:space="preserve">w pogłębionym stopniu funkcjonowanie i zastosowanie mechanizmów, manipulatorów oraz systemów napędowych </t>
  </si>
  <si>
    <t>IM2_W08</t>
  </si>
  <si>
    <t>postęp w zakresie układów mechatronicznych, systemów informatycznych oraz urządzeń autonomicznych</t>
  </si>
  <si>
    <t>IM2_W09</t>
  </si>
  <si>
    <t xml:space="preserve">w pogłębionym stopniu systemy: pomiarowe, wizyjne, informacji przestrzennej oraz telematyczne </t>
  </si>
  <si>
    <t>IM2_W10</t>
  </si>
  <si>
    <t>metody analizy danych oraz problematykę modelowania układów mechatronicznych</t>
  </si>
  <si>
    <t>IM2_W11</t>
  </si>
  <si>
    <t>IM2_W12</t>
  </si>
  <si>
    <t>specjalistyczne pojęcia w zakresie ochrony własności przemysłowej i intelektualnej, prawa autorskiego i patentowego w inżynierii mechatronicznej</t>
  </si>
  <si>
    <t>P7U_W; P7S_WK</t>
  </si>
  <si>
    <t>SZ</t>
  </si>
  <si>
    <t>IM2_W13</t>
  </si>
  <si>
    <t>TZ; SZ</t>
  </si>
  <si>
    <t>UMIEJĘTNOŚCI – potrafi:</t>
  </si>
  <si>
    <t>IM2_U01</t>
  </si>
  <si>
    <t xml:space="preserve">pozyskiwać informacje z literatury i baz danych oraz innych źródeł z zakresu inżynierii mechatronicznej w języku polskim oraz obcym i wykorzystywać je do własnych opracowań z poszanowaniem praw autorskich </t>
  </si>
  <si>
    <t>IM2_U02</t>
  </si>
  <si>
    <t>interpretować i dokonać krytycznej oceny cudzych opracowań, a także wyciągać wnioski oraz formułować własne opinie i wyczerpująco je uzasadniać w obrębie inżynierii mechatronicznej</t>
  </si>
  <si>
    <t>P7U_U; P7S_UW</t>
  </si>
  <si>
    <t>IM2_U03</t>
  </si>
  <si>
    <t>przy rozwiązywaniu złożonych problemów z zakresu inżynierii mechatronicznej porozumieć się z różnymi grupami zawodowymi, wykorzystując dostępne metody i środki komunikacji</t>
  </si>
  <si>
    <t>P7U_U; P7S_UW; P7S_UK</t>
  </si>
  <si>
    <t>IM2_U04</t>
  </si>
  <si>
    <t>opracować szczegółową dokumentację wyników realizacji eksperymentu, zadania projektowego lub badawczego oraz przeprowadzić dyskusję wyników</t>
  </si>
  <si>
    <t>IM2_U05</t>
  </si>
  <si>
    <t>IM2_U06</t>
  </si>
  <si>
    <t xml:space="preserve">posługiwać się językiem obcym w zakresie specjalistycznej terminologii  w obszarze inżynierii mechatronicznej, zgodne z wymaganiami dla poziomu B2+ Europejskiego Systemu Opisu Kształcenia Językowego </t>
  </si>
  <si>
    <t>P7U_U; P7S_UK</t>
  </si>
  <si>
    <t>IM2_U07</t>
  </si>
  <si>
    <t>zastosować poznane metody matematyczne do konstruowania modeli, odpowiednio je modyfikując w zakresie projektowania, symulacji urządzeń i systemów mechatronicznych</t>
  </si>
  <si>
    <t>IM2_U08</t>
  </si>
  <si>
    <t xml:space="preserve">formułować i testować hipotezy badawcze, planować i przeprowadzać eksperymenty naukowe z zakresu  inżynierii mechatronicznej oraz opracowywać i interpretować wyniki tych eksperymentów, wykorzystując podstawowe narzędzia analityczne </t>
  </si>
  <si>
    <t>IM2_U09</t>
  </si>
  <si>
    <t xml:space="preserve">wykorzystywać wiedzę i umiejętności z zakresu inżynierii mechtronicznej oraz dyscyplin pokrewnych do identyfikowania oraz rozwiązywania zadań i problemów zawodowych w sposób kompleksowy i systemowy oraz wyznaczać trendy rozwojowe stosując podstawowe metody i narzędzia analityczne, symulacyjne i eksperymentalne </t>
  </si>
  <si>
    <t>P7S_UW; P7S_UU</t>
  </si>
  <si>
    <t>IM2_U10</t>
  </si>
  <si>
    <t>wykorzystywać wiedzę z zakresu inżynierii mechatronicznej do projektowania nowych i modyfikacji istniejących systemów mechatronicznych z wykorzystaniem nowoczesnych technik oraz metod projektowania i organizacji pracy</t>
  </si>
  <si>
    <t>IM2_U11</t>
  </si>
  <si>
    <t>określić strukturę systemu mechatronicznego, dobrać odpowiednie
komponenty oraz wykorzystać różne metody komputerowe do ich
wytwarzania</t>
  </si>
  <si>
    <t>IM2_U12</t>
  </si>
  <si>
    <t xml:space="preserve">posługiwać się różnymi metodami prognozowania, modelowania i symulacji procesów oraz optymalizować ich przebieg </t>
  </si>
  <si>
    <t>IM2_U13</t>
  </si>
  <si>
    <t>ocenić przydatność i możliwość zastosowania nowych osiagnięć w zakresie: materiałów, mechanizmów, metod projektowania, wytwarzania, obróbki oraz systemów sterowania w kontekście projektowania lub wytwarzania urządzeń i systemów mechatronicznych</t>
  </si>
  <si>
    <t>IM2_U14</t>
  </si>
  <si>
    <t>projektować, programować, wdrażać i nadzorować systemy sterowania oraz kontroli parametrów pracy systemów mechatronicznych</t>
  </si>
  <si>
    <t>IM2_U15</t>
  </si>
  <si>
    <t>projektować, programować i eksploatować systemy komputerowe w inżynierii mechatronicznej</t>
  </si>
  <si>
    <t>KOMPETENCJE SPOŁECZNE – jest gotów do:</t>
  </si>
  <si>
    <t>IM2_K01</t>
  </si>
  <si>
    <t>uznawania znaczenia wiedzy oraz jej krytycznej analizy i oceny w rozstrzyganiu problemów poznawczych i praktycznych z zakresu inżynierii mechatronicznej</t>
  </si>
  <si>
    <t>P7U_K; P7S_KK</t>
  </si>
  <si>
    <t>IM2_K02</t>
  </si>
  <si>
    <t>tworzenia, rozwijania i upowszechniania wzorów właściwego postępowania w środowisku pracy i poza nim</t>
  </si>
  <si>
    <t>P7U_K; P7S_KO</t>
  </si>
  <si>
    <t>IM2_K03</t>
  </si>
  <si>
    <t>podejmowania inicjatyw oraz kreatywnego myślenia i działania w sposób przedsiębiorczy w zakresie inżynierii mechatronicznej oraz przewodzenia grupie współpracowników rozwiązujących kompleksowe problemy systemów mechatronicznych</t>
  </si>
  <si>
    <t>IM2_K04</t>
  </si>
  <si>
    <t>P7U_K; P7S_KR</t>
  </si>
  <si>
    <t>IM2_K05</t>
  </si>
  <si>
    <t xml:space="preserve">współorganizowania działalności na rzecz środowiska społecznego z uwzględnieniem postępu technicznego i zmieniających się potrzeb społecznych </t>
  </si>
  <si>
    <t>Plan studiów</t>
  </si>
  <si>
    <t>Rok 1</t>
  </si>
  <si>
    <t>Semestr 1</t>
  </si>
  <si>
    <t>Lp.</t>
  </si>
  <si>
    <t>Nazwa przedmiotu</t>
  </si>
  <si>
    <t>Status</t>
  </si>
  <si>
    <t>Wymiar ECTS</t>
  </si>
  <si>
    <t>Łączny wymiar godzin zajęć</t>
  </si>
  <si>
    <t>w tym:</t>
  </si>
  <si>
    <t>Forma zaliczenia końcowego</t>
  </si>
  <si>
    <t>wykłady</t>
  </si>
  <si>
    <t>seminaria</t>
  </si>
  <si>
    <t>ćwiczenia</t>
  </si>
  <si>
    <t>audytoryjne</t>
  </si>
  <si>
    <t>specjalistyczne</t>
  </si>
  <si>
    <t>Obowiązkowe</t>
  </si>
  <si>
    <t>Język obcy</t>
  </si>
  <si>
    <t>A</t>
  </si>
  <si>
    <t>Z</t>
  </si>
  <si>
    <t>Matematyka stosowana</t>
  </si>
  <si>
    <t>E</t>
  </si>
  <si>
    <t xml:space="preserve">Metodologia badań naukowych </t>
  </si>
  <si>
    <t>B</t>
  </si>
  <si>
    <t>Programowanie w Matlab</t>
  </si>
  <si>
    <t>Ochrona własności intelektualnej</t>
  </si>
  <si>
    <t>S</t>
  </si>
  <si>
    <t>Łącznie obowiązkowe</t>
  </si>
  <si>
    <t>…</t>
  </si>
  <si>
    <t>Fakultatywne</t>
  </si>
  <si>
    <t>Łącznie fakultatywne</t>
  </si>
  <si>
    <t>C</t>
  </si>
  <si>
    <t>RAZEM W SEMESTRZE (A+B)</t>
  </si>
  <si>
    <t>Rok 2</t>
  </si>
  <si>
    <t>Semestr 2</t>
  </si>
  <si>
    <t>Ryzyko i bezpieczeństwo w systemach technicznych</t>
  </si>
  <si>
    <t>Metody analizy danych</t>
  </si>
  <si>
    <t>Mechatroniczne układy wykonawcze</t>
  </si>
  <si>
    <t>Mikrokontrolery</t>
  </si>
  <si>
    <t>Mechanizmy i manipulatory</t>
  </si>
  <si>
    <t>Sieci komunikacyjne w przemyśle</t>
  </si>
  <si>
    <t>Zagrożenia i bezpieczeństwo (Bezpieczeństwo narodowe, Bezpieczeństwo środowiska, Bezpieczeństwo cybernetyczne)</t>
  </si>
  <si>
    <t>F</t>
  </si>
  <si>
    <t>Seminarium dyplomowe - magisterskie</t>
  </si>
  <si>
    <t>Zal.</t>
  </si>
  <si>
    <t>Komputerowe systemy wspomagania procesów</t>
  </si>
  <si>
    <t>Zaawansowane techniki diagnostyczne</t>
  </si>
  <si>
    <t>Systemy logistyczne</t>
  </si>
  <si>
    <t>Mechatronika w pojazdach i maszynach(MPM)</t>
  </si>
  <si>
    <t>GNSS w pojazdach i maszynach</t>
  </si>
  <si>
    <t>Komputery pokładowe</t>
  </si>
  <si>
    <t>Diagnostyka szeregowa i równoległa</t>
  </si>
  <si>
    <t>Semestr 3</t>
  </si>
  <si>
    <t>Inżynieria zarządzania</t>
  </si>
  <si>
    <t>Egzamin dyplomowy</t>
  </si>
  <si>
    <t>E/Z</t>
  </si>
  <si>
    <t>Praca magisterska</t>
  </si>
  <si>
    <t>Recenzje</t>
  </si>
  <si>
    <t>Roboty autonomiczne</t>
  </si>
  <si>
    <t>Systemy wizyjne w przemyśle</t>
  </si>
  <si>
    <t>Zintegrowane systemy wytwórcze</t>
  </si>
  <si>
    <t>Materiały i struktury inteligentne</t>
  </si>
  <si>
    <t>Telematyka</t>
  </si>
  <si>
    <t xml:space="preserve">Inteligentne systemy pomiarowe </t>
  </si>
  <si>
    <t>Hybrydowe układy napędowe</t>
  </si>
  <si>
    <t xml:space="preserve">Bezzałogowe statki powietrzne </t>
  </si>
  <si>
    <t>Razem dla cyklu kształcenia</t>
  </si>
  <si>
    <t>Wyszczególnienie</t>
  </si>
  <si>
    <t>Łączna liczba egzaminów</t>
  </si>
  <si>
    <t>w tym:  obowiązkowe</t>
  </si>
  <si>
    <t xml:space="preserve">            fakultatywne</t>
  </si>
  <si>
    <t>Udział zajęć fakultatywnych [%]</t>
  </si>
  <si>
    <t>przedmioty obowiązkowe podstawowe</t>
  </si>
  <si>
    <t>przedmioty obowiązkowe kierunkowe</t>
  </si>
  <si>
    <t>przedmioty humanistyczne i społeczne - obowiązkowe lub do wyboru</t>
  </si>
  <si>
    <t>przedmioty uzupełniające do wyboru - fakultatywne</t>
  </si>
  <si>
    <t>Bilans ECTS</t>
  </si>
  <si>
    <t>Kierunek studiów: zarządzanie i inżynieria produkcji</t>
  </si>
  <si>
    <t>Zajęcia związane z prowadzoną w Uczelni działalnością naukową</t>
  </si>
  <si>
    <t>w dyscyplinie</t>
  </si>
  <si>
    <t>z bezpo-średnim udziałem</t>
  </si>
  <si>
    <t>Komunikacja społeczna w biznesie</t>
  </si>
  <si>
    <t>Zintegrowane systemy zarządzania</t>
  </si>
  <si>
    <t>Zarządzanie strategiczne</t>
  </si>
  <si>
    <t>Techniki wytwarzania</t>
  </si>
  <si>
    <t>Inżynieria produkcji i przetwórstwa surowców żywnościowych</t>
  </si>
  <si>
    <t>Inżynieria produkcji i przetwórstwa surowców nieżywnościowych</t>
  </si>
  <si>
    <t>Agrofizyka stosowana</t>
  </si>
  <si>
    <t>Negocjacje menadżerskie i zarządzanie kadrami</t>
  </si>
  <si>
    <t>Zarządzanie projektem i innowacjami</t>
  </si>
  <si>
    <t>Prognozowanie i symulacja w przedsiębiorstwie</t>
  </si>
  <si>
    <t>Systemy zarządzania bazami danych</t>
  </si>
  <si>
    <t>Organizacja i ekonomika systemów produkcyjnych</t>
  </si>
  <si>
    <t>Zagrożenie i bezpieczeństwo (Bezpieczeństwo narodowe, Cyberbezpieczeństwo, Bezpieczeństwo środowiska)</t>
  </si>
  <si>
    <t>Specjalność do wyboru - Organizacja systemów produkcyjnych (OSP), Inżynieria systemów produkcyjnych (ISP) lub Agrotronika (AGR)</t>
  </si>
  <si>
    <t>Organizacja systemów produkcyjnych (OSP)</t>
  </si>
  <si>
    <t>Systemy kontroli produkcji</t>
  </si>
  <si>
    <t>Logistyka i zarządzanie zaopatrzeniem</t>
  </si>
  <si>
    <t>Sterowanie w systemach logistycznych</t>
  </si>
  <si>
    <t>Inżynieria systemów produkcyjnych (ISP)</t>
  </si>
  <si>
    <t>Projektowanie systemów i linii produkcyjnych</t>
  </si>
  <si>
    <t>Systemy sterowania na liniach produkcyjnych</t>
  </si>
  <si>
    <t>Agrotronika (AGR)</t>
  </si>
  <si>
    <t>Mechatronika pojazdów i maszyn rolniczych</t>
  </si>
  <si>
    <t>Sterowanie i wizualizacja procesów mechatronicznych</t>
  </si>
  <si>
    <t>Systemy wspomagania decyzji i zarządzania wiedzą</t>
  </si>
  <si>
    <t>Gospodarka energetyczna</t>
  </si>
  <si>
    <t>Organizacja i ekonomika usług</t>
  </si>
  <si>
    <t>Infrastruktura logistyczna</t>
  </si>
  <si>
    <t>Normalizacja, certyfikacja i informacja techniczna</t>
  </si>
  <si>
    <t>Wielofunkcyjny rozwój regionu</t>
  </si>
  <si>
    <t>Optymalizacja i modelowanie procesów biznesowych</t>
  </si>
  <si>
    <t>Systemy utrzymania ruchu na liniach technologicznych</t>
  </si>
  <si>
    <t>Techniki zabezpieczenia surowców i produktów</t>
  </si>
  <si>
    <t>Metody i systemy w przechowalnictwie</t>
  </si>
  <si>
    <t>Modelowanie procesów mechatronicznych</t>
  </si>
  <si>
    <t>Cyfrowa analiza obrazu</t>
  </si>
  <si>
    <t>Niezawodność układów mechatronicznych</t>
  </si>
  <si>
    <t>Programowanie i symulacja systemów  czasu rzeczywistego</t>
  </si>
  <si>
    <t>Mikrokomputery pokładowe</t>
  </si>
  <si>
    <t>Razem dla programu studiów</t>
  </si>
  <si>
    <t>ZiIP -  organizacja systemów produkcyjnych (OSP)</t>
  </si>
  <si>
    <t>ZiIP - inżynieria systemów produkcyjnych (ISP)</t>
  </si>
  <si>
    <t>ZiIP - agrotronika (AGR)</t>
  </si>
  <si>
    <t>Udział zajęć związanych z prowadzoną w Uczelni działalnością naukową [%]</t>
  </si>
  <si>
    <t>Udział zajęć realizowanych z bezpośrednim udziałem prowadzącego [%]</t>
  </si>
  <si>
    <t>D</t>
  </si>
  <si>
    <t>Struktura ECTS wg dyscyplin  [%]</t>
  </si>
  <si>
    <t>-</t>
  </si>
  <si>
    <t>Przedmioty z dziedzin nauki humanistyczne i społeczne</t>
  </si>
  <si>
    <t>Zagrożenie i bezpieczeństwo</t>
  </si>
  <si>
    <t>Sylabus przedmiotu</t>
  </si>
  <si>
    <t>Przedmiot:</t>
  </si>
  <si>
    <t>Ochrona własności intelektualnych</t>
  </si>
  <si>
    <t>przedmiot humanistyczny i społeczny - obowiązkowy</t>
  </si>
  <si>
    <t>zaliczenie na ocenę</t>
  </si>
  <si>
    <t>Wymagania wstępne</t>
  </si>
  <si>
    <t xml:space="preserve">brak </t>
  </si>
  <si>
    <t>Kierunek studiów:</t>
  </si>
  <si>
    <t>zarządzanie i inżynieria produkcji</t>
  </si>
  <si>
    <t>Profil studiów</t>
  </si>
  <si>
    <t>ogólnoakademicki</t>
  </si>
  <si>
    <t>Kod formy studiów oraz poziomu studiów</t>
  </si>
  <si>
    <t>SM</t>
  </si>
  <si>
    <t>Semestr studiów</t>
  </si>
  <si>
    <t>1</t>
  </si>
  <si>
    <t>Język wykładowy</t>
  </si>
  <si>
    <t>polski</t>
  </si>
  <si>
    <t>Prowadzący przedmiot:</t>
  </si>
  <si>
    <t>Nazwa jednostki właściwej dla koordynatora</t>
  </si>
  <si>
    <t>Wydział Inżynierii Produkcji i Energetyki                                                                                                                      Katedra inżynierii Mechanicznej i Agrofizyki</t>
  </si>
  <si>
    <t>Przedmiotowe efekty uczenia się:</t>
  </si>
  <si>
    <t>Odniesienie do (kod)</t>
  </si>
  <si>
    <t>efektu kierunkowego</t>
  </si>
  <si>
    <t>OWI_W1</t>
  </si>
  <si>
    <t>zagadnienia z zakresu ochrony dóbr niematerialnych, w szczególności dotyczącą prawa autorskiego oraz prawa własności przemysłowej oraz zna zasady korzystania z dóbr chronionych</t>
  </si>
  <si>
    <t>ZIP2_W12</t>
  </si>
  <si>
    <t>UMIEJĘTNOŚCI - potrafi:</t>
  </si>
  <si>
    <t>OWI_U1</t>
  </si>
  <si>
    <t>podjąć dyskusję oraz dokonać oceny podejmowanych działań pod kątem ich zgodności z prawem dotyczącym dóbr niematerialnych</t>
  </si>
  <si>
    <t>ZIP2_U01
ZIP2_U04</t>
  </si>
  <si>
    <t>KOMPETENCJE SPOŁECZNE - jest gotów do:</t>
  </si>
  <si>
    <t>OWI_K1</t>
  </si>
  <si>
    <t>oddziaływania na otoczenie w celu promowania dobrych praktyk dotyczących ochrony dóbr niematerialnych</t>
  </si>
  <si>
    <t>ZIP2_K01
ZIP2_K02</t>
  </si>
  <si>
    <t>Treści nauczania:</t>
  </si>
  <si>
    <t>Wykłady</t>
  </si>
  <si>
    <t>godz.</t>
  </si>
  <si>
    <t>Tematyka zajęć</t>
  </si>
  <si>
    <t xml:space="preserve">Utwory, rodzaje utworów, prawa pokrewne.       </t>
  </si>
  <si>
    <t xml:space="preserve">Autorskie prawa osobiste i majątkowe. Okres ochrony utworu.       </t>
  </si>
  <si>
    <t xml:space="preserve">Domena publiczna. Dozwolony użytek prywatny i publiczny. Prawo cytatu.       </t>
  </si>
  <si>
    <t xml:space="preserve">Naruszenie cudzego utworu.      </t>
  </si>
  <si>
    <t xml:space="preserve">Umowy o przekazanie praw i umowa licencyjna. Wolne licencje.       </t>
  </si>
  <si>
    <t xml:space="preserve">Prawo własności przemysłowej (wynalazek, wzór użytkowy, wzór przemysłowy, znak towarowy).   </t>
  </si>
  <si>
    <t>Ochrona baz danych.</t>
  </si>
  <si>
    <t>Realizowane efekty uczenia się</t>
  </si>
  <si>
    <t xml:space="preserve">OWI_W1; OWI_K1 </t>
  </si>
  <si>
    <t>Sposoby weryfikacji oraz zasady i kryteria oceny</t>
  </si>
  <si>
    <t>Zaliczenie pisemne (w formie testu)
Udział w ocenie końcowej - 50%</t>
  </si>
  <si>
    <t>Ćwiczenia audytoryjne</t>
  </si>
  <si>
    <t xml:space="preserve">Opracowanie i prezentacja wybranych zaganień z obszaru ochrony właności intelektualnej. Indywidualna dyskusja na temat przydzielonych tematów w celu określenia zakresu i stopnia szczegółowości prezentowanych opracowań. </t>
  </si>
  <si>
    <t>OWI_U1; OWI_K1</t>
  </si>
  <si>
    <t>Zaliczenie pisemne (ocena z projektu)
Udział w ocenie końcowej - 50%</t>
  </si>
  <si>
    <t>Literatura:</t>
  </si>
  <si>
    <t>Podstawowa</t>
  </si>
  <si>
    <t>Siewicz K., Świerczyński M., Wilkowski M., Czajka R., Lipszyc J., Czerniawski P. 2014. Krótki kurs własności intelektualnej. Materiały dla uczelni. Fundacja Nowoczesna Polska, Warszawa http://prawokultury.pl/kurs/</t>
  </si>
  <si>
    <t xml:space="preserve">Ustawy: o prawie autorskim i prawach pokrewnych; Prawo własności przemysłowej </t>
  </si>
  <si>
    <t>Uzupełniająca</t>
  </si>
  <si>
    <t>Ślipek Z. 2010. Kształcenie w zakresie ochrony własności intelektualnej na kierunkach inżynierskich. Inż. Rolnicza 4(122), Kraków</t>
  </si>
  <si>
    <t>Struktura efektów uczenia się:</t>
  </si>
  <si>
    <t>Dziedzina - nauki inżynieryjno-techniczne, dyscyplina - inżynieria mechaniczna (TZ)</t>
  </si>
  <si>
    <r>
      <t>ECTS</t>
    </r>
    <r>
      <rPr>
        <vertAlign val="superscript"/>
        <sz val="11"/>
        <rFont val="Arial Narrow"/>
        <family val="2"/>
        <charset val="238"/>
      </rPr>
      <t>*</t>
    </r>
  </si>
  <si>
    <t>Dziedzina - nauki społeczne, dyscyplina - nauki o zarządzaniu i jakości (SZ)</t>
  </si>
  <si>
    <t>Struktura aktywności studenta:</t>
  </si>
  <si>
    <t>zajęcia realizowane z bezpośrednim udziałem prowadzącego</t>
  </si>
  <si>
    <t>ćwiczenia i seminaria</t>
  </si>
  <si>
    <t>konsultacje</t>
  </si>
  <si>
    <t>udział w badaniach</t>
  </si>
  <si>
    <t>obowiązkowe praktyki i staże</t>
  </si>
  <si>
    <t>udział w egzaminie i zaliczeniach</t>
  </si>
  <si>
    <t>zajęcia realizowane z wykorzystaniem metod i technik kształcenia na odległość </t>
  </si>
  <si>
    <t>praca własna</t>
  </si>
  <si>
    <t>Modelowanie i optymalizacja systemów mechatroniczych</t>
  </si>
  <si>
    <t>Układy elektromechaniczne</t>
  </si>
  <si>
    <t>Obrabiarki sterowane numeryczne</t>
  </si>
  <si>
    <t>MES w konstruowaniu</t>
  </si>
  <si>
    <t>Systemy mechatroniczne w przemyśle (SMP)</t>
  </si>
  <si>
    <t>Mechatronika w pojazdach i maszynach (MPM)</t>
  </si>
  <si>
    <t>Specjalność do wyboru - Systemy mechatroniczne w przemyśle (SMP), Mechatronika w pojazdach i maszynach (MPM)</t>
  </si>
  <si>
    <t>inżynieria mechatroniczna</t>
  </si>
  <si>
    <t>przedmiot obowiązkowy podstawowy</t>
  </si>
  <si>
    <t>egzamin</t>
  </si>
  <si>
    <t>wiedza z zakresu rachunku różniczkowego i całkowego jednej zmiennej</t>
  </si>
  <si>
    <t>NM</t>
  </si>
  <si>
    <t>MST_W1</t>
  </si>
  <si>
    <t>pogłębione zagadnienia wybranych działów matematyki, niezbędne do formułowania i rozwiązywania złożonych zadań związanych z inżynierią mechatroniczną, takie jak metody numeryczne, elementy optymalizacji i zastosowanie rachunku różniczkowego i całkowego w problemach inżynierii</t>
  </si>
  <si>
    <t>MST_W2</t>
  </si>
  <si>
    <t>MST_U1</t>
  </si>
  <si>
    <t>MST_U2</t>
  </si>
  <si>
    <t>MST_K1</t>
  </si>
  <si>
    <t>MST_K2</t>
  </si>
  <si>
    <t>pełnienia roli inżyniera i rozstrzygania problemów z zakresu zastosowań matematyki w technice w oparciu o zdobytą wiedzę</t>
  </si>
  <si>
    <t>Elementy geometrii w przestrzeni trójwymiarowej A. Iloczyn skalarny, wektorowy i mieszany w układzie współrzędnych B. Współrzędne biegunowe, sferyczne i walcowe C. Prosta i płaszczyzna w przestrzeni D. Powierzchnie stopnia drugiego</t>
  </si>
  <si>
    <t xml:space="preserve">Rachunek różniczkowy i całkowy funkcji wielu zmiennych A. Pochodne cząstkowe funkcji B. Funkcja uwikłana C. Ekstremum funkcji D. Całka podwójna i potrójna E. Szereg Taylora F. Równania różniczkowe zwyczajne G. Transformata Laplace’a H. Równania różniczkowe cząstkowe </t>
  </si>
  <si>
    <t>Elementy analizy numerycznej A. Interpolacja B. Aproksymacja C. Rozwiązywanie równań nieliniowych D. Różniczkowanie i całkowanie numeryczne E. Metody rozwiązywania zagadnień początkowych dla równań różniczkowych zwyczajnych F. Metody rozwiązywania zagadnień brzegowych dla równań różniczkowych cząstkowych G. Elementy optymalizacji</t>
  </si>
  <si>
    <t>Elementy matematyki finansowej A. Wartość pieniądza w czasie, stopy zwrotu, strumienie płatności B. Produkty oszczędnościowe: lokaty bankowe C. Kredyty i pożyczki</t>
  </si>
  <si>
    <t>MST_W1, MST_W2, MST_K1</t>
  </si>
  <si>
    <t>Elementy geometrii w przestrzeni trójwymiarowej. Wektory, prosta i płaszczyzna w przestrzeni.</t>
  </si>
  <si>
    <t>Rachunek różniczkowy i całkowy funkcji wielu zmiennych. Pochodne cząstkowe, ekstrema funkcji wielu zmiennych, zastosowanie analizy matematycznej do liczenia pól i objętości brył.</t>
  </si>
  <si>
    <t>Elementy analizy numerycznej i równań różniczkowych.</t>
  </si>
  <si>
    <t>Elementy aproksymacji i optymalizacji, programowanie liniowe.</t>
  </si>
  <si>
    <t>MST_U1, MST_U2, MST_K2</t>
  </si>
  <si>
    <r>
      <rPr>
        <sz val="11"/>
        <color rgb="FF000000"/>
        <rFont val="Arial Narrow"/>
        <family val="2"/>
        <charset val="238"/>
      </rPr>
      <t>ECTS</t>
    </r>
    <r>
      <rPr>
        <vertAlign val="superscript"/>
        <sz val="11"/>
        <color rgb="FF000000"/>
        <rFont val="Arial Narrow"/>
        <family val="2"/>
        <charset val="238"/>
      </rPr>
      <t>*</t>
    </r>
  </si>
  <si>
    <t>kod dyscypliny: TZ - inżynieria mechaniczna, SZ - nauki o zarządzaniu i jakości</t>
  </si>
  <si>
    <t>Wprowadzenie do numerycznego modelowania ośrodków ciągłych. Przegląd wybranych zjawisk fizycznych i ich modeli matematycznych. Warunki początkowe i brzegowe.</t>
  </si>
  <si>
    <t xml:space="preserve">MES w zagadnieniach strukturalnych i termicznych. </t>
  </si>
  <si>
    <t>Uproszczenia w modelowaniu z wykorzystaniem MES.</t>
  </si>
  <si>
    <t>Problematyka dyskretyzacji kontinuum, rodzaje elementów skończonych, jakość dyskretyzacji.</t>
  </si>
  <si>
    <t>Problematyka prowadzenia obliczeń w środowisku Ansys. Typy analiz i nieliniowości w zagadnieniach strukturalnych i termicznych.</t>
  </si>
  <si>
    <t>Ocena jakości rozwiązania, prezentacja i analiza danych z obliczeń.</t>
  </si>
  <si>
    <t>Problematyka przygotowania modelu geometrycznego, dyskretyzacja obszaru obliczeniowego i ocena jakości podziału w pakiecie ANSYS WB.</t>
  </si>
  <si>
    <t>Analizy strukturalne z wykorzystaniem elementów belkowych w pakiecie ANSYS WB.</t>
  </si>
  <si>
    <t>Analizy strukturalne i termiczne z wykorzystaniem elementów powłokowych, płaskich i bryłowych w pakiecie ANSYS WB.</t>
  </si>
  <si>
    <t>Zagadnienia kontaktowe w pakiecie ANSYS WB.</t>
  </si>
  <si>
    <t>Analizy dynamiczne struktur mechanicznych w pakiecie ANSYS WB.</t>
  </si>
  <si>
    <t>Optymalizacja topologiczna w analizach strukturalnych w pakiecie ANSYS WB.</t>
  </si>
  <si>
    <t>Ćwiczenia projektowe</t>
  </si>
  <si>
    <r>
      <t>ECTS</t>
    </r>
    <r>
      <rPr>
        <vertAlign val="superscript"/>
        <sz val="11"/>
        <color theme="1"/>
        <rFont val="Arial Narrow"/>
        <family val="2"/>
        <charset val="238"/>
      </rPr>
      <t>*</t>
    </r>
  </si>
  <si>
    <t>Zaawansowane systemy sterowania</t>
  </si>
  <si>
    <t>wiedza z zakresu matematyki</t>
  </si>
  <si>
    <t xml:space="preserve"> 2</t>
  </si>
  <si>
    <t>MAD_W1</t>
  </si>
  <si>
    <t>MAD_U1</t>
  </si>
  <si>
    <t>MAD_U2</t>
  </si>
  <si>
    <t>MAD_K1</t>
  </si>
  <si>
    <t>MAD_K2</t>
  </si>
  <si>
    <t>Działanie w kategoriach analityki danych, sposoby pozyskiwania danych. Dane zastane.</t>
  </si>
  <si>
    <t>Problemy biznesowe przedsiębiorstwa, a rozwiązania z zakresu nauki o danych. Business Intelligence (BI), a decyzje biznesowe, w analizie danych (przykładowe programy BI: enova365; Qlik)</t>
  </si>
  <si>
    <t xml:space="preserve">Modelowanie predykcyjne. Klasyfikacja metod prognozowania. Nadmierne dopasowanie i jego unikanie. </t>
  </si>
  <si>
    <t>Wizualizacja skuteczności modelu przy różnych rodzajach niepewności; Rozważania odnośnie oczekiwań od wyników eksploracji danych.</t>
  </si>
  <si>
    <t>Pozyskiwanie badaczy danych i ich zespo􀃤ów oraz opieka nad nimi. Gotowość do przyjmowania kreatywnych pomysłów z każdego źródła.</t>
  </si>
  <si>
    <t>Ćwiczenia laboratoryjne</t>
  </si>
  <si>
    <t>Użycie różnych metod pozyskiwania danych.</t>
  </si>
  <si>
    <t>Przetwarzanie danych pochodzących z różnych źródeł i ich interpretacja w oparciu o programy i algorytmy komputerowe, a także wiedzę opartą o działania matematyczne i statystyczne.</t>
  </si>
  <si>
    <t>Inżynieria i podejmowanie decyzji na podstawie zbioru danych, możliwości wykorzystania wielkich zbiorów danych przez współczesne przedsiębiorstwa.</t>
  </si>
  <si>
    <t>Przewidywanie potencjalnego odpływu klientów na podstawie analizy danych z wykorzystaniem narzędzi analitycznych identyfikujących wzorce zachowania.</t>
  </si>
  <si>
    <t>Przeprowadzenie analizy na przykładzie prognozy metodą średnich ruchomych.</t>
  </si>
  <si>
    <t xml:space="preserve">Dopasowywanie modelu do danych polegające na znajdowaniu optymalnych parametrów modelu na podstawie analizy danych. </t>
  </si>
  <si>
    <t>Analiza danych na przykładzie ogólnej koncepcji analizy systemów, gdzie podstawę stanowią modele analityczne związane z konkretnym sektorem działalności lub przedsiębiorstwem.</t>
  </si>
  <si>
    <t>przedmiot obowiązkowy kierunkowy</t>
  </si>
  <si>
    <t>brak</t>
  </si>
  <si>
    <t>2</t>
  </si>
  <si>
    <t>MUW_W1</t>
  </si>
  <si>
    <t>budowę i zasadę działania mechatronicznych układów wykonawczych</t>
  </si>
  <si>
    <t>MUW_W2</t>
  </si>
  <si>
    <t xml:space="preserve">budowę i zasadę działania zaworów rozdzielających wykorzystywanych do sterowania elementami wykonawczymi </t>
  </si>
  <si>
    <t>MUW_U1</t>
  </si>
  <si>
    <t>dobierać elementy układów wykonawczych zgodnie ze schematem</t>
  </si>
  <si>
    <t>konstruować układy wykonawcze do zadanych schematów układów sterowania</t>
  </si>
  <si>
    <t>MUW_K1</t>
  </si>
  <si>
    <t>Ogólna charakterystyka układów wykonawczych. Podstawowe pojęcia.</t>
  </si>
  <si>
    <t>Układy wykonawcze w urządzeniach i systemach mechatronicznych.</t>
  </si>
  <si>
    <t>Dudowa i działania elektrycznych układów wykonawczych. Silnik krokowy. Elektromechaniczny napęd liniowy.</t>
  </si>
  <si>
    <t>Pneumatyczne układy wykonawcze.Struktura pneumatycznych układów wykonawczych. Układy zsilające. Elementy i podzespoły.</t>
  </si>
  <si>
    <t>Hydrauliczne układy wykonawcze. Budowa i struktura elementów oraz podzespołów układów.</t>
  </si>
  <si>
    <t>Struktura elektrycznych układów wykonawczych. Budowa elementów i podzespołów układów. Układy zasilające.  Regulacja położenia, prędkości i momentu w elektrycznych układach napędowych.</t>
  </si>
  <si>
    <t>Poznawanie funkcji i komponentów zestawów MecLab. Zapoznanie się z elementami, symbolami i
oznaczeniami.</t>
  </si>
  <si>
    <t>Wykorzystanie czujników do sterownaia systeemami mechtronicznymi</t>
  </si>
  <si>
    <t>Uruchamianie silników prądu stałego</t>
  </si>
  <si>
    <t>Realizacja funkcji logicznych dla układach wykonawczych. Realizacja układów sterowania w programie FluidSIM</t>
  </si>
  <si>
    <t>Konstruowanie i programowanie układów sortująch z siłownikami o napędzie elektrycznym oraz pneumatycznym</t>
  </si>
  <si>
    <t>Sterowanie siłownikiem jednostronnego działania i dwustronnego działania</t>
  </si>
  <si>
    <t xml:space="preserve">Sterowanie za pomocą przekaźników. </t>
  </si>
  <si>
    <t>Obsługa stacji manipulacyjnej i magazynu detali.</t>
  </si>
  <si>
    <t>Tworzenie układów sterowania elementami wykonawczymi za pomocą programów sekwencyjnych.</t>
  </si>
  <si>
    <t>Projektowanie i realizacja układów chwytających podciśnieniem.</t>
  </si>
  <si>
    <t>Konstruowania układów wykonawczych do obróbki detali.</t>
  </si>
  <si>
    <t>Kostro J. 2003. Elementy i urządzenia automatyki. Wydawnictwa Szkolne i Pedagogiczne, Warszawa</t>
  </si>
  <si>
    <t>Szelerski M., W. 2022. Praktyczne podstawy  mechtroniki. Wydawnictwo KaBe. Krosno</t>
  </si>
  <si>
    <t>Szelerski M., W. 2018. Układy pneumatyczne w maszynach i urządzeniach Wydawnictwo KaBe. Krosno</t>
  </si>
  <si>
    <t>podstawy programowania systemów sterowania PLC</t>
  </si>
  <si>
    <t>ZSS_W1</t>
  </si>
  <si>
    <t>strukturę, algorytmy i sposoby analizy złożonych układów sterowania - ciągłych i dyskretnych</t>
  </si>
  <si>
    <t>ZSS_W2</t>
  </si>
  <si>
    <t>zasady doboru elementów układów pomiarowych i wykonawczych do układów sterowania</t>
  </si>
  <si>
    <t>ZSS_W3</t>
  </si>
  <si>
    <t>strukturę układu sterowania systemami napędowymi</t>
  </si>
  <si>
    <t>ZSS_U1</t>
  </si>
  <si>
    <t>programować systemy sterowania napędami z zastosowaniem falowników i serwonapędów</t>
  </si>
  <si>
    <t>ZSS_U2</t>
  </si>
  <si>
    <t>programować systemy sterowania z zstosowaniem układów regulacji ciągłej</t>
  </si>
  <si>
    <t>ZSS_U3</t>
  </si>
  <si>
    <t>programować systemy sterowania narzędnego na panelach operatorskich HMI</t>
  </si>
  <si>
    <t>ZSS_K1</t>
  </si>
  <si>
    <t>ZSS_K2</t>
  </si>
  <si>
    <t>Struktura, algorytmy i sposoby analizy złożonych układów sterowania - ciągłych i dyskretnych.</t>
  </si>
  <si>
    <t>Zasady doboru elementów układów pomiarowych i wykonawczych.</t>
  </si>
  <si>
    <t xml:space="preserve">Metody doboru elementów do systemu sterownikowego, wpływ otoczenia (tor pomiarowy, przetworniki pomiarowe, dobór kart we/wy). </t>
  </si>
  <si>
    <t xml:space="preserve">Metodyka tworzenie złożonych struktur programów hybrydowych. </t>
  </si>
  <si>
    <t>Problematyka sterowania systemów napędowych.</t>
  </si>
  <si>
    <t>Konfiguracja toru analogowego</t>
  </si>
  <si>
    <t>Metodyka programowania układów sterowania silnikami elektrycznymi z zastosowaniem falowników.</t>
  </si>
  <si>
    <t>Metodyka programowania układów sterowania serwomechanizmami.</t>
  </si>
  <si>
    <t>Podłączenie i przygotowanie Codesys do pracy ze sterownikiem PLC.</t>
  </si>
  <si>
    <t>Typy danych w Codesys, rodzaje zmiennych, sposoby ich tworzenia.</t>
  </si>
  <si>
    <t>Programowanie zawansowanych struktur sterowania w języku tekstu strukturalnego (ST).</t>
  </si>
  <si>
    <t>Programowanie zawansowanych, hybrydowych struktur sterowania (łączenie języków w projekcie).</t>
  </si>
  <si>
    <t>Konfiguracja maszyny CNC z wykorzystaniem sterownika PLC – obsługa G-Code.</t>
  </si>
  <si>
    <t>Softmotion – synchronizacja serwonapędów przy pomocy sterownika PLC.</t>
  </si>
  <si>
    <t>Komunikacja EtherCAT – konfiguracja i programowanie komunikacji.</t>
  </si>
  <si>
    <t>Tworzenie podstawowej wizualizacji HMI.</t>
  </si>
  <si>
    <t>Integracja sterownika PLC z systemem SCADA w Codesys.</t>
  </si>
  <si>
    <t>Tworzenie projektów w Codesys ze sterownikami bezpieczeństwa Safety: architektura systemu bezpieczeństwa.</t>
  </si>
  <si>
    <t>Kasprzyk J. 2007. Programowanie sterowników przemysłowych. Wydawnictwa Naukowo-Techniczne, Warszawa</t>
  </si>
  <si>
    <t>Flaga S. 2010. Programowanie sterowników PLC w języku drabinkowym. Wydawnictwo BTC. Legionowo</t>
  </si>
  <si>
    <t>Tomasik M., Juszka H., Lis S. 2013. Sterowanie i wizualizacja rolniczych procesów produkcyjnych : materiały naukowo-dydaktyczne. Wydawnictwo PTIR. Kraków</t>
  </si>
  <si>
    <t>Flaga S. 2006. Programowanie sterowników PLC w języku drabinkowym : przykłady dla serii CPM1/CPM2. Wydawnictwo ResNet. Skawina</t>
  </si>
  <si>
    <t>Gilewski T. 2021. Szkoła programisty PLC. Sterowniki przemysłowe. Wydawnictwo Helion. Gliwice</t>
  </si>
  <si>
    <t>wiedza z zakresu organizacji i przebegu procesów produkcyjnych</t>
  </si>
  <si>
    <t>RBT_W1</t>
  </si>
  <si>
    <t>RBT_W2</t>
  </si>
  <si>
    <t>RBT_U1</t>
  </si>
  <si>
    <t>RBT_U2</t>
  </si>
  <si>
    <t>RBT_U3</t>
  </si>
  <si>
    <t>RBT_K1</t>
  </si>
  <si>
    <t>uznawania znaczenia krytycznej analizy w rozstrzyganiu problemów z zakresu inżynierii mechatronicznej</t>
  </si>
  <si>
    <t>RBT_K2</t>
  </si>
  <si>
    <t>RBT_K3</t>
  </si>
  <si>
    <t>aktywności na rzecz środowiska społecznego z uwzględnieniem potrzeb społecznych oraz postępu technicznego</t>
  </si>
  <si>
    <t xml:space="preserve">Podstawowe pojęcia związane z ryzykiem i kształtowaniem bezpieczeństwa systemów technicznych. Pojęcie barier i funkcji bezpieczeństwa w systemach technicznych. Identyfikacja i klasyfikacja zagrożeń systemów technicznych. </t>
  </si>
  <si>
    <t xml:space="preserve">Kultura bezpieczeństwa. Wskaźniki oceny kultury bezpieczeństwa. Pomiar i ocena sprawności systemu zarządzania bezpieczeństwem. </t>
  </si>
  <si>
    <t xml:space="preserve">Zarządzanie w sytuacjach awaryjnych i zagadnienie ochrony obiektów przemysłowych. System zarządzania awaryjnego. Środki techniczne wykorzystywane w sytuacjach awaryjnych. </t>
  </si>
  <si>
    <t xml:space="preserve">Wybrane metody identyfikacji zagrożeń. Co będzie jeśli? Listy kontrolne. Wstępna Analiza Zagrożeń (PHA). </t>
  </si>
  <si>
    <t>Wybrane metody identyfikacji zagrożeń. Analiza Zagrożeń i Zdolności Operacyjnych HAZOP. Analiza rodzajów awarii i skutków (FMEA). Analiza drzewa zdarzeń. Analiza drzewa błędu.</t>
  </si>
  <si>
    <t>Obrabiarki sterowane numerycznie</t>
  </si>
  <si>
    <t>OBR_W1</t>
  </si>
  <si>
    <t>zasady dotyczące doboru materiałów oraz  techniki wytwarzania i obróbki elementów konstrukcji przy użyciu obrabiarek CNC</t>
  </si>
  <si>
    <t>OBR_W2</t>
  </si>
  <si>
    <t>zasady eksploatacji obrabiarek CNC, zaawansowane metody ich diagnostyki oraz oceny bezpieczeństwa ich użytkowania</t>
  </si>
  <si>
    <t>OBR_U1</t>
  </si>
  <si>
    <t>wykorzystać wiedzę z zakresu inżynierii mechatronicznej do projektowania nowych oraz modyfikacji istniejących części maszyn i urządzeń z użyciem nowoczesnych technik CAD/CAM</t>
  </si>
  <si>
    <t>OBR_U2</t>
  </si>
  <si>
    <t>wykorzystać  metody komputerowe do projektowania komponentów oraz do symulacji procesów związanych z obróbką sterowaną numerycznie</t>
  </si>
  <si>
    <t>OBR_U3</t>
  </si>
  <si>
    <t>ocenić przydatności i możliwości zastosowania nowych osiągnięć w obszarach wytwarzania, obróbki oraz systemów sterowania</t>
  </si>
  <si>
    <t>OBR_K1</t>
  </si>
  <si>
    <t>OBR_K2</t>
  </si>
  <si>
    <t xml:space="preserve">Panel sterowniczy obrabiarki. </t>
  </si>
  <si>
    <t>OBR_U1, OBR_U2, OBR_U3</t>
  </si>
  <si>
    <t>3</t>
  </si>
  <si>
    <t>BSP_W1</t>
  </si>
  <si>
    <t>BSP_W2</t>
  </si>
  <si>
    <t>BSP_W3</t>
  </si>
  <si>
    <t>BSP_U1</t>
  </si>
  <si>
    <t>opracować szczegółową dokumentację dotyczącą planowanych misji bezzałogowych statków powietrznych oraz przeprowadzić dyskusję wyników z przeprowadzonych pomiarów</t>
  </si>
  <si>
    <t>BSP_U2</t>
  </si>
  <si>
    <t>BSP_K1</t>
  </si>
  <si>
    <t>Klasyfikacja bezzałogowych statków powietrznych.</t>
  </si>
  <si>
    <t>Zespoły napędowe bezzałogowych statków powietrznych.</t>
  </si>
  <si>
    <t>Wybrane obszary zastosowań cywilnych bezzałogowych systemów powietrznych, zdolności i ograniczenia bezzałogowych statków powietrznych w zastosowaniach cywilnych, zapobieganie katastrofom i zarządzanie kryzysowe, ochrona infrastruktury krytycznej.</t>
  </si>
  <si>
    <t>Systemy teledetekcji w bezzałogowych statkach powietrznych.</t>
  </si>
  <si>
    <t>Europejskie i polskie przepisy dronowe, uwarunkowania prawne dla bezzałogowych statków powietrznych.</t>
  </si>
  <si>
    <t>Kompetencje dla kategorii otwartej i szczegółowej operatorów bezzałogowych statków powietrznych.</t>
  </si>
  <si>
    <t>Strefy geograficzne i aplikacje do zgłaszania lotów.</t>
  </si>
  <si>
    <t>Wyznaczanie stref buforowych dla różnych bezzałogowych statków powietrznych.</t>
  </si>
  <si>
    <t>Przygotowanie bezzałogowych statków powietrznych do lotu.</t>
  </si>
  <si>
    <t>Opracowanie wyników z przeprowadzonej misji w oprogramowaniu Pix4D.</t>
  </si>
  <si>
    <t>Analiza możliwości wykonania lotu dla wybranej lokalizacji i przygotowanie planu misji.</t>
  </si>
  <si>
    <t>wiedza z zakresu elektroniki i podstaw programowania</t>
  </si>
  <si>
    <t>MIK_W1</t>
  </si>
  <si>
    <t xml:space="preserve">IM2_W03 </t>
  </si>
  <si>
    <t>MIK_W2</t>
  </si>
  <si>
    <t>MIK_W3</t>
  </si>
  <si>
    <t xml:space="preserve">postęp w zakresie rozwiązań technicznych stosowanych w mikrokontrolerach oraz ich programowaniu </t>
  </si>
  <si>
    <t>MIK_U1</t>
  </si>
  <si>
    <t>zaprogramować mikrokontroler Raspberry PI do realizacji wybranych funkcji kontroli i sterowania</t>
  </si>
  <si>
    <t>MIK_U2</t>
  </si>
  <si>
    <t>napisać program obsługi we/wy, liczników, przerwania i transmisji szeregowej itp.</t>
  </si>
  <si>
    <t>MIK_U3</t>
  </si>
  <si>
    <t>zmodyfikować istniejący projekt systemu opartego na kontrolerze Rasbery Pi, dostosowując go do nowych wymagań</t>
  </si>
  <si>
    <t>MIK_K1</t>
  </si>
  <si>
    <t>odpowiedzialnego pełnienia roli inżyniera w rozstrzyganiu problemów z zakresu obsługi i programowania mikrokontrolerów oraz inżynierii mechatronicznej w poszanowaniu etyki zawodowej</t>
  </si>
  <si>
    <t>MIK_K2</t>
  </si>
  <si>
    <t xml:space="preserve">pełnienia różnych ról na rzecz środowiska społecznego z uwzględnieniem postępu technicznego i zmieniających się potrzeb społecznych </t>
  </si>
  <si>
    <t>MIK_W1, MIK_W2, MIK_W3, MIK_K1</t>
  </si>
  <si>
    <t xml:space="preserve">MIK_U1, MIK_U2, MIK_U3, MIK_K2 </t>
  </si>
  <si>
    <t>Janiczek J., Stępień A. Systemy mikroprocesorowe. Mikrokontrolery. http://mariuszrurarz.cba.pl/wp-content/uploads/2015/12/Systemy-Mikroprocesorowe-Mikrokontrolery-Janusz-Janiczek.pdf</t>
  </si>
  <si>
    <t xml:space="preserve">Ragen A.1990.  Leksykon języka C, Seria Mikrokomputery, Wydawnictwa Naukowo-Techniczne. Warszawa </t>
  </si>
  <si>
    <t>Raspberry Pi Pico and Pico W (https://www.raspberrypi.com/documentation/microcontrollers/raspberry-pi-pico.html)</t>
  </si>
  <si>
    <t>Inteligentne systemy pomiarowe</t>
  </si>
  <si>
    <t>ISP_W1</t>
  </si>
  <si>
    <t>ISP_W2</t>
  </si>
  <si>
    <t>ISP_U1</t>
  </si>
  <si>
    <t>IM2_U04
IM2_U09</t>
  </si>
  <si>
    <t>ISP_U2</t>
  </si>
  <si>
    <t>IM2_U12
IM2_U14</t>
  </si>
  <si>
    <t>ISP_K1</t>
  </si>
  <si>
    <t>IM2_K01
IM2_K04</t>
  </si>
  <si>
    <t>Ogólna architektura zaawansowanych systemów kontrolno-pomiarowych, i ich współpraca z
otoczeniem.</t>
  </si>
  <si>
    <t>Systemy tomografii akustycznej do identyfikacji wewnętrznych uszkodzeń materii biologicznej.</t>
  </si>
  <si>
    <t>Pomiar struktur podpowierzchniowych wybranych ciągów komunikacyjnych georadarem, analiza uzyskanych amplitud sygnału,  oraz wykorzystanie specjalistycznego oprogramowania do metod przetwarzania sygnału  tworzenie echogramów do tworzenie echogramów</t>
  </si>
  <si>
    <t>Wyznaczanie wybranych charakterystyk pojazdu kołowego zintegrowanym z GPS systemem pomiarowym, integracja czujników, analiza i archiwizacja danych przestrzennych oraz ich wykorzystanie do sterowania, optymalizacja pracy maszyny</t>
  </si>
  <si>
    <t>Wyznaczanie wybranych charakterystyk widmowych substancji biologicznej przy wykorzystaniu systemów pomiarowych opartych na sygnałach z kamer multispektralnych, termowizyjnych oraz spektrofotometru a także liczby fotonów przy wykorzystaniu fotopowielacza, przetwarzanie i analiza danch</t>
  </si>
  <si>
    <t>Wyznaczanie stopnia zmeczenia użytkownika wybranych interfejsów komputerowych na podstawie pomiaru prądów czynnosciowych mózgu, prognozowanie zmęczenia</t>
  </si>
  <si>
    <t>Programowanie wybranego procesu w środowisku LabVIEW</t>
  </si>
  <si>
    <t>KSW_W1</t>
  </si>
  <si>
    <t>oprogramowanie wykorzystywane w realizacji procesów przemysłowych i kontrolno-pomiarowych, strukturę i hierarchię poszczególnych składowych systemu</t>
  </si>
  <si>
    <t>KSW_W2</t>
  </si>
  <si>
    <t>zagadnienia związane z tworzeniem oprogramowania użytkowego z uwzględnieniem zadań inżynierskich oraz optymalizacyjnych, zasady i techniki interpretacji danych pozyskiwanych z różnych źródeł</t>
  </si>
  <si>
    <t>KSW_U1</t>
  </si>
  <si>
    <t>IM2_U07
IM2_U10</t>
  </si>
  <si>
    <t>KSW_U2</t>
  </si>
  <si>
    <t>tworzyć wybrane algorytmy oprogramowania do rozwiązywania zadań inżynierskich i produkcyjnych</t>
  </si>
  <si>
    <t>KSW_K1</t>
  </si>
  <si>
    <t>IM2_K01
M2_K05</t>
  </si>
  <si>
    <t>Wykorzystanie symulacji komputerowych do opisu zjawisk o charakterze statycznym i dynamicznym pojazdów specjalistycznych, samochodów osobowych oraz samochodów ciężarowych, a także innych procesów przemysłowych.</t>
  </si>
  <si>
    <t>Inyong Ham, Stephen C.-Y. Lu. 1988. Computer-Aided Process Planning: The Present and the Future,CIRP Annals, 37(2). ISSN 0007-8506</t>
  </si>
  <si>
    <t>TEL_W1</t>
  </si>
  <si>
    <t>technologie wykorzystywane w systemach telematycznych, systemy komunikacji i oprogramowanie wybranych rzeczywistych rozwiązań telematycznych, możliwości wykorzystania telematyki w praktyce</t>
  </si>
  <si>
    <t>TEL_W2</t>
  </si>
  <si>
    <t>możliwości identyfikacji zmiennych koniecznych do funkcjonowania systemów telematycznych w różnych gałęziach gospodarki</t>
  </si>
  <si>
    <t>TEL_U1</t>
  </si>
  <si>
    <t>TEL_U2</t>
  </si>
  <si>
    <t>IM2_U09
IM2_U14</t>
  </si>
  <si>
    <t>TEL_K1</t>
  </si>
  <si>
    <t>uznawania istotności wiedzy, rozstrzygania problemów w sposób naukowy i ponoszenia odpowiedzialności etycznej w obrębie realizowanych zadań z zakresu telematyki</t>
  </si>
  <si>
    <t>GPM_W1</t>
  </si>
  <si>
    <t>postęp w zakresie dostosowania układów mechatronicznych i systemów informatycznych pojazdów i maszyn do współpracy z odbiornikami GNSS</t>
  </si>
  <si>
    <t>GPM_W2</t>
  </si>
  <si>
    <t>GPM_W3</t>
  </si>
  <si>
    <t>GPM_U1</t>
  </si>
  <si>
    <t xml:space="preserve">pozyskiwać informacje o systemach GNSS z literatury i innych źródeł w języku polskim oraz obcym i wykorzystywać je do konfiguracji komputerów w pojazdach i maszynach </t>
  </si>
  <si>
    <t>GPM_K1</t>
  </si>
  <si>
    <t>GPM_K2</t>
  </si>
  <si>
    <t>GPM_W1, GPM_W2, GPM_W3, GPM_K1, GPM_K2</t>
  </si>
  <si>
    <t>Konfigurowanie komputera polowego Trimble Nomad do połączenia z odbiornikiem GNSS.</t>
  </si>
  <si>
    <t>Konfigurowanie komputera polowego Trimble Juno do połączenia z odbiornikiem GNSS.</t>
  </si>
  <si>
    <t>Konfigurowanie połączenia odbiornika GNSS do odbioru sygnałów korekcyjnych.</t>
  </si>
  <si>
    <t>Pomiar dokładności pozycjonowania różnych odbiorników GPS i GNSS.</t>
  </si>
  <si>
    <t>Konfiguracja odbiornika GPS w rejestratorze ruchu Holux M1000C i rejestracja trasy przy różnych ustawieniach.</t>
  </si>
  <si>
    <t>Dobór odbiornika GNSS do systemów sterowania pojazdem lub maszyną z uwzględnieniem stawianych wymagań co do dokładności prowadzenia lub pozycjonowania.</t>
  </si>
  <si>
    <t>KPO_W1</t>
  </si>
  <si>
    <t xml:space="preserve">zagadnienia dotyczące wykorzystania technik informatycznych i systemów  komunikacyjnych w układach mechatronicznych przy transmisji danych pomiędzy pojazdem i maszyną   </t>
  </si>
  <si>
    <t>KPO_W2</t>
  </si>
  <si>
    <t>KPO_W3</t>
  </si>
  <si>
    <t xml:space="preserve">zasady eksploatacji komputerów pokładowych i układów mechatronicznych oraz zaawansowane metody ich diagnostyki </t>
  </si>
  <si>
    <t>KPO_U1</t>
  </si>
  <si>
    <t>wykorzystywać wiedzę z zakresu inżynierii mechatronicznej do projektowania nowych i modyfikacji istniejących systemów informatycznych w pojazdach i maszynach przy rejestracji danych pomiarowych lub sterowaniu pracą maszyn</t>
  </si>
  <si>
    <t>KPO_K1</t>
  </si>
  <si>
    <t>Budowa i zasada działania systemów monitoringu plonu różnych upraw.</t>
  </si>
  <si>
    <t>Systemy komputerowe do monitorowania chemicznych i mechanicznych właściwości gleby.</t>
  </si>
  <si>
    <t>Systemy komputerowe do sterowania maszynami w zakresie uprawy gleby, siewu, nawożenia, ochrony roślin, nawadniania. Standard ISOBUS.</t>
  </si>
  <si>
    <t>Systemy teledetekcji w maszynach rolniczych.</t>
  </si>
  <si>
    <t>Panele nawigacyjne agregatów ciągnikowych i maszyn samojezdnych.</t>
  </si>
  <si>
    <t>Systemy do bezprzewodowej komunikacji pomiędzy maszynami i komputerami pokładowymi.</t>
  </si>
  <si>
    <t>KPO_W1, KPO_W2, KPO_W3, KPO_K1</t>
  </si>
  <si>
    <t>Poznanie budowy i funkcji uniwersalnego komputera pokładowego ciągnika.</t>
  </si>
  <si>
    <t>Poznanie budowy i podstawowych funkcji komputera pokładowego do rejestracji plonów.</t>
  </si>
  <si>
    <t>Poznanie budowy i podstawowych funkcji komputerów Trimble Nomad.</t>
  </si>
  <si>
    <t>Poznanie budowy i podstawowych funkcji skanera GreenSeeker.</t>
  </si>
  <si>
    <t>Poznanie budowy i funkcji komputera opryskiwacza.</t>
  </si>
  <si>
    <t>Poznanie budowy i funkcji panelu nawigacyjnego Trimble CFX-750 oraz wprowadzenie ustawień do nawigacji równoległej ciągnika.</t>
  </si>
  <si>
    <t>Poznanie budowy i funkcji panelu nawigacyjnego Trimble GFX-750 oraz wprowadzenie ustawień do nawigacji równoległej ciągnika.</t>
  </si>
  <si>
    <t>Poznanie budowy i funkcji komputera pokładowego kombajnu zbożowego Claas.</t>
  </si>
  <si>
    <t>Poznanie budowy i funkcji komputerów pokładowych ciągników Fendt, John Deere, Claas.</t>
  </si>
  <si>
    <t>przedmiot uzupełniający do wyboru - fakultatywny</t>
  </si>
  <si>
    <t>SWP_W1</t>
  </si>
  <si>
    <t>SWP_W2</t>
  </si>
  <si>
    <t>SWP_U1</t>
  </si>
  <si>
    <t>skonfigurować system przetwarzania informacji wizyjnej dla potrzeb realizacji konkretnego zastosowania oraz dopasować algorytm przetwarzania obrazu</t>
  </si>
  <si>
    <t>SWP_U2</t>
  </si>
  <si>
    <t>posługiwać się środowiskami programistycznymi (OpenCV, Matlab itp.) do implementacji algorytmów wizyjnych</t>
  </si>
  <si>
    <t>SWP_K1</t>
  </si>
  <si>
    <t>SWP_K2</t>
  </si>
  <si>
    <t>Przemyśle systemy wizyjne, machine vision systems (MVS), automatyczna weryfikacja stanu oparta na analizie obrazu.</t>
  </si>
  <si>
    <t>Elementy systemów wizyjnych. Kamery, komputery do analizy obrazu, oprogramowanie.</t>
  </si>
  <si>
    <t>Oprogramowanie i algorytmy stosowane w systemach wizyjnych. Problematyka widzenia maszynowego.</t>
  </si>
  <si>
    <t>Sensory obrazowe (liniowe i matrycowe, CCD i CMOS). Architektury sensorów CCD. Kamery monochromatyczne i kolorowe. Systemy wielokamerowe. Szybkie kamery (fps). Smart kamery i ich oprogramowanie. Kamery internetowe. Kamery 3CCD.</t>
  </si>
  <si>
    <t>Elementy techniki telewizyjnej. Interfejsy wizyjne (framegrabbery, IEEE 1394, USB, CameraLink, Ethernet etc.). Procesory obrazu.</t>
  </si>
  <si>
    <t xml:space="preserve">Proste przetwarzanie obrazu barwnych (zamiana barw i negacja obrazu). Kwantyzacja obrazów barwnych (metody podziałowe i klasteryzacyjne). Problem pustych klastrów. Kalibracja barwnych systemów wizyjnych. Obrazy binarne. Kodowanie obrazów binarnych. </t>
  </si>
  <si>
    <t xml:space="preserve">Cyfrowe przetwarzanie obrazów: operatory punktowe, lokalne i globalne. Segmentacja obrazu. Progowanie obrazu. Techniki segmentacji: obszarowe i krawędziowe. Cechy opisujące obszary: momenty geometryczne, współczynniki kształtu, charakterystyki topologiczne. </t>
  </si>
  <si>
    <t>Rozpoznawanie obiektów. Rozpoznawanie z wykorzystaniem modeli obiektów. Przegląd zastosowań wizyjnych systemów sensorycznych w automatyce i robotyce. Systemy uniwersalne i specjalizowane.</t>
  </si>
  <si>
    <t xml:space="preserve">Praktyczna realizacja systemów wizyjnych do identyfikacji elementów. </t>
  </si>
  <si>
    <t>Identyfikacja barwy, gabarytów oraz kodów graficznych.</t>
  </si>
  <si>
    <t>Programowanie systemów wizyjnych dla robotów przemysłowych.</t>
  </si>
  <si>
    <t>Analiza systemu wizyjnego współpracyjącego z robotem Astorino.</t>
  </si>
  <si>
    <t xml:space="preserve">Analiza systemu wizyjnego do prowadzenia robota wzdłuż linii. </t>
  </si>
  <si>
    <t>Odczytywanie kodów graficznych systemami wizyjnymi.</t>
  </si>
  <si>
    <t>Analiza systemu wizyjnego w kontekście rozpoznawania obiektów przez roboty przemysłowe.</t>
  </si>
  <si>
    <t>Identyfikacja detali  za pomocą skanerów 3D w celu realizacji pobierania chwytakiem robota przemysłowego.</t>
  </si>
  <si>
    <t xml:space="preserve">Analiza systemu wzyjnego w kontekście przetwarzania obrazu na współrzędne robota. </t>
  </si>
  <si>
    <t>SKP_W1</t>
  </si>
  <si>
    <t>zagadnienia transmisji informacji cyfrowej potrzebne do zrozumienia zasad działania, projektowania i konfigurowania współczesnych sieci komputerowych różnego typu</t>
  </si>
  <si>
    <t>SKP_W2</t>
  </si>
  <si>
    <t>budowę i architekturę sieci komputerowych, sieci przemysłowych, zagadnienia technologii sieciowych, technologii mobilnych oraz zasady projektowania i implementacji sieci przemysłowych</t>
  </si>
  <si>
    <t>SKP_U1</t>
  </si>
  <si>
    <t>przeprowadzić analizę właściwości komunikacyjnych przedstawionego systemu pomiarowo sterującego</t>
  </si>
  <si>
    <t>SKP_U2</t>
  </si>
  <si>
    <t>skonfigurować i wykorzystać podstawowe szeregowe interfejsy cyfrowe w celu projektowania i programowania wymiany danych pomiędzy urządzeniami automatyki przemysłowej</t>
  </si>
  <si>
    <t>SKP_K1</t>
  </si>
  <si>
    <t>SKP_K2</t>
  </si>
  <si>
    <t>Konfiguracja, uruchomienie i oprogramowanie wymiany danych z zastosowaniem protokołów Serial UART (RS232, RS485).</t>
  </si>
  <si>
    <t>Zastosowanie oprogramowania do analizy ruchu w sieciach bazujących na standardach grupy Ethernet przemysłowy.</t>
  </si>
  <si>
    <t>Konfiguracja, uruchomienie i oprogramowanie wymiany danych w sieci przemysłowej z zastosowaniem protokołów TCP/IP, TCP/UDP.</t>
  </si>
  <si>
    <t>Realizacja komunikacji pomiędzy sterownikami, komputerami oraz panelami operatorskimi HMI.</t>
  </si>
  <si>
    <t>Realizacja komunikacji pomiędzy sterownikami oraz komputerowymi systemami SCADA.</t>
  </si>
  <si>
    <t>Bradford  R. 2009.Podstawy sieci komputerowych.tł. Krzysztof Gracki. Wydawnictwa Komunikacji i Łączności. Warszawa</t>
  </si>
  <si>
    <t>Solnik W., Zajda Z. 2018.  Sieci przemysłowe PROFIBUS DP, PROFINET, AS-I I EGD. Przykłady zastosowań. Wydawnictwo BTC. Warszawa</t>
  </si>
  <si>
    <t>Chruściel M. 2013. Programowalne moduły Ethernetowe w przykładach. Wydawnictwo BTC. Legionowo</t>
  </si>
  <si>
    <t>identyfikować różne aspekty dotyczące praw autorskich i ochrony patentowej w celu podejmowania właściwych decyzji w działalności zawodowej</t>
  </si>
  <si>
    <t>IM2_U01
IM2_U03</t>
  </si>
  <si>
    <t>propagowania i wdrażania działań etycznego postępowania w środowisku pracy i poza nim, dotyczącego poszanowania praw ochrony intelektualnej i własności przemysłowej</t>
  </si>
  <si>
    <t>IM2_K01
IM2_K02
IM2_K04</t>
  </si>
  <si>
    <t>TZ, SZ</t>
  </si>
  <si>
    <t>OWI_W01, OWI_K01</t>
  </si>
  <si>
    <t>Zaliczenie w formie testu                                                                                            
Udział w ocenie końcowej - 50%</t>
  </si>
  <si>
    <t xml:space="preserve">Ćwiczenia audytoryjne </t>
  </si>
  <si>
    <t>OWI_U1, OWI_K01</t>
  </si>
  <si>
    <t>Zaliczenie na podstawie przygotowanej i wygłoszonej prezentacji na temat wybranego zagadnienia z obszaru ochrowy własności intelektualnej (praca w zespołach).
Udziału w ocenie końcowej modułu - 50%</t>
  </si>
  <si>
    <t>wiedza z zakresu grafiki inżynierskiej, podstaw konstrukcji maszym, teorii mechanizmów</t>
  </si>
  <si>
    <t>MIM_W1</t>
  </si>
  <si>
    <t>w pogłębionym stopniu problematykę budowy, funkcjonowania i zastosowania mechanizmów i manipulatorów</t>
  </si>
  <si>
    <t>IM2_W04
IM2_W07</t>
  </si>
  <si>
    <t>MIM_W2</t>
  </si>
  <si>
    <t>MIM_U1</t>
  </si>
  <si>
    <t>IM2_U07
 IM2_U10</t>
  </si>
  <si>
    <t>MIM_U2</t>
  </si>
  <si>
    <t xml:space="preserve">zaprojektować mechanizm o wymaganym położeniu ogniw wykorzystując do tego metody komputerowe </t>
  </si>
  <si>
    <t>IM2_U11
IM2_U13</t>
  </si>
  <si>
    <t>MIM_K1</t>
  </si>
  <si>
    <t xml:space="preserve">uznawania znaczenia wiedzy dotyczącej mechanizmów i pełnienia w związku z tym odpowiedzialnej roli inżyniera </t>
  </si>
  <si>
    <t xml:space="preserve">Morecki i inni. 2002. Teoria maszyn i manipulatorów. WNT, Warszawa </t>
  </si>
  <si>
    <t>Miller S. 1996. Teoria Maszyn i Mechanizmów. Oficyna Wydawnicza Politechniki Wrocławskiej, Wrocław</t>
  </si>
  <si>
    <t>Nowosadzki M. i inni 2021 Przegląd rozwiązań konstrukcyjnych manipulatorów
i głównych obszarów ich zastosowa. WAT Warszawa DOI: 10.5604/01.3001.0015.8772</t>
  </si>
  <si>
    <t>Miller S. 1988. Układy kinematyczne: podstawy projektowania. WNT Warszawa</t>
  </si>
  <si>
    <t>ZSW_W1</t>
  </si>
  <si>
    <t>strukturę i wzajemne powiązania w zintegrowanych systemach wytwórczych</t>
  </si>
  <si>
    <t>IM2_W03
IM2_W06</t>
  </si>
  <si>
    <t>ZSW_W2</t>
  </si>
  <si>
    <t>zagadnienia eksploatacji, metody diagnostyki i kontroli jakości w zintegrowanych systemach wytwórczych</t>
  </si>
  <si>
    <t>ZSW_U1</t>
  </si>
  <si>
    <t>ZSW_K1</t>
  </si>
  <si>
    <t>wykorzystania wiedzy z obszaru inżynierii mechatronicznej i organizacji w celu projektowania zintegrowanych systemów wytwarzania w sposób szanujący etykę zawodową</t>
  </si>
  <si>
    <t>ZSW_W1, ZSW_W2, IM2_K01, IM2_K04</t>
  </si>
  <si>
    <t>Egzamin pisemny
Udział w ocenie końcowej - 50%</t>
  </si>
  <si>
    <t>IM2_U11, IM2_U13</t>
  </si>
  <si>
    <t>Opis programu studiów</t>
  </si>
  <si>
    <t>Jednostka Uczelni organizująca kształcenie na kierunku studiów:</t>
  </si>
  <si>
    <t>Wydział Inżynierii Produkcji i Energetyki</t>
  </si>
  <si>
    <t>Klasyfikacja ISCED</t>
  </si>
  <si>
    <t>Kod poziomu Polskiej Ramy Kwalifikacyjnej</t>
  </si>
  <si>
    <t>P7S</t>
  </si>
  <si>
    <t>Poziom studiów</t>
  </si>
  <si>
    <t>drugiego stopnia</t>
  </si>
  <si>
    <t>Forma lub formy studiów</t>
  </si>
  <si>
    <t>Tytuł zawodowy nadawany absolwentom</t>
  </si>
  <si>
    <t>magister inżynier</t>
  </si>
  <si>
    <t>Dziedzina nauk i dyscyplina naukowa lub dyscyplina artystyczna*</t>
  </si>
  <si>
    <t>dyscyplina wiodąca:</t>
  </si>
  <si>
    <t>Liczba semestrów</t>
  </si>
  <si>
    <t>Liczba punktów ECTS konieczna do ukończenia studiów na danym poziomie</t>
  </si>
  <si>
    <t>Łączna liczba punktów ECTS, jaką student musi uzyskać w ramach zajęć prowadzonych z bezpośrednim udziałem nauczycieli akademickich lub innych osób prowadzących zajęcia</t>
  </si>
  <si>
    <t>Łączna liczba punktów ECTS, którą student musi uzyskać w ramach zajęć z dziedziny nauk humanistycznych lub nauk społecznych</t>
  </si>
  <si>
    <t>Łączna liczba godzin zajęć</t>
  </si>
  <si>
    <t>niestacjonarne</t>
  </si>
  <si>
    <t xml:space="preserve">Forma studiów: niestacjonarne (NM)   </t>
  </si>
  <si>
    <t>nie dotyczy</t>
  </si>
  <si>
    <t>wykorzystywać zdobyte w środowisku zajmującym się zawodowo działalnością inżynierską doświadczenie związane z utrzymaniem urządzeń, obiektów i systemów typowych dla kierunku studiów – w przypadku studiów o profilu praktycznym</t>
  </si>
  <si>
    <t xml:space="preserve">rozwiązywać praktyczne zadania inżynierskie wymagające korzystania ze standardów i norm inżynierskich oraz stosowania technologii właściwych dla kierunku </t>
  </si>
  <si>
    <t>projektować – zgodnie z zadaną specyfikacją – oraz wykonywać typowe dla kierunku studiów proste urządzenia, obiekty, systemy lub realizować procesy, używając odpowiednio dobranych metod, technik, narzędzi i materiałów</t>
  </si>
  <si>
    <t>dokonywać krytycznej analizy sposobu funkcjonowania istniejących rozwiązań technicznych i oceniać te rozwiązania</t>
  </si>
  <si>
    <t>-   dokonać wstępnej oceny ekonomicznej proponowanych rozwiązań i podejmowanych działań inżynierskich</t>
  </si>
  <si>
    <t>-   dostrzegać ich aspekty systemowe i pozatechniczne, w tym aspekty etyczne,</t>
  </si>
  <si>
    <t>-   wykorzystywać metody analityczne, symulacyjne i eksperymentalne,</t>
  </si>
  <si>
    <t>przy identyfikacji i formułowaniu specyfikacji zadań inżynierskich oraz ich rozwiazywaniu:</t>
  </si>
  <si>
    <t>planować i przeprowadzać eksperymenty, w tym pomiary i symulacje komputerowe, interpretować uzyskane wyniki i wyciągać wnioski</t>
  </si>
  <si>
    <t>podstawowe zasady tworzenia i rozwoju różnych form indywidualnej przedsiębiorczości</t>
  </si>
  <si>
    <t>P7S_WK</t>
  </si>
  <si>
    <t>podstawowe procesy zachodzące w cyklu życia urządzeń, obiektów i systemów technicznych</t>
  </si>
  <si>
    <t>P7S_WG</t>
  </si>
  <si>
    <t>Symbol efektu kształcenia dla kierunku studiów</t>
  </si>
  <si>
    <t>Kwalifikacje umożliwiające uzyskanie kompetencji inżynierskich</t>
  </si>
  <si>
    <t xml:space="preserve">Poziom studiów: drugiego stopnia         </t>
  </si>
  <si>
    <t xml:space="preserve">Forma studiów: niestacjonarne (NM)        </t>
  </si>
  <si>
    <r>
      <t>Łącznie fakultatywne</t>
    </r>
    <r>
      <rPr>
        <b/>
        <vertAlign val="superscript"/>
        <sz val="10"/>
        <color indexed="8"/>
        <rFont val="Arial Narrow"/>
        <family val="2"/>
        <charset val="238"/>
      </rPr>
      <t>**</t>
    </r>
  </si>
  <si>
    <t>z bezpośrednim udziałem</t>
  </si>
  <si>
    <t>IM -  systemy mechatroniczne w przemyśle (SMP)</t>
  </si>
  <si>
    <t>IM - mechatronika w pojazdach i maszynach (MPM)</t>
  </si>
  <si>
    <t>Udział zajęć* związane z prowadzona w Uczelni działalnością naukową [%]</t>
  </si>
  <si>
    <r>
      <t xml:space="preserve">Przedmioty z dziedzin nauki H lub S </t>
    </r>
    <r>
      <rPr>
        <b/>
        <vertAlign val="superscript"/>
        <sz val="10"/>
        <color theme="1"/>
        <rFont val="Arial Narrow"/>
        <family val="2"/>
        <charset val="238"/>
      </rPr>
      <t>***</t>
    </r>
  </si>
  <si>
    <t>)*</t>
  </si>
  <si>
    <t>Dla profilu kształcenia praktycznego – "kształtujące umiejętności praktyczne”, a dla profilu ogólnoakademickiego – „związane z prowadzoną w Uczelni działalnością naukową”</t>
  </si>
  <si>
    <t>)**</t>
  </si>
  <si>
    <t>Podawane w wymiarze realizowanym przez studenta</t>
  </si>
  <si>
    <t>)***</t>
  </si>
  <si>
    <t>zadania inżynierskie dostosowane do kierunku studiów inżynieria mechatroniczna, w tym narzędzia do modelowania i optymalizacji</t>
  </si>
  <si>
    <t>ciągłego dokształcania siebie i innych, w celu podnoszenia kompetencji zawodowych</t>
  </si>
  <si>
    <t xml:space="preserve">Egzamin w formie testu z pytaniami zamkniętymi lub zadaniami krótkiej odpowiedzi. Udział w ocenie końcowej – 33,(3)%. </t>
  </si>
  <si>
    <t>Sprawdzian(y) weryfikujący(e) opanowanie pierwszej połowy materiału (udział w ocenie końcowej – 33,(3)%), arkusz zadań dotyczących drugiej połowy materiału (udział w ocenie końcowej – 33,(3)%).</t>
  </si>
  <si>
    <t>Stankiewicz W. 2001, Zadania z matematyki dla wyższych uczelni technicznych część A B, Wyd. PWN</t>
  </si>
  <si>
    <t>Krysicki W., Włodarski L. 1997, Analiza matematyczna w zadaniach. cz. 2, Wyd. PWN</t>
  </si>
  <si>
    <t>Ptak M., Kopcińska J. 2015, Matematyka dla studentów kierunków technicznych i przyrodniczych, Wyd. Akapit</t>
  </si>
  <si>
    <t>Gdowski B., Pluciński E. 1982, Zadania z rachunku wektorowego i geometrii analitycznej, Państwowe Wydawnictwo Naukowe</t>
  </si>
  <si>
    <t>Metodologia badań naukowych</t>
  </si>
  <si>
    <t>MBN_W1</t>
  </si>
  <si>
    <t xml:space="preserve">pojęcia z zakresu metodologii badań, rodzaje prac naukowych oraz zasady formułowania i uzasadniania problemów badawczych oraz stawiania hipotez </t>
  </si>
  <si>
    <t>MBN_W2</t>
  </si>
  <si>
    <t xml:space="preserve">strukturę procesu badawczego oraz kolejność zadań podczas eksperymentu naukowego, a także metody pozwalające przeprowadzić szczegółową analizę procesu i zaproponować zmiany </t>
  </si>
  <si>
    <t>MBN_U1</t>
  </si>
  <si>
    <t>wyszukać i twórczo wykorzystywać materiały do pracy dyplomowej zarówno w języku polskim jak i obcym</t>
  </si>
  <si>
    <t>MBN_U2</t>
  </si>
  <si>
    <t>wykorzystać informacje pochodzące z różnych źródeł do przygotowania włanych wystąpień w danym obszarze, samodzielnie przygotować wystąpienia ustne oraz  pisemne opracowania z obszaru inżynierii mechatronicznej</t>
  </si>
  <si>
    <t>MBN_U3</t>
  </si>
  <si>
    <t xml:space="preserve">zaplanować i przeprowadzić  eksperyment naukowy, postawić hipotezę roboczą, zebrać wyniki i je opracować zgodnie z podstawowymi zasadami mtodologii badań </t>
  </si>
  <si>
    <t>MBN_K1</t>
  </si>
  <si>
    <t>samodzielego rozwiązywania zadań badawczych w obszarze inżynierii mechatronicznej</t>
  </si>
  <si>
    <t>MBN_K2</t>
  </si>
  <si>
    <t>rzetelnego planowania i prowadzenia badań naukowych w obszarze inżynierii mechatronicznej</t>
  </si>
  <si>
    <t>Metodologia jako nauka. Metoda naukowa. Ogólna charakterystyka pracy naukowej. Rodzaje prac naukowych.</t>
  </si>
  <si>
    <t>Badania naukowe. Struktura procesu badawczego, etapy postępowania badawczego a rodzaje metod naukowych.</t>
  </si>
  <si>
    <t>Hipotezy naukowe, ich związek z problemami. Warunki poprawnego formułowania hipotez.</t>
  </si>
  <si>
    <t>Zmienne i wskaźniki badawcze. Pojęcie zmiennych. Klasyfikacje zmiennych. Rodzaje wskaźników i ich uzasadnianie. Dobór próby i terenu badań.</t>
  </si>
  <si>
    <t>Zasady pisarstwa i piśmiennictwa naukowego.  Metodyka pisania prac naukowych.</t>
  </si>
  <si>
    <t>MBN_W1,  MBN_W2, MBN_K1, MBN_K2</t>
  </si>
  <si>
    <t>Zaliczenie pisemne w formie pytań otwartych                                                                    Udział w ocenie końcowej - 50%</t>
  </si>
  <si>
    <t>Seminaria</t>
  </si>
  <si>
    <t>Przygotowanie referatu na wybrany temat z zakresu inżynierii mechatronicznej przedstawiający aktualny stan wiedzy i kierunki rozwoju.</t>
  </si>
  <si>
    <t>Przygotowanie wyników badań do prezentacji.</t>
  </si>
  <si>
    <t>Metody i techniki badawcze. Dobór i konstruowanie narzędzi badawczych.</t>
  </si>
  <si>
    <t>Przebieg badań. Opracowanie wyników badań (analiza empiryczna i statystyczna, analiza ilościowa a analiza jakościowa).</t>
  </si>
  <si>
    <t>MBN_U1, MBN_U2, MBN_U3, MBN_K1, MBN_K2</t>
  </si>
  <si>
    <t>Zaliczenie na podstawie wystąpienia (ocena z prezentacji)                                              Udział w ocenie końcowej - 50%</t>
  </si>
  <si>
    <t>Zieliński J. 2012. Metodologia pracy naukowej. Wyd. ASPRA_JR. Warszawa</t>
  </si>
  <si>
    <t>Silverman D. 2012. Prowadzenie badań jakościowych. PWN. Warszawa</t>
  </si>
  <si>
    <t>Rawa T. 1999. Metodyka wykonywania inżynierskich i magisterskich prac dyplomowych. Wyd. ART. Olsztyn.</t>
  </si>
  <si>
    <t>Kuboń M. 2009. Metodologia badań naukowych z elementami statystyki. Skrypt dla studentów. Wyd. DRUKROL. Kraków</t>
  </si>
  <si>
    <t>Czakon W. 2020. Podstawy metodologii badań w naukach o zarządzaniu. Wyd. NIEoCzywiste. Piaseczno</t>
  </si>
  <si>
    <t>Sytuacja problemowa we wstępnej fazie badań. Problemy naukowe - definiowanie. Formułowanie i uzasadnianie problemów badawczych. Kryteria poprawności problemów badawczych. Rodzaje problemów badawczych.</t>
  </si>
  <si>
    <t>Etyka w nauce.</t>
  </si>
  <si>
    <t>MOP_W1</t>
  </si>
  <si>
    <t>zagadnienia związane z modelowaniem, prognozowaniem i optymalizacją, niezbędne do formułowania i rozwiązywania złożonych zadań związanych z inżynierią mechatroniczną</t>
  </si>
  <si>
    <t>MOP_W2</t>
  </si>
  <si>
    <t>rozkłady statystyczne takie, jak jednostajny, normalny, chi^2 oraz techniki komputerowe wykorzystywane do symulacji systemów mechatronicznych</t>
  </si>
  <si>
    <t>MOP_W3</t>
  </si>
  <si>
    <t>metody analizy danych takie jak, korelacja zmiennych, obserwacje odstające, histogramy, waga zmiennej w modelu, globalna I lokalna wazność oraz problematykę modelowania układów mechatronicznych</t>
  </si>
  <si>
    <t>MOP_U1</t>
  </si>
  <si>
    <t>zastosować z wykorzystaniem narzędzi komputerowych poznane metody sztucznej inteligencji do budowania modeli mechatronicznych'</t>
  </si>
  <si>
    <t>MOP_U2</t>
  </si>
  <si>
    <t>potrafi wykorzystać wiedzę z zakresu globalnej i lokalnej ważności zmiennych na potrzeby modyfikacji istniejących systemów mechatronicznych w oparciu o nowoczesne techniki komputerowe</t>
  </si>
  <si>
    <t>MOP_U3</t>
  </si>
  <si>
    <t xml:space="preserve">posługiwać się różnymi metodami prognozowania (szeregów czasowych i sztucznej inteligencji), modelowania i symulacji procesów oraz optymalizować ich przebieg za pomocą poznanych algorytmów </t>
  </si>
  <si>
    <t>MOP_K1</t>
  </si>
  <si>
    <t>krytycznej analizy i oceny rozwiązań proponowanych przez algorytmy (problem dopuszczalności rozwiązań - minimalna zmiana - maksymalna korzyść)</t>
  </si>
  <si>
    <t>MOP_K2</t>
  </si>
  <si>
    <t>kreatywnego myślenia i działania w oparciu o wyniki przeprowadzonych symulacji komputerowych</t>
  </si>
  <si>
    <t>MOP_K3</t>
  </si>
  <si>
    <t>odpowiedzialnego pełnienia roli inżyniera w oparciu o wygenerowane prognozy</t>
  </si>
  <si>
    <t>Modelowanie i symulacja systemów produkcyjnych - pojęcia podstawowe.</t>
  </si>
  <si>
    <t>Aparat matematyczny i metody modelowania.</t>
  </si>
  <si>
    <t>Metody modelowania procesów ciągłych i dyskretnych.</t>
  </si>
  <si>
    <t>Weryfikacja i walidacja modelu.</t>
  </si>
  <si>
    <t>Proces modelowania, symulacji I optymalizacji.</t>
  </si>
  <si>
    <t>Narzędzia statystyczne w modelowaniu I optymalizacji.</t>
  </si>
  <si>
    <t>MOP_W1, MOP_W3, MOP_K1, MOP_K3</t>
  </si>
  <si>
    <t>Obliczenia inżynierskie wybranych procesów mechatronicznych.</t>
  </si>
  <si>
    <t>Analiza procesów mechatronicznych - wprowadzenie uczestników do zagadnień związanych z ich identyfikowaniem i analizą. Źródła informacji o procesach oraz cechy każdego z nich. Pojęcie modelu, rodzaje modeli, a także to, czym jest mapa procesów. Narzędzia analityki biznesowej - tworzenie raportów i analiz wielowymiarowych.</t>
  </si>
  <si>
    <t>Wizualizacja i modelowanie danych.</t>
  </si>
  <si>
    <t>Monitorowanie procesów mechatronicznych - wprowadzenie uczestników do zagadnień związanych z monitorowaniem i pomiarem procesów mechatronicznych. Argumenty przemawiające na rzecz śledzenia wartości wskaźników procesów i rodzaje tych wskaźników. Które procesy należy mierzyć w organizacji, która dotychczas tego nie robiła oraz jakich powinna do tego użyć wskaźników. Systematyczne podejście do opisywania wskaźników, dobre praktyki związane z definiowaniem wskaźników oraz sposoby ich interpretowania.</t>
  </si>
  <si>
    <t>Modelowanie wyborów dyskretnych z wykorzystaniem metod sztucznej inteligencji, uczenia maszynowego, indukcji drzew.</t>
  </si>
  <si>
    <t>Optymalizacja procesów z wykorzystaniem metod sztucznej inteligencji, uczenia maszynowego - wyjaśnienie uczestnikom istoty optymalizacji procesów logistycznych. Fazy optymalizacji, techniki wykrywania przyczyn problemów, potencjalne obszary zmian w procesach, techniki weryfikacji hipotezy optymalizacyjnej oraz konkretne techniki optymalizacji. Filozofie optymalizacji wraz z kluczowymi technikami optymalizacji, które są z nimi związane.</t>
  </si>
  <si>
    <t>MOP_W2, MOP_U1, MOP_U2, MOP_U3, MOP_K2</t>
  </si>
  <si>
    <t>Projekt zaliczeniowy.                                                                                                           Udział w ocenie końcowej - 50%</t>
  </si>
  <si>
    <t>Kłos S., 2017, The simulation of manufacturing systems with Tecnomatix Plant Simulation, Wydawnictwo UZ</t>
  </si>
  <si>
    <t>Hromada J, Plinta D, 2000, Modelowanie i symulacja systemów produkcyjnych, Wydawnictwo Politechniki Łódzkiej, Bielsko-Biała, 2000</t>
  </si>
  <si>
    <t>Zdanowicz R., 2002, Modelowanie i symulacja procesów wytwarzania, Gliwice, WPŚ</t>
  </si>
  <si>
    <t>Woods R, Lawrence K, 1997, Modeling and simulation dynamic systems, Pearson Education</t>
  </si>
  <si>
    <t>Rojek R, 2007, Modelowanie I symulacja komputerowa złożonych zagadnień mechaniki nieliniowej metodami elementów skończonych I dyskretnych, Instytut Podstawowych Problemów Techniki PAN.</t>
  </si>
  <si>
    <t>wiedza z podstaw rachunku macierzowego i różniczkowego, mechaniki klasycznej i elektrotechniki</t>
  </si>
  <si>
    <t>Politechnika Krakowska / Wydział Inżynierii Produkcji i Energetyki                               Katedra Inżynierii Mechanicznej i Agrofizyki</t>
  </si>
  <si>
    <t>UEM_W1</t>
  </si>
  <si>
    <t>budowę, zastosowane materiały oraz elementy konstrukcji układów mechatronicznych, zasadę działania układów elektromechanicznych oraz systemów sterowa</t>
  </si>
  <si>
    <t>IM2_W04           IM2_W06</t>
  </si>
  <si>
    <t>UEM_W2</t>
  </si>
  <si>
    <t>budowę oraz zasadę działania nowoczesnych układów mechatronicznych oraz stosowane w nich napędy</t>
  </si>
  <si>
    <t>UEM_U1</t>
  </si>
  <si>
    <t>wykorzystać przy analizie struktury mechatronicznej wiedzę z inżynierii mechanicznej oraz prawidłowo dobrać elementy wykonawcze i sterujące przy projektowaniu, modyfikacji, sterowaniu oraz diagnostyce</t>
  </si>
  <si>
    <t>IM2_U10 IM2_U11</t>
  </si>
  <si>
    <t>UEM_K1</t>
  </si>
  <si>
    <t>uznawania znaczenia wiedzy oraz jej krytycznej analizy przy obsłudze, diagnostyce oraz projektowaniu układów mechatronicznych z uwzględnieniem postępu technicznego, a także przestrzeganie norm BHP i etyki zawodowej</t>
  </si>
  <si>
    <t>IM2_K01 IM2_K04 IM2_K05</t>
  </si>
  <si>
    <t>Definicja i przykłady przetworników elektromechanicznych, układów elektromechanicznych, systemów elektromechanicznych. Przykłady układów elektromechanicznych w skali makro i mikro.</t>
  </si>
  <si>
    <t>Generatory, przetwornik, magazyny energii, sterowniki energii.</t>
  </si>
  <si>
    <t>Manipulator jako układ mechatroniczny. Podstawy wibroizolacji w układach elektromechanicznych.</t>
  </si>
  <si>
    <t xml:space="preserve">Sprzęgła i hamulce z cieczą magnetoreologiczną. Budowa i zasady projektowania. </t>
  </si>
  <si>
    <t>Silniki i siłowniki stosowane w napędach. Pozycjonery elektromechaniczne, napęd zaworów elektromagnetycznych.</t>
  </si>
  <si>
    <t xml:space="preserve">HDD jako złożone urządzenie mechatroniczne. Układów elektromechaniczne w HDD. </t>
  </si>
  <si>
    <t>Układy napędowe w maszynach sterowanych numerycznie. Enkodery i inne sposoby pozycjonowania.</t>
  </si>
  <si>
    <t>UEM_W1, UEM_W2, UEM_K1</t>
  </si>
  <si>
    <t>Egzamin pisemny w formie testu i pytań otwartych                                                                 Udział w ocenie końcowej - 40%</t>
  </si>
  <si>
    <t xml:space="preserve">Ćwiczenia laboratoryjne </t>
  </si>
  <si>
    <t>Sterowanie silników prądu stałego.</t>
  </si>
  <si>
    <t>Sterowanie silników prądu przemiennego.</t>
  </si>
  <si>
    <t>Elektromechaniczne czujniki i układy wykonawcze - sygnał, sterowanie, diagnostyka.</t>
  </si>
  <si>
    <t>Analiza struktury napędy pojazdu hybrydowego.</t>
  </si>
  <si>
    <t>UEM_U1,  UEM_K1</t>
  </si>
  <si>
    <t>Zaliczenie pisemne - ocena sprawozdań z laboratorium komputerowego                         Udział w ocenie końcowej - 30%</t>
  </si>
  <si>
    <t>Dobór silników do realizacji zadania projektowego</t>
  </si>
  <si>
    <t xml:space="preserve">Dobór źródła prądu do realizacji zadań układu elektromechanicznego </t>
  </si>
  <si>
    <t>Analiza oraz projekt układu przetwornika napięć do napędu układów elektromechanicznych</t>
  </si>
  <si>
    <t>UEM_U1, UEM_K1</t>
  </si>
  <si>
    <t>Zaliczenie ustne - ocena z projektów                                                                                Udział w ocenie końcowej - 30%</t>
  </si>
  <si>
    <t>Szklarski L., Zarudzki J. 1998, Elektryczne maszyny wyciągowe., Kraków, Wydawnictwo PWN</t>
  </si>
  <si>
    <t>Morel J. 1992, Drgania maszyn i diagnostyka ich stanu technicznego. Warszawa, Polskie Towarzystwo Diagnostyki Technicznej</t>
  </si>
  <si>
    <t>Snamina, J. Sapiński, B.: Energy balance in self-powered MR damper-based vibration reduction system. 2011. Bulletin of the Polish Academy of Sciences Technical Sciences. Vol. 59. DOI: 10.2478/v10175-011-0011-4</t>
  </si>
  <si>
    <t>Kluszczyński, K.; Pilch, Z. The Choice of the Optimal Number of Discs in an MR Clutch from the Viewpoint of Different Criteria and Constraints. Energies 2021, 14, 6888. https://doi.org/10.3390/en14216888</t>
  </si>
  <si>
    <t xml:space="preserve">krytycznej analizy  zastosowania zdobytej wiedzy w rozwiązywaniu problemów inżynierii mechatronicznej, umożliwiającej podejmowanie decyzji </t>
  </si>
  <si>
    <t>odpowiedzialnego rozwiązywania problemów z poszanowaniem etyki zawodowej, pozwalającej pełnić rolę inżyniera w sposób zgodny z normami etycznymi i społecznymi</t>
  </si>
  <si>
    <t>Trendy rozwoje nowoczesnych obrabiarek.</t>
  </si>
  <si>
    <t>Podstawowe własności obrabierek sterowanych numerycznie.</t>
  </si>
  <si>
    <t>Konstrukcja i budowa najważniejszych zespołów i komponentów obrabierek sterowanych numerycznie.</t>
  </si>
  <si>
    <t>Układy sterowania numerycznego.</t>
  </si>
  <si>
    <t>Charaktertystyka podstawowych grup obrabierek sterowanych numerycznie.</t>
  </si>
  <si>
    <t>Automatyzacja wytwarzania i elastyczne systemy obróbkowe.</t>
  </si>
  <si>
    <t>Dobór obrabiarek sterowanych numerycznie.</t>
  </si>
  <si>
    <t>Zasada działania i obsłługa wybranych obrabiarek sterowanych numerycznie.</t>
  </si>
  <si>
    <t>OBR_W1, OBR_W2, OBR_K1, OBR_K2</t>
  </si>
  <si>
    <t>Zaliczenie w formie testu                                                                                                 Udział w ocenie końcowej - 50%</t>
  </si>
  <si>
    <t>Podstawy programu CAD/CAM.</t>
  </si>
  <si>
    <t>Projektowanie obróbki procesu toczenia.</t>
  </si>
  <si>
    <t>Projektowanie obróbki procesu frezowania.</t>
  </si>
  <si>
    <t>Zasady BHP w obsłudze obrabiarek CNC.</t>
  </si>
  <si>
    <t>Pomiar narzędzia i przedmiotu obrabianego na obrabiarce CNC.</t>
  </si>
  <si>
    <t>Grzesik W., Niesłony P., Kiszka P.  2016. Programowanie obrabiarek CNC. Wydawnictwo Naukowe PWN. Warszawa</t>
  </si>
  <si>
    <t>Honczarenko J. 2008. Obrabiarki sterowane numerycznie. Wydawnictwa Naukowo-Techniczne. Warszawa</t>
  </si>
  <si>
    <t>Obróbka metali skrawaniem - Naddatki na obróbkę szlifowaniem wałków PN-70/M-06100 / Polski Komitet Normalizacyjny. Wydawnictwa Normalizacyjne</t>
  </si>
  <si>
    <t>Habart W. 2015. Obsługa i programowanie obrabiarek CNC. Podręcznik operatora. Wyd. Kabe. Krosno</t>
  </si>
  <si>
    <t>Cichosz P. 2022. Nowoczesne procesy obróbki skrawaniem. Wydawnictwo Naukowe PWN. Warszawa</t>
  </si>
  <si>
    <t>wiedza z zakresu inżynierii materiałowej oraz obliczeń algebraicznych</t>
  </si>
  <si>
    <t>Wydział Inżynierii Produkcji i Energetyki
Katedra Inżynierii Mechanicznej i Agrofizyki</t>
  </si>
  <si>
    <t>MES_W1</t>
  </si>
  <si>
    <t>zasady i możliwości wykorzystania algebry i analizy matematycznej, w celu rozwiązania równań różniczkowych metodą elementów skończonych</t>
  </si>
  <si>
    <t>MES_W2</t>
  </si>
  <si>
    <t>metody zapisu podstawowych równań fizyki w postaci równań różniczkowych</t>
  </si>
  <si>
    <t>MES_W3</t>
  </si>
  <si>
    <t>zasady rozwiązywania równiań różniczkowch metodą elementów skończonych w kontekście wytrzymałości materiałowej</t>
  </si>
  <si>
    <t>MES_U1</t>
  </si>
  <si>
    <t>zaplanować i przeprowadzić symulację komputerową, pozwalającą na rozwiązanie równania różniczkowego opisującego dany problem fizyczny</t>
  </si>
  <si>
    <t>MES_U2</t>
  </si>
  <si>
    <t>zaprojektować w dedykowanym oprogramowaniu komputerowym problem fizyczny używając właściwych narzędzi programowych</t>
  </si>
  <si>
    <t>MES_U3</t>
  </si>
  <si>
    <t>przeprowadzić symulację MES w dedykowanym programie komupterowym oraz dokonać analizy wyników oparciu o rzeczywiste wyniki pomiarów</t>
  </si>
  <si>
    <t>MES_K1</t>
  </si>
  <si>
    <t>podnoszenia kompetencji celem dalszego dokształcania się w dziedzinie symulacji numerycznych, jako narzędzia w projektowaniu maszyn i urządzeń</t>
  </si>
  <si>
    <t>MES_K2</t>
  </si>
  <si>
    <t>prezentowania społeczeństwu informacji oraz opinii dotyczących osiągnięć techniki oraz najnowszych zdobyczy inżynierii</t>
  </si>
  <si>
    <t>MES_K3</t>
  </si>
  <si>
    <t>wykorzystywania metod MES, jako etapu procesu projektowania urządzeń i systemów mechatronicznych</t>
  </si>
  <si>
    <t>Rozwiazywanie równań różniczkowych pierwszego i drugiego rzędy z wykorzystaniem metody różnic skończonych. Definicje I-szej i II-giej pochodnej.</t>
  </si>
  <si>
    <t>Ogólne zasady dyskretyzacji – element jednowymiarowy, element dwuwymiarowy.</t>
  </si>
  <si>
    <t>MES_W1, MES_W2, MES_W3, MES_K1, MES_K2, MES_K3</t>
  </si>
  <si>
    <t xml:space="preserve">Zaliczenie pisemne (w formie testu, pytań otwartych, zamkniętych)                                       Udział w ocenie końcowej - 50%                        </t>
  </si>
  <si>
    <r>
      <t>Ćwiczenia laboratoryjne/audytoryjne -</t>
    </r>
    <r>
      <rPr>
        <b/>
        <sz val="11"/>
        <color rgb="FFFF0000"/>
        <rFont val="Arial Narrow"/>
        <family val="2"/>
        <charset val="238"/>
      </rPr>
      <t xml:space="preserve"> zostawić właściwe</t>
    </r>
  </si>
  <si>
    <t>umiejetności (wpisujemy kod przedmiotu np. MAT_U1; MAT_U2; ….)</t>
  </si>
  <si>
    <t xml:space="preserve">Określanie warunków brzegowych. </t>
  </si>
  <si>
    <t xml:space="preserve">Ogólne zasady dyskretyzacji: przykłady 1D i 2D. Funkcja kształtu. </t>
  </si>
  <si>
    <t>Przeprowadzeni symulacji numerycznych dla wybranych problemów fizycznych</t>
  </si>
  <si>
    <t xml:space="preserve">Optymalizacja kształtu elementów z wykorzystaniem obliczeń MES </t>
  </si>
  <si>
    <t>Weryfikacja poprawności symulacji elementu rzeczywistego</t>
  </si>
  <si>
    <t>MES_U1, MES_U2, MES_U3, MES_K1, MES_K2, MES_K3</t>
  </si>
  <si>
    <t xml:space="preserve">Zaliczenie dwóch projektów relizowanych indywidualnie.                                                Udział w ocenie końcowej - 50%   </t>
  </si>
  <si>
    <t>G. Rakowski. 1996. Metoda elementów skończonych: wybrane problemy, Oficyna Wydawnicza Politechniki Warszawskiej, Warszawa</t>
  </si>
  <si>
    <t>Bijak-Żochowski M., Jaworski A., Krzesiński G, Zagrajek T, 2006. Mechanika materiałów i konstrukcji. T. II, Oficyna Wyd. Politechniki Warszawskiej, Warszawa</t>
  </si>
  <si>
    <t>Rakowski G., Kacprzyk Z, 2016. Metoda elementów skończonych w mechanice konstrukcji, Oficyna Wyd. Politechniki Warszawskiej, Warszawa</t>
  </si>
  <si>
    <t>Zienkiewicz, O. C., Taylor, R. L., &amp; Fox, D. 2013. The Finite Element Method for Solid and Structural Mechanics. Butterworth-Heinemann</t>
  </si>
  <si>
    <t>Erdogan Madenci, Ibrahim Guven, 2015. The Finite Element Method and Applications in Engineering Using ANSYS®, Springer New York, NY</t>
  </si>
  <si>
    <t>IM2_W04 IM2_W05</t>
  </si>
  <si>
    <t>IM2_W08 IM2_W09</t>
  </si>
  <si>
    <t>IM2_U04 IM2_U10</t>
  </si>
  <si>
    <t>IM2_U04 IM2_U13</t>
  </si>
  <si>
    <t>IM2_U04 IM2_U14</t>
  </si>
  <si>
    <t>uznawania znaczenia wiedzy oraz jej krytycznej analizy w rozstrzyganiu problemów dotyczących systemów sterowania</t>
  </si>
  <si>
    <t>odpowiedzialnego pełnienia roli inżyniera w rozstrzyganiu problemów z zakresu układów sterowania, w poszanowaniu etyki zawodowej</t>
  </si>
  <si>
    <t>ZSS_W1, ZSS_W2, ZSS_W3, ZSS_K1</t>
  </si>
  <si>
    <t>ZSS_U1, ZSS_U2, ZSS_U3, ZSS_K2</t>
  </si>
  <si>
    <t>Zaliczenie w formie zaprogramowania zadania na sterownik PLC (ocena z kolokwium, sprawozdania z ćwiczeń laboratorynych)                                                                          Udział w ocenie końcowej - 50%</t>
  </si>
  <si>
    <t xml:space="preserve">wiedza z zakresu statystyki i modelowania </t>
  </si>
  <si>
    <t>Wydział Inżynierii Produkcji i Energetyki                                                                               Katedra Inżynierii Bioprocesów, Energetyki i Automatyzacji</t>
  </si>
  <si>
    <t>PMA_W1</t>
  </si>
  <si>
    <t>zagadnienia analiz statystycznych niezbędnych do rozwiązywania złożonych zadań związanych z inżynierią mechatroniczną</t>
  </si>
  <si>
    <t>PMA_W2</t>
  </si>
  <si>
    <t xml:space="preserve">metodykę projektowania systemów mechatronicznych z wykorzystaniem techniki komputerowych </t>
  </si>
  <si>
    <t>PMA_W3</t>
  </si>
  <si>
    <t>zagadnienia dotyczące wykorzystania technik informatycznych i systemów komunikacyjnych w programowaniu układów mechatronicznych</t>
  </si>
  <si>
    <t>PMA_U1</t>
  </si>
  <si>
    <t>zastosować wybrane metody matematyczne do budowy modeli, odpowiednio je modyfikując w zakresie projektowania, symulacji urządzeń i systemów mechatronicznych</t>
  </si>
  <si>
    <t>IM2_U07   IM2_U15</t>
  </si>
  <si>
    <t>PMA_U2</t>
  </si>
  <si>
    <t>wykorzystywać narzędzia programistyczne do identyfikowania oraz rozwiązywania zadań i problemów w inżynierii mechtronicznej</t>
  </si>
  <si>
    <t>IM2_U09   IM2_U10</t>
  </si>
  <si>
    <t>PMA_U3</t>
  </si>
  <si>
    <t xml:space="preserve">posługiwać się różnymi metodami modelowania i symulacji procesów technicznych oraz optymalizować ich przebieg </t>
  </si>
  <si>
    <t>PMA__K1</t>
  </si>
  <si>
    <t>uznawania znaczenia wiedzy oraz jej krytycznej analizy i oceny w rozstrzyganiu problemów praktycznych występujących przy projektowaniu i programowaniu systemów mechatronicznych</t>
  </si>
  <si>
    <t>PMA__K2</t>
  </si>
  <si>
    <t>odpowiedzialnego rozstrzygania problemów związanych z modelowaniem procesów technicznych w inżynierii mechatronicznej, w poszanowaniu etyki zawodowej</t>
  </si>
  <si>
    <t>Składnia i semantyka języka programowania.</t>
  </si>
  <si>
    <t>Analizy statystyczne danych pomiarowych.</t>
  </si>
  <si>
    <t>Podstawowe narzędzia programisty w programie MATLAB.</t>
  </si>
  <si>
    <t>Specjalistyczne narzędzia programistyczne w MATLAB.</t>
  </si>
  <si>
    <t>Modelowanie i symulacja układów i procesów dynamicznych.</t>
  </si>
  <si>
    <t>Alternatywne środowiska programistyczne.</t>
  </si>
  <si>
    <t>PMA_W1, PMA_W2, PMA_W3, PMA_K1</t>
  </si>
  <si>
    <r>
      <rPr>
        <sz val="10"/>
        <rFont val="Arial Narrow"/>
        <family val="2"/>
        <charset val="238"/>
      </rPr>
      <t xml:space="preserve">Zaliczenie pisemne w formie testu.    </t>
    </r>
    <r>
      <rPr>
        <sz val="10"/>
        <color rgb="FF000000"/>
        <rFont val="Arial Narrow"/>
        <family val="2"/>
        <charset val="238"/>
      </rPr>
      <t xml:space="preserve">                                                                                  Udział w ocenie końcowej - 50%</t>
    </r>
  </si>
  <si>
    <t>Preprocesing danych.</t>
  </si>
  <si>
    <t>Wykonywanie obliczeń statystycznych na danych pomiarowych i ich prezentacja.</t>
  </si>
  <si>
    <t>Pisanie skryptów oraz tworzenie i wykorzystywanie funkcji.</t>
  </si>
  <si>
    <t xml:space="preserve">Formułowanie modeli układów i procesów dynamicznych, symulacja. </t>
  </si>
  <si>
    <t>Formułowanie modeli z logiką rozmytą - model Mamdaniego.</t>
  </si>
  <si>
    <t>Formułowanie modeli rozmytych z wykorzystaniem uczenia maszynowego (model Takagi – Sugeno).</t>
  </si>
  <si>
    <t>Modelowanie układu sterowania procesami dynamicznymi.</t>
  </si>
  <si>
    <t>Modelowanie regulatorów w układzie sterowania.</t>
  </si>
  <si>
    <t>PMA_U1, PMA_U2, PMA_U3,  PMA_K2</t>
  </si>
  <si>
    <t>Zaliczenie pisemne - ocena z kolokwium i projektów                                                            Udział w ocenie końcowej - 50%</t>
  </si>
  <si>
    <t>Mrozek B, Mrozek Z. 2014. Matlab i Simulink. Podręcznik użytkownika. Helion, Gliwice</t>
  </si>
  <si>
    <t>Zalewski A, Cegieła R. 2002. Matlab - obliczenia numeryczne i ich zastosowanie. Nakom, Poznań</t>
  </si>
  <si>
    <t>Sradomski W. 2021. MATLAB. Praktyczny podręcznik modelowania. Helion, Gliwice</t>
  </si>
  <si>
    <t>Osowski S., Ciechocki A., Siwek K. 2006. MATLAB. Matlab w zastosowaniu do obliczeń i przetwarzania sygnałów. Oficyna Wydawnicza Politechniki Warszawskiej, Warszawa</t>
  </si>
  <si>
    <t>Tatarczak A. 2021. MATLAB. Programowanie w Matlabie. Wydawnictwo Naukowe Wyższej Szkoły Ekonomii i Innowacji, Lublin</t>
  </si>
  <si>
    <t xml:space="preserve">przedmiot humanistyczny i społeczny obowiązkowy </t>
  </si>
  <si>
    <t>zagadnienia dotyczące podstawowych zasad ochrony własności intelektualnej i przemysłowej</t>
  </si>
  <si>
    <t>Utwory, rodzaje utworów, prawa pokrewne.</t>
  </si>
  <si>
    <t>Domena publiczna. Dozwolony użytek prywatny i publiczny. Prawo cytatu.</t>
  </si>
  <si>
    <t>Naruszenie cudzego utworu.</t>
  </si>
  <si>
    <t>Umowy o przekazanie praw i umowa licencyjna. Wolne licencje.</t>
  </si>
  <si>
    <t xml:space="preserve">Prawo własności przemysłowej (wynalazek, wzór użytkowy, wzór przemysłowy, znak towarowy)       </t>
  </si>
  <si>
    <t>Bazy danych.</t>
  </si>
  <si>
    <t xml:space="preserve">Opracowanie i prezentacja wybranych zagadnień z obszaru ochrony własności intelektualnej. </t>
  </si>
  <si>
    <t xml:space="preserve">Indywidualna dyskusja na temat rozdanych tematów w celu określenia zakresu i stopnia szczegółowości prezentowanych opracowań. </t>
  </si>
  <si>
    <t>Krzysztof Siewicz, Marek Świerczyński, Marcin Wilkowski, Radosław Czajka, Jarosław Lipszyc, Piotr Czerniawski "Krótki kurs własności intelektualnej". Materiały dla uczelni; Fundacja Nowoczesna Polska, http://prawokultury.pl/kurs/</t>
  </si>
  <si>
    <t>Ustawa o prawie autorskim i prawach pokrewnych (z późn, zm.). 1994. BAP, Warszawa</t>
  </si>
  <si>
    <t>Wydział Inżynierii Produkcji i Energetyki                                                                                  Katedra Inżynierii Mechanicznej i Agrofizyki</t>
  </si>
  <si>
    <t>Wydział Inżynierii Produkcji i Energetyki                                                                                 Katedra Inzynierii Produkcji, Logistyki i Informatyki Stosowanej</t>
  </si>
  <si>
    <t>zastosowanie sytemów pomiarowych, wizyjnych oraz telematycznych w ocenie zagrożeń związanych z eksploatacją systemów mechatronicznych</t>
  </si>
  <si>
    <t>metody oceny ryzyka i zagrożeń związanych z eksploatacją systemów mechatronicznych</t>
  </si>
  <si>
    <t>identyfikować problemy dostyczace zagrożeń związanych z eksploatacją systemów technicznych, wykorzystując proces samokształcenia w zakresie inżynierii mechatronicznej</t>
  </si>
  <si>
    <t>rozwiązywać zaawansowane problemy dostyczace bezpieczeństwa eksploatacji systemów technicznych</t>
  </si>
  <si>
    <t>projektować nowe i ulepszać istniejące systemy bezpieczeństwa w procesach produkcyjnych z wykorzystaniem nabytej wiedzy w zakresie inżynierii mechatronicznej</t>
  </si>
  <si>
    <t>właściwego postępowania w środowisku pracy i poza nim</t>
  </si>
  <si>
    <t>Podstawowe miary niezawodności systemów technicznych. Źródła danych dotyczących częstości awarii i prawdopodobieństwa błędów ludzkich. Wskaźniki ilościowe charakteryzujące bariery bezpieczeństwa.</t>
  </si>
  <si>
    <t>RBT_W1, RBT_W2, RBT_K1, RBT_K2, RBT_K3</t>
  </si>
  <si>
    <t>Zaliczenie pisemne.                                                                                                    Udział w ocenie końcowej przedmiotu - 50%</t>
  </si>
  <si>
    <t>Pojęcie ryzyka. Źródła i receptory ryzyka. Miary ryzyka procesowego. Ilościowe wskaźniki ryzyka procesowego. Kryteria akceptacji ryzyka.</t>
  </si>
  <si>
    <t>Obliczanie wskaźników ryzyka. Wartościowe ujęcie ryzyka.</t>
  </si>
  <si>
    <t>Regulacje prawne, instrukcje zakładowe itp. dotyczące kwestii bezpieczeństwa procesów produkcyjnych.</t>
  </si>
  <si>
    <t>RBT_U1, RBT_U2, RBT_U3, RBT_K1, RBT_K2, RBT_K3</t>
  </si>
  <si>
    <t>Zaliczenie ustne (na ocenę) projektu wykonywanego na ćwiczeniach.                                  Udział w ocenie końcowej przedmiotu - 50%</t>
  </si>
  <si>
    <t>Burduk A. 2022. Ryzyko systemów produkcyjnych: ocena, kategoryzacja i wartościowanie strat. Warszawa, PWN</t>
  </si>
  <si>
    <t>Markowski A.S. (red.), 2006. Zapobieganie stratom w przemyśle cz.II., Zarządzanie bezpieczeństwem procesowym, Wyd.Politechnika Łódzka, Łódź</t>
  </si>
  <si>
    <t>Cierniak-Emerych A. i in. 2017. Aspekty bezpieczeństwa pracy-procesu-produktu. Oficyna Wydawnicza Stowarzyszenia Menedżerów Jakości i Produkcji; Częstochowa</t>
  </si>
  <si>
    <t>Badurek J. 2010. Metodyczne aspekty modelowania i projektowania systemów gospodarczych : jakość, ryzyko, aplikacje. Wydawnictwo Politechniki Gdańskiej</t>
  </si>
  <si>
    <t>Radomska J.  2017. Ryzyko operacyjne w procesie realizacji strategii przedsiębiorstw. Wydawnictwo Naukowe PWN. Warszawa</t>
  </si>
  <si>
    <t>Kulawik J.  2017. Wybrane problemy zarządzania ryzykiem w łańcuchach dostaw i łańcuchach żywnościowych. Instytut Ekonomiki Rolnictwa i Gospodarki Żywnościowej - Państwowy Instytut Badawczy. Warszawa</t>
  </si>
  <si>
    <t>Wydział Inżynierii Produkcji i Energetyki                                                                              Katedra Inżynierii Bioprocesów, Energetyki i Automatyzacji</t>
  </si>
  <si>
    <t>metody pozyskiwania danych oraz sposoby analizy i modelowania układów</t>
  </si>
  <si>
    <t>IM2_W01 IM2_W10</t>
  </si>
  <si>
    <t>pozyskać, ocenić i interpretować dane z różnych źródeł do analiz i opracowań oraz formułować wnioski</t>
  </si>
  <si>
    <t>IM2_U01 IM2_U02</t>
  </si>
  <si>
    <t>wykorzystać zbiory danych oraz zastosować metody matematyczne do predykcji i symulacji jako wsparcie w zarządzaniu procesami</t>
  </si>
  <si>
    <t>IM2_U07 IM2_U12</t>
  </si>
  <si>
    <t>ciągłego zdobywania wiedzy w celu dosonalenia poznanych metod analizy danych, umożliwiających rozwiązywanie problemów praktycznych</t>
  </si>
  <si>
    <t>odpowiedzialnego rozstrzygania problemów technicznych i poszanowania etyki zawodowej</t>
  </si>
  <si>
    <t>Nauka o danych, inżynieria i podejmowanie decyzji na podstawie zbioru danych. Przetwarzanie danych i Big Data.</t>
  </si>
  <si>
    <t>Nauka o danych i strategia biznesowa. Osiąganie przewagi konkurencyjnej przy pomocy nauki o danych.</t>
  </si>
  <si>
    <t>MAD_W1, MAD_K1, MAD_K2</t>
  </si>
  <si>
    <t>Egzamin pisemny w formie pytań otwartych.                                                                    Udział w ocenie końcowej - 50%</t>
  </si>
  <si>
    <t>MAD_U1, MAD_U2, MAD_K1, MAD_K2</t>
  </si>
  <si>
    <t>Zaliczenie ćwiczeń na podstawie indywidualnych sprawozdań z prac laboratoryjnych.   Udział w ocenie końcowej przedmiotu - 50%</t>
  </si>
  <si>
    <t>Provost F., Fawcett T. 2014. Analiza danych w biznesie. Sztuka podejmowania skutecznych decyzji. Helion S.A., Gliwice</t>
  </si>
  <si>
    <t>Jemialniak D. (red.). 2012. Badania jakościowe. Metody i narzędzia. Tom 2, Warszawa</t>
  </si>
  <si>
    <t>Makowska M. 2013. Analiza Danych Zastanych. Przewodnik dla studentów, Wydawnictwo Scholar, Warszawa</t>
  </si>
  <si>
    <t>...</t>
  </si>
  <si>
    <t>Juszka H., Lis S., Tomasik M. 2013. Robotyzacja rolniczych procesów produkcyjnych: materiały naukowo-dydaktyczne. Wydawnictwo PTIR. Kraków</t>
  </si>
  <si>
    <t>Dąbrowski D. 2010. Automatyzacja pracy maszyn roboczych: metodyka i zastosowania. Praca zbiorowa. Wydawnictwa Komunikacji i łączności. Warszawa</t>
  </si>
  <si>
    <t>Zaliczenie w formie pisemnej oraz ocena praktycznych umiejętności budowy układów wykonawczych   (ocena z kolokwium, sprawozdania z ćwiczeń laboratorynych)           Udział w ocenie końcowej - 50%</t>
  </si>
  <si>
    <t>MUW_U1, MUW_U2, MUW_K1</t>
  </si>
  <si>
    <t>Zaliczenie pisemne (w formie pytań otwartych)                                                             Udział w ocenie końcowej - 50%</t>
  </si>
  <si>
    <t>MUW_W1, MUW_W2, MUW_K1</t>
  </si>
  <si>
    <t>IM2_K01 IM2_K04</t>
  </si>
  <si>
    <t>uznawania znaczenia wiedzy oraz jej krytycznej analizy w zakresie problematyki obejmującej mechatroniczne układy wykonawcze, z poszanowaniem etyki zawodowej</t>
  </si>
  <si>
    <t>IM2_U04 IM2_U11</t>
  </si>
  <si>
    <t>MUW_U2</t>
  </si>
  <si>
    <t>IM2_W04 IM2_W07</t>
  </si>
  <si>
    <t>Wydział Inżynierii Produkcji i Energetyki                                                                                 Katedra Inżynierii Bioprocesów, Energetyki i Automatyzacji</t>
  </si>
  <si>
    <t>Wydział Inżynierii Produkcji i Energetyki                                                                                   Katedra Inżynierii Bioprocesów, Energetyki i Automatyzacji / 
Katedra Inżynierii Produkcji, Logistyki i Informatyki Stosowanej</t>
  </si>
  <si>
    <t>budowę, zasadę działania i metodykę programowania mikrokontrolerów wykorzystywanych w projektowaniu urządzeń i systemów mechatronicznych</t>
  </si>
  <si>
    <t xml:space="preserve">zagadnienia dotyczące wykorzystania mikrokontrolerów w układach mechatronicznych i możliwości ich zastosowania do rozwiązywania problemów inżynierskich w mechatronice </t>
  </si>
  <si>
    <t>Wprowadzenie do mikrokontrolerów.</t>
  </si>
  <si>
    <t>Architektura i generacje mikrokontrolerów.</t>
  </si>
  <si>
    <t>Wybrane rodziny mikrokontrolerów.</t>
  </si>
  <si>
    <t>Rodzaje i deklaracje zmiennych w mikrokontrolerach.</t>
  </si>
  <si>
    <t>Komparatory i przetworniki w mikrokontrolerach.</t>
  </si>
  <si>
    <t>Interfejsy mikrokontrolerów. Interfejsy synchroniczne i asynchroniczne.</t>
  </si>
  <si>
    <t>Urządzenia peryferyjne mikrokontrolerów.</t>
  </si>
  <si>
    <t>Moduły uruchomieniowe.</t>
  </si>
  <si>
    <t>Mikrokontroler jako sterownik - przykłady.</t>
  </si>
  <si>
    <t>Specyfikacja i architektura Rasbery Pi 4, Rasbery Pi PICO.</t>
  </si>
  <si>
    <t>RPi - instalacja i konfiguracja oprogramowania systemowego.</t>
  </si>
  <si>
    <t>RPi - komunikacja z urządzeniem (via porty, WiFI, SSH). Zdalne zarządzanie.</t>
  </si>
  <si>
    <t>GPIO, programowanie pinów w bash.</t>
  </si>
  <si>
    <t>Sterowanie oświetleniem LED, symulator świateł drogowych.</t>
  </si>
  <si>
    <t>Symulatory programowe dla RPi, PICO (Microsoft Azure, Wokwi, Wyliodrin Studio, Proteus - Visual Designer…).</t>
  </si>
  <si>
    <t>Środowisko deweloperskie (języki: C, C#, microPython).</t>
  </si>
  <si>
    <t>Platforma .Net dla programowania IoT (.Net IoT Lib, Meadow, nanoFramework).</t>
  </si>
  <si>
    <t>Miniprojekt - Rpi, PICO - kontrolowanie sensorów (temperatura, wilgotność, ...) - projekt: Weather Station.</t>
  </si>
  <si>
    <t>Miniprojekt - Rpi, PICO - sterowanie i kontrolowanie serwomechanizmów.</t>
  </si>
  <si>
    <t>Miniprojekt - Rpi, Domoticz - kontroler automatyki domowej.</t>
  </si>
  <si>
    <t>Miniprojekt - Rpi - Computer Vision, AI.</t>
  </si>
  <si>
    <t>Rasbery Pi Documentaion (https://www.raspberrypi.com/documentation/)</t>
  </si>
  <si>
    <t>zasady eksploatacji mechanizmów i manipulatorów</t>
  </si>
  <si>
    <t>Analiza prędkości i przyspieszeń w pełnym zakresie ruchu mechanizmów.</t>
  </si>
  <si>
    <t>Zagadnienia syntezy mechanizmów.</t>
  </si>
  <si>
    <t>Mechanizmy z parami wyższymi (mechanizmy krzywkowe i zębate).</t>
  </si>
  <si>
    <t>Dynamika mechanizmów -- siły i ich przegląd, kinetostatyka.</t>
  </si>
  <si>
    <t>Tarcie w parach kinematycznych, wyważanie.</t>
  </si>
  <si>
    <t>Manipulatory - struktura: układy kinematyczne, układy napędowe, efektory.</t>
  </si>
  <si>
    <t>Cechy eksploatacyjne manipulatorów (manewrowość, strefa robocza, współczynnik serwisu).</t>
  </si>
  <si>
    <t>Zastosowanie manipulatorów.</t>
  </si>
  <si>
    <t>MIM_W1, MIM_W2, MIM_K1</t>
  </si>
  <si>
    <r>
      <rPr>
        <sz val="10"/>
        <rFont val="Arial Narrow"/>
        <family val="2"/>
        <charset val="238"/>
      </rPr>
      <t xml:space="preserve">Zaliczenie w formie testu    </t>
    </r>
    <r>
      <rPr>
        <sz val="10"/>
        <color rgb="FF000000"/>
        <rFont val="Arial Narrow"/>
        <family val="2"/>
        <charset val="238"/>
      </rPr>
      <t xml:space="preserve">                                                                                                    Udział w ocenie końcowej - 40%</t>
    </r>
  </si>
  <si>
    <t>Trajektoria ruchu mechanizmu - projekt I.</t>
  </si>
  <si>
    <t>Prędkości i przyspieszenia w pełnym zakresie ruchu mechanizmu - projekt II.</t>
  </si>
  <si>
    <t>Projekt mechanizmu przy zadanych położeniach ogniw - projekt III.</t>
  </si>
  <si>
    <t>Analiza dynamiczna mechanizmu z projketu III - projekt IV.</t>
  </si>
  <si>
    <t>Manipulator o zadanej strefie roboczej - projekt V.</t>
  </si>
  <si>
    <t>MIM_U1, MIM_U2, MIM_K1</t>
  </si>
  <si>
    <t>Zaliczenie projektów                                                                                                              Udział w ocenie końcowej - 60%</t>
  </si>
  <si>
    <t>Wydział Inżynierii Produkcji i Energetyki                                                                                Katedra Inżynierii Mechanicznej i Agrofizyki</t>
  </si>
  <si>
    <t>IM2_W02 IM2_W05</t>
  </si>
  <si>
    <t>IM2_W02  IM2_W05</t>
  </si>
  <si>
    <t>IM2_U14 IM2_U15</t>
  </si>
  <si>
    <t>IM2_U10 IM2_U14</t>
  </si>
  <si>
    <t>wykorzystywania możliwości cyfrowej wymiany danych przy rozstrzyganiu problemów poznawczych i praktycznych z zakresu inżynierii mechatronicznej</t>
  </si>
  <si>
    <t>upowszechniania postępu z zakresu sieci komunikacyjnych w poszanowaniu etyki zawodowej</t>
  </si>
  <si>
    <t>SKP_W1, SKP_W2, SKP_K1</t>
  </si>
  <si>
    <t>Konfiguracja, uruchomienie i oprogramowanie wymiany danych z zastosowaniem protokołów CAN.</t>
  </si>
  <si>
    <t>SKP_U1, SKP_U2, SKP_K2</t>
  </si>
  <si>
    <t>Zaliczenie w formie pisemnej oraz ocena praktycznych umiejętności eksploatacji systemów sieciowych   (ocena z kolokwium, sprawozdania z ćwiczeń laboratorynych)                      Udział w ocenie końcowej - 50 %</t>
  </si>
  <si>
    <t>Szelerski M. 2022. Praktyczne podstawy  mechtroniki. Wydawnictwo KaBe. Krosno</t>
  </si>
  <si>
    <t>Kwiecień R. 2012. Komputerowe systemy automatyki przemysłowej. Wydawnictwo Helion. Gliwice</t>
  </si>
  <si>
    <t>Bezpieczeństwo narodowe</t>
  </si>
  <si>
    <t>przedmiot humanistyczny i społeczny - do wyboru</t>
  </si>
  <si>
    <t xml:space="preserve">Wydział Inżynierii Produkcji i Energetyki                                                                                                                 </t>
  </si>
  <si>
    <t>BZN_W1</t>
  </si>
  <si>
    <t>zagadnienia dotyczące terroryzmu, bezpieczeństwa i zagrożeń oraz podstawy prawne bezpieczeństwa i samoobrony</t>
  </si>
  <si>
    <t>IM2_W11 IM2_W12</t>
  </si>
  <si>
    <t>BZN_K1</t>
  </si>
  <si>
    <t>kreowania pozytywnego wizerunku Sił Zbrojnych RP wśród społeczeństwa oraz prezentowania obywatelskiej postawy w wypełnianiu zadań realizowanych w zakresie bezpieczeństwa narodowego</t>
  </si>
  <si>
    <t>IM2_K02 IM2_K04 IM2_K05</t>
  </si>
  <si>
    <t>Bezpieczeństwo osobiste, państwowe i międzynarodowe. Zagrożenia czasu pokoju, kryzysu i wojny. Ochrona informacji niejawnych.</t>
  </si>
  <si>
    <t>Prawne podstawy bezpieczeństwa. Zarys prawa wojennego. Podstawy samoobrony. Obrona konieczna. Cywilne organy bezpieczeństwa i służby specjalne w Polsce.</t>
  </si>
  <si>
    <t>Współczesny wymiar konfliktów zbrojnych - charakterystyka wojny hybrydowej i działań przeciwdywersyjnych.</t>
  </si>
  <si>
    <t>Terroryzm - źródła, zasięg, profil współczesnego terrorysty, metody zwalczania.</t>
  </si>
  <si>
    <t>BZN_W1, BZN_K1</t>
  </si>
  <si>
    <t>Zaliczenie w formie pisemnej treści wykładów i ćwiczeń. Na ocenę pozytywną należy udzielić co najmniej 60% prawidłowych odpowiedzi na zadane pytania.                      Udział w ocenie końcowej -100%</t>
  </si>
  <si>
    <t>Siły Zbrojne RP - zadania, struktura, prawna podstawa działania.</t>
  </si>
  <si>
    <t>Poziomy i struktura działań na polu walki. Rola i znaczenie dowodzenia i planowania działań zbrojnych.</t>
  </si>
  <si>
    <t>Zabezpieczenie działań taktycznych - formy i sposoby ochrony wojsk.</t>
  </si>
  <si>
    <t>Struktura, zadania i wyposażenie Rodzajów Sił Zbrojnych i wojsk.</t>
  </si>
  <si>
    <t>Zaliczenie łączne z wykładami</t>
  </si>
  <si>
    <t>Kitler W. 2016. Bezpieczeństwo narodowe RP. Wydawnictwo AON, Warszawa</t>
  </si>
  <si>
    <t>Kubiński M. (red.) 2010. Taktyka wojsk lądowych. Wydawnictwo AON, Warszawa</t>
  </si>
  <si>
    <t>Majchrzak D. 2015. Bezpieczeństwo militarne Polski. Wydawnictwo AON, Warszawa</t>
  </si>
  <si>
    <t>Wołejszo J. 2013. System dowodzenia. Wydawnictwo AON, Warszawa</t>
  </si>
  <si>
    <t>Wojnarowski J. 2013. System obronności państwa. Wydawnictwo AON, Warszawa</t>
  </si>
  <si>
    <t>Bezpieczeństwo środowiska</t>
  </si>
  <si>
    <t xml:space="preserve">Wydział Inżynierii Produkcji i Energetyki                                                                                                   </t>
  </si>
  <si>
    <t>BZS_W1</t>
  </si>
  <si>
    <t>zagadnienia dotyczące zarządzania bezpieczeństwem środowiska, problemów środowiskowych, a także wpływu rolnictwa i gospodarki na środowisko</t>
  </si>
  <si>
    <t>BZS_K1</t>
  </si>
  <si>
    <t xml:space="preserve">rozstrzygania dylematów dotyczących wpływu działalności produkcyjnej na środowisko i w tym zakresie współorganizowania działalności na rzecz środowiska społecznego </t>
  </si>
  <si>
    <t>Zarządzanie bezpieczeństwem środowiska zgodnie z krajowymi i międzynarodowymi regulacjami prawnymi.</t>
  </si>
  <si>
    <t>Państwowy Monitoring Środowiska.</t>
  </si>
  <si>
    <t>Problemy środowiskowe gospodarki odpadami oraz pozwolenia emisyjne.</t>
  </si>
  <si>
    <t>Wpływ rolnictwa i gospodarki żywnościowej na środowisko.</t>
  </si>
  <si>
    <t>BZS_W1, BZS_K1</t>
  </si>
  <si>
    <t>Bezpieczeństwo ekologiczne i programy ochrony środowiska</t>
  </si>
  <si>
    <t>Zakres i zadania monitoringu oraz kontroli jakości środowiska</t>
  </si>
  <si>
    <t>Identyfikacja zagrożeń w środowisku i ocena jakości poszczególnych elementów środowiska</t>
  </si>
  <si>
    <t>Ocena oddziaływania wybranego systemu produkcyjnego na środowisko</t>
  </si>
  <si>
    <t xml:space="preserve">Zymonik Z., Hamrol A., Grudowski P. 2013. Zarządzanie jakością i bezpieczeństwem. PWE, Warszawa </t>
  </si>
  <si>
    <t xml:space="preserve">Dobrzańska B., Dobrzański G., Kiełczewski D. 2016. Ochrona środowiska przyrodniczego. PWN, Warszawa </t>
  </si>
  <si>
    <t>Górski M. (red.). 2021. Prawo ochrony środowiska. Wydawnictwo: Wolters Kluwer Polska. Dostęp online</t>
  </si>
  <si>
    <t>Bezpieczeństwo cybernetyczne</t>
  </si>
  <si>
    <t>BZC_W1</t>
  </si>
  <si>
    <t>zagadnienia dotyczące ochrony danych osobowych, bezpieczeństwa systemów i sieci teleinformatycznych, a także systemów cyberbezpieczeństwa</t>
  </si>
  <si>
    <t>IM2_W05 M2_W12</t>
  </si>
  <si>
    <t>BZC_K1</t>
  </si>
  <si>
    <t xml:space="preserve">rozstrzygania dylematów dotyczących zagrożeń ochrony danych osobowych i informacji, i w tym zakresie współorganizowania działalności na rzecz środowiska społecznego </t>
  </si>
  <si>
    <t>IM2_K03 IM2_K04 IM2_K05</t>
  </si>
  <si>
    <t>Krajowy system cyberbezpieczeństwa.</t>
  </si>
  <si>
    <t>System zarządzania bezpieczeństwem informacji w oparciu o normy ISO 27000.</t>
  </si>
  <si>
    <t>Ochrona danych osobowych.</t>
  </si>
  <si>
    <t>Bezpieczeństwo systemów i sieci teleinformatycznych. Kryptografia.</t>
  </si>
  <si>
    <t>Ochrona informacji niejawnej.</t>
  </si>
  <si>
    <t>BZC_W1, BZC_K1</t>
  </si>
  <si>
    <t>Prywatność w Internecie.</t>
  </si>
  <si>
    <t>Bezpieczeństwo systemów i sieci teleinformatycznych:</t>
  </si>
  <si>
    <t>- bezpieczeństwo sieci bezprzewodowej (konfiguracja domowego routera),</t>
  </si>
  <si>
    <t>- oprogramowanie antywirusowe (wykrywanie i usuwanie zagrożeń),</t>
  </si>
  <si>
    <t>- korzystanie z narzędzi kryptograficznych.</t>
  </si>
  <si>
    <t>Szacowania ryzyka na potrzeby systemów jawnych.</t>
  </si>
  <si>
    <t>Gwoździewicz S., Tomaszycki K. 2017. Prawne i społeczne aspekty cyberbezpieczeństwa. Wydawca Publisher, Warszawa</t>
  </si>
  <si>
    <t>Dębowski T. (red.). 2018. Cyberbezpieczeństwo wyzwaniem XXI wieku. ARCHAEGRAPH. Łódź - Wrocław. ISBN: 978-83-66035-03-4 (Ebook)</t>
  </si>
  <si>
    <t>System bezpieczeństwa cyberprzestrzeni RP. Ekspertyza wykonana na zlecenie Ministerstwa Administracji i Cyfryzacji, Warszawa 2015</t>
  </si>
  <si>
    <t>zaliczenie bez oceny</t>
  </si>
  <si>
    <t xml:space="preserve">Wydział Inżynierii Produkcji i Energetyki                                                                                       </t>
  </si>
  <si>
    <t>SMS_W1</t>
  </si>
  <si>
    <t>metody prowadzenia badań naukowych i wdrożeniowych dotyczące inżynierii mechatronicznej procesów przemysłowych, w aspekcie ochrony własności przemysłowej i prawa autorskiego</t>
  </si>
  <si>
    <t>IM2_W02 IM2_W12</t>
  </si>
  <si>
    <t>SMS_U1</t>
  </si>
  <si>
    <t xml:space="preserve">pozyskiwać informacje z literatury i baz danych oraz innych źródeł z zakresu inżynierii mechatronicznej procesów przemysłowych w języku polskim oraz obcym i wykorzystywać je do własnych opracowań, z poszanowaniem praw autorskich </t>
  </si>
  <si>
    <t>SMS_U2</t>
  </si>
  <si>
    <t xml:space="preserve">formułować i testować hipotezy badawcze, planować i przeprowadzać eksperymenty naukowe z zakresu inżynierii mechatronicznej procesów przemysłowych oraz opracowywać i interpretować wyniki tych eksperymentów, wykorzystując podstawowe narzędzia analityczne </t>
  </si>
  <si>
    <t xml:space="preserve"> IM2_U08</t>
  </si>
  <si>
    <t>SMS_K1</t>
  </si>
  <si>
    <t>uznawania znaczenia wiedzy oraz jej krytycznej analizy i oceny w rozstrzyganiu problemów poznawczych i praktycznych z zakresu systemów mechatronicznych w przemyśle</t>
  </si>
  <si>
    <t xml:space="preserve">IM2_K01   </t>
  </si>
  <si>
    <t>Seminarium</t>
  </si>
  <si>
    <t>Forma oraz struktura pracy magisterskiej metodyka pisania pracy badawczej.</t>
  </si>
  <si>
    <t>Określanie celu i zakresu pracy oraz hipotez badawczych.</t>
  </si>
  <si>
    <t>Zasady doboru metodyki i prowadzenia badań naukowych.</t>
  </si>
  <si>
    <t>SMS_W1, SMS_U1, SMS_U2, SMS_K1</t>
  </si>
  <si>
    <t>Szkutnik Z. 2005. Metodyka pisania pracy dyplomowej. Wyd. Poznańskie.</t>
  </si>
  <si>
    <t>Opoka E. 2001. Uwagi o pisaniu i redagowaniu prac dyplomowych na studiach technicznych. Wydawnictwo Politechniki Śląskiej, Gliwice.</t>
  </si>
  <si>
    <t>podstawy programowania oraz podstawowe zagadnienia z inżynierii systemów</t>
  </si>
  <si>
    <t>wykorzystać oprogramowanie do modelownia wybranych systemów przemysłowych, kontrolno-pomiarowych oraz zadań inżynierskich o zindywidualizowanym charakterze</t>
  </si>
  <si>
    <t>uznawania istotności wiedzy, rozstrzygania problemów w sposób naukowy i ponoszenia odpowiedzialności etycznej w obrębie realizowanych procesów oraz wartościowania aspektów środowiskowych</t>
  </si>
  <si>
    <t>Wprowadzenie do komputerowych systemów wspomagania procesów w mechatronice, analiza i ocena stosowanego oprogramowania do realizacji wybranych procesów technologicznych,  oraz obliczeń  inżynierskich i zadań optymalizacyjnych.</t>
  </si>
  <si>
    <t xml:space="preserve">Informacje ogólne, podstawy modelowania, prezentacja pakietu obliczeniowego ANSYS, Omówienie podstawowych modułów środowiska obliczeniowego ANSYS Workbench, możliwości łączenia komponentów i tworzenia zależności. Omówienie narzędzi do tworzenia geometrii 2D i 3D. </t>
  </si>
  <si>
    <t>Wykorzystanie  LabVIEW w zaawansowanych procesach przemysłowych i systemach kontrolno-pomiarowych, przykłady zastosowań w praktyce.</t>
  </si>
  <si>
    <t>Struktura i możliwości oprogramowania  GRED HD BASIC,  Python,  przykłady wykorzystania w rzeczywistych problemach.</t>
  </si>
  <si>
    <t>KSW_W1, KSW_W2, KSW_K1</t>
  </si>
  <si>
    <r>
      <rPr>
        <sz val="10"/>
        <rFont val="Arial Narrow"/>
        <family val="2"/>
        <charset val="238"/>
      </rPr>
      <t xml:space="preserve">Zaliczenie pisemne w formie testu        </t>
    </r>
    <r>
      <rPr>
        <sz val="10"/>
        <color rgb="FF000000"/>
        <rFont val="Arial Narrow"/>
        <family val="2"/>
        <charset val="238"/>
      </rPr>
      <t xml:space="preserve">                                                                            Udział w ocenie końcowej 45%</t>
    </r>
  </si>
  <si>
    <t>Analiza CFD (Computational Fluid Dynamics), modelowanie przepływów płynów, symulacja przepływów laminarnych i turbulentnych, analiza sprzężona przepływowo-termiczna.</t>
  </si>
  <si>
    <t>Analiza elektromagnetyczna, podstawy analizy elektromagnetycznej, modelowanie i symulacja komponentów elektromagnetycznych.</t>
  </si>
  <si>
    <t>Przypadki zastosowania optymalizacji w ANSYS w wybranych procesach.</t>
  </si>
  <si>
    <t>Wykorzystanie oprogramowania LabVIEW do projektowania zadań inżynierskich.</t>
  </si>
  <si>
    <t>Wykorzystanie oprogramowania GRED HD BASIC do analizy danych geofizycznych.</t>
  </si>
  <si>
    <t>Wykorzystanie języka programowania Python do zadań inżynierskich.</t>
  </si>
  <si>
    <t>KSW_U1, KSW_U2, KSW_K1</t>
  </si>
  <si>
    <t>Zaliczenie pisemne (ocena z kolokwium i sprawozdań)                                                        Udział w ocenie końcowej - 55%</t>
  </si>
  <si>
    <t>John E. Matsson. 2022. An Introduction to ANSYS Fluent 2022. SDC Publications, ISBN-13: ‎ 978-1630575694</t>
  </si>
  <si>
    <t>Aqeel, A. B., uz Zaman, U. K., Aziz, S., &amp; Baqai, A. A. 2024. Computer-Aided Design, Computer-Aided Process Planning, and Computer-Aided Manufacturing. In Handbook of Manufacturing Systems and Design (pp. 11-30). CRC Press</t>
  </si>
  <si>
    <t>Kiełbasa P., Miernik A., &amp; Rad, M. 2023. Computer program for quantitative identification of microscope images of cells in biological suspension of selected strains of microorganisms. Przeglad Elektrotechniczny, 99 (2)</t>
  </si>
  <si>
    <t>Kiełbasa P., Juliszewski T., Kurpaska S., Special Issue Reprint on the Engineering of Smart Agriculture. Appl. Sci. MDPI 2023, ISBN 978-3-0365-9496-5 (Hbk), ISBN 978-3-0365-9497-2 (PDF), doi.org/10.3390/books978-3-0365-9497-2</t>
  </si>
  <si>
    <t>Wydział Inżynierii Produkcji i Energetyki                                                                                 Katedra Eksploatacji Maszyn, Ergonomii i Procesów Produkcyjnych</t>
  </si>
  <si>
    <t>wiedza z zakresu mechatroniki, sensoryki i przetwarzania sygnałów, elektrotechniki, pojazdów, układów mechatronicznych</t>
  </si>
  <si>
    <t>ZTD_W1</t>
  </si>
  <si>
    <t>w pogłębionym stopniu problematykę budowy układów mechatronicznych i ich systemów sterowania, prowadzanie prawidłowej diagnostyki oraz wykorzystanie technik informacyjnych do projektowania wnioskowania diagnostycznego</t>
  </si>
  <si>
    <t>ZTD_W2</t>
  </si>
  <si>
    <t>systemy autonomiczne, strukturę układu mechatronicznego oraz nowe rozwiązania diagnostyczne</t>
  </si>
  <si>
    <t>ZTD_U1</t>
  </si>
  <si>
    <t>wykorzystywać wiedzę z zakresu inżynierii mechatronicznej do projektowania nowych lub modyfikacji istniejących systemów mechatronicznych zwiekszając ich podatność diagnostyczną, opracować szczegółową dokumentację wyników diagnostyki i projektów</t>
  </si>
  <si>
    <t>ZTD_U2</t>
  </si>
  <si>
    <t xml:space="preserve">określać prawidłowe parametry sterujące, analizować parametry bieżące wykorzystywać akualną wiedzę oraz narzędzia do prowadzenia diagnostyki systemów technicznych </t>
  </si>
  <si>
    <t>IM2_U13 IM2_U14</t>
  </si>
  <si>
    <t>ZTD_K1</t>
  </si>
  <si>
    <t>uznawania znaczenia wiedzy oraz jej krytycznej analizy przy obsłudze, diagnostyce oraz projektowaniu testów diagnostycznych, przestrzegania norm BHP oraz etyki zawodowej</t>
  </si>
  <si>
    <t>Diagnostyka techniczna oraz metody stosowane w diagnostyce.</t>
  </si>
  <si>
    <t>Zasady diagnostyki typowych urzadzeń technicznych, wnioskowanie diagnostyczne.</t>
  </si>
  <si>
    <t>Typowe usterki oraz powody ich powstawania.</t>
  </si>
  <si>
    <t>Ograniczenia diagnostyki pokładowej oraz wynikające z niej niepewności.</t>
  </si>
  <si>
    <t>Diagnostyka równoległa oraz analiza symptomów.</t>
  </si>
  <si>
    <t>ZTD_W1, ZTD_W2, ZTD_K1</t>
  </si>
  <si>
    <t>Diagnostyka szeregowa i równoległa wybranego układu mechatronicznego - porównanie wyników.</t>
  </si>
  <si>
    <t>Diagnostryka równoległa elementu w układzie mechatronicznym.</t>
  </si>
  <si>
    <t>Diagnostryka równoległa elementu poza układem mechatronicznym.</t>
  </si>
  <si>
    <t xml:space="preserve">Symulacje sygnałów - dobór i obsługa generatorów. </t>
  </si>
  <si>
    <t>ZTD_U1,ZTD_U2, ZTD_K1</t>
  </si>
  <si>
    <t>Zaliczenie treści na podstawie prac pisemnych (sprawozdań, projektów, analiz) i/lub odpowiedzi ustnych (udzielane odpowiedzi w czasie zajęć).                                                  Udział w ocenie końcowej - 25%.</t>
  </si>
  <si>
    <t>Analiza struktury diagnozowanego układu.</t>
  </si>
  <si>
    <t>Określenie zakresu diagnostyki pokładowej układu.</t>
  </si>
  <si>
    <t xml:space="preserve">Określenie podatności diagnostycznej oraz możliwości rozszerzenia procedur diagnostycznych. </t>
  </si>
  <si>
    <t>ZTD_U1, ZTD_U2, ZTD_K1</t>
  </si>
  <si>
    <t>Zaliczenie treści na podstawie prac pisemnych (sprawozdań, projektów, analiz) i/lub odpowiedzi ustnych (udzielane odpowiedzi w czasie zajęć).                                              Udział w ocenie końcowej -15%.</t>
  </si>
  <si>
    <t>Bucyaj M., Sumorek A. 2023. Podstawy monitorowania i diagnostyki układów mechatronicznych. Wydawnictwo Politechnika Lubelska</t>
  </si>
  <si>
    <t xml:space="preserve"> Potrykus J. i in. 2013. Poradnik mechatronika Wydawnictwo REA, Warszawa</t>
  </si>
  <si>
    <t>Merkisz J. Mazurek S. 2022. Pokładowe Systemy Diagnostyczne Pojazdów Samochodowych. WKŁ. Warszawa</t>
  </si>
  <si>
    <t>Poninski M. i in. 2009. Metrologia Elektryczna. WNT, Warszawa</t>
  </si>
  <si>
    <t>wiedza z zakresu podstaw działalności gospodarczej oraz zarządzania produkcją i usługami</t>
  </si>
  <si>
    <t>SLG_W1</t>
  </si>
  <si>
    <t>różne rodzaje analiz systemów logistycznych, strukturę tych systemów, metody i narzędzia analizy oraz doskonalenia procesów i systemów</t>
  </si>
  <si>
    <t>SLG_W2</t>
  </si>
  <si>
    <t>narzędzia informatyczne do wizualizacji procesów i systemów, ich analizy oraz zarządzania</t>
  </si>
  <si>
    <t>SLG_U1</t>
  </si>
  <si>
    <t>zidentyfikować i opisać elementy systemów logistycznych pojedynczego przedsiębiorstwa oraz łańcucha dostaw</t>
  </si>
  <si>
    <t>SLG_U2</t>
  </si>
  <si>
    <t>dokonać analizy systemów logistycznych oraz ocenić ich przydatność dla funkcjonowania przedsiębiorstw oraz łańcuchów dostaw</t>
  </si>
  <si>
    <t>SLG_K1</t>
  </si>
  <si>
    <t xml:space="preserve">ciągłego kształcenia się w zakresie wykorzystania metod i narzędzi do przeprowadzenia analiz logistycznych </t>
  </si>
  <si>
    <t>SLG_K2</t>
  </si>
  <si>
    <t>podejmowania różnego rodzaju wyzwań w wykonywaniu zawodu analityka systemów logistycznych</t>
  </si>
  <si>
    <t>Istota analizy systemu. Rodzaje analiz a pomiar rezultatu w systemach logistycznych.</t>
  </si>
  <si>
    <t>Analiza strukturalna systemu logistycznego. Nakłady i efekty w systemach logistycznych.</t>
  </si>
  <si>
    <t>Metody i narzędzia zarządzania jakością w analizie i doskonaleniu systemów logistycznych.</t>
  </si>
  <si>
    <t>Strategiczne determinanty analizy systemów logistycznych. Zrównoważona karta wyników.</t>
  </si>
  <si>
    <t>Mierniki i wskaźniki oceny efektywności systemów logistycznch.</t>
  </si>
  <si>
    <t>Systemy raportowania oceny systemów logistycznych.</t>
  </si>
  <si>
    <t>SLG_W1,  SLG_W2, SLG_K1, SLG_K2</t>
  </si>
  <si>
    <t>Zaliczenie pisemne w formie pytań otwartych                                                                      Udział w ocenie końcowej - 50%</t>
  </si>
  <si>
    <t>Metody i narzędzia identyfikacji problemów występujących w systemie logistycznym oraz metody ich rozwiązywania.</t>
  </si>
  <si>
    <t>Analiza podsystemu zaopatrzenia, produkcji i dystrybucji przedsiębiorstwa.</t>
  </si>
  <si>
    <t>Analiza podsystemu transportu i magazynowania w przedsiębiorstwie.</t>
  </si>
  <si>
    <t>Analiza podsystemu obsługi klienta w przedsiębiorstwie.</t>
  </si>
  <si>
    <t>Modelowanie i analiza przepływów fizycznych i informacyjnych w systemach logistycznych.</t>
  </si>
  <si>
    <t>SLG_U1, SLG_U2, SLG_K1, SLG_K2</t>
  </si>
  <si>
    <t>Zaliczenie w formie projektów                                                                                           Udział w ocenie końcowej - 50%</t>
  </si>
  <si>
    <t>Bendkowski J., Kramarz M. 2006. Logistyka stosowana. Metody, techniki, analizy. (Tom 1 i 2)., Wydawnictwo Politechniki Śląskiej</t>
  </si>
  <si>
    <t>Gawin B., Marcinkowski B. 2013. Symulacja procesów biznesowych., One Press</t>
  </si>
  <si>
    <t>Bernard Marr. 2022. KPI, czyli kluczowe wskaźniki efektywności. 75 mierników ważnych dla każdego menedżera</t>
  </si>
  <si>
    <t>Drejewicz Sz. 2012. Zrozumieć BPMN. Modelowanie procesów biznesowych., Helion</t>
  </si>
  <si>
    <t>Twaróg T. 2005. Mierniki i wskaźniki logistyczne. ILiM, Poznań</t>
  </si>
  <si>
    <t>SMM_W1</t>
  </si>
  <si>
    <t>metody prowadzenia badań naukowych i wdrożeniowych dotyczące inżynierii mechatronicznej pojazdów i maszyn w aspekcie ochrony własności przemysłowej i prawa autorskiego</t>
  </si>
  <si>
    <t>SMM_U1</t>
  </si>
  <si>
    <t xml:space="preserve">pozyskiwać informacje z literatury i baz danych oraz innych źródeł z zakresu inżynierii mechatronicznej pojazdów i maszyn w języku polskim oraz obcym i wykorzystywać je do własnych opracowań z poszanowaniem praw autorskich </t>
  </si>
  <si>
    <t xml:space="preserve">IM2_U01    </t>
  </si>
  <si>
    <t>SMM_U2</t>
  </si>
  <si>
    <t xml:space="preserve">formułować i testować hipotezy badawcze, planować i przeprowadzać eksperymenty naukowe z zakresu inżynierii mechatronicznej pojazdów i maszyn oraz opracowywać i interpretować wyniki tych eksperymentów, wykorzystując podstawowe narzędzia analityczne </t>
  </si>
  <si>
    <t xml:space="preserve">  IM2_U08</t>
  </si>
  <si>
    <t>SMM_K1</t>
  </si>
  <si>
    <t>uznawania znaczenia wiedzy oraz jej krytycznej analizy i oceny w rozstrzyganiu problemów poznawczych i praktycznych z zakresu mechatroniki w maszynach i pojazdach</t>
  </si>
  <si>
    <t>SMM_W1, SMM_U1, SMM_U2, SMM_K1</t>
  </si>
  <si>
    <t xml:space="preserve">Przygotowanie i przedstawienie opracowań z zakresu:                                                             1) Uzasadnienie problematyki badawczej oraz cel i zakres pracy                                            2) Metodyka i plan badań                                                                                              Aktywność i zaprezentowanie własnego stanowiska na temat analizowanych zagadnień. </t>
  </si>
  <si>
    <t>Szkutnik Z. 2005. Metodyka pisania pracy dyplomowej. Wyd. Poznańskie</t>
  </si>
  <si>
    <t>Opoka E. 2001. Uwagi o pisaniu i redagowaniu prac dyplomowych na studiach technicznych. Wydawnictwo Politechniki Śląskiej, Gliwice</t>
  </si>
  <si>
    <t>Wydział Inżynierii Produkcji i Energetyki                                                                               Katedra Eksploatacji Maszyn, Ergonomii i Procesów Produkcyjnych</t>
  </si>
  <si>
    <t>w pogłębionym stopniu systemy informacji przestrzennej wykorzystywane do gromadzenia i udostępniania danych dla pojazdów i maszyn</t>
  </si>
  <si>
    <t>metody analizy danych przestrzennych oraz problematykę przygotowania układów mechatronicznych do realizacji zadań technologicznych</t>
  </si>
  <si>
    <t>wykorzystywać zdobytą wiedzę i umiejętności z zakresu inżynierii mechtronicznej do identyfikowania oraz rozwiązywania zadań dotyczących pozycjonowania pojazdów i maszyn w sposób kompleksowy</t>
  </si>
  <si>
    <t>uznawania znaczenia wiedzy oraz jej krytycznej analizy i oceny w rozstrzyganiu problemów poznawczych z zakresu systemów GNSS i praktycznego ich zastosowania w pojazdach i maszynach</t>
  </si>
  <si>
    <t>kreatywnego myślenia przy rozwiązywaniu problemów dotyczących wykorzystywania systemów GNSS w pojazdach i maszynach</t>
  </si>
  <si>
    <t>Geneza powstania globalnych i lokalnych systemów nawigacji satelitarnej.</t>
  </si>
  <si>
    <t>Budowa i zasada działania systemów GNSS.</t>
  </si>
  <si>
    <t>Zasady wyznaczania pozycji z obserwacji GNSS.</t>
  </si>
  <si>
    <t>Rodzaje sygnałów korekcyjnych i dokładności pozycjonowania odbiorników GNSS.</t>
  </si>
  <si>
    <t>Kierunki rozwoju systemów nawigacji satelitarnej.</t>
  </si>
  <si>
    <t>Formaty komunikatów nawigacyjnych GNSS.</t>
  </si>
  <si>
    <t>Przetwarzanie komunikatów nawigacji satelitarnej w formatach SBF, NMEA, RINEX.</t>
  </si>
  <si>
    <r>
      <t>Zaliczenie pisemn</t>
    </r>
    <r>
      <rPr>
        <sz val="10"/>
        <rFont val="Arial Narrow"/>
        <family val="2"/>
        <charset val="238"/>
      </rPr>
      <t xml:space="preserve">e w formie testu wyboru   </t>
    </r>
    <r>
      <rPr>
        <sz val="10"/>
        <color rgb="FF000000"/>
        <rFont val="Arial Narrow"/>
        <family val="2"/>
        <charset val="238"/>
      </rPr>
      <t xml:space="preserve">                                                                  Udział w ocenie końcowej - 50%</t>
    </r>
  </si>
  <si>
    <t>GPM_U1, GPM_U2, GPM_K2</t>
  </si>
  <si>
    <t>Zaliczenie ustne (ocena sprawozdań)                                                                             Udział w ocenie końcowej - 50%</t>
  </si>
  <si>
    <t>Januszewski J. 2006. Systemy satelitarne GPS, Galileo i inne; Warszawa : Wydawnictwo Naukowe PWN</t>
  </si>
  <si>
    <t>Narkiewicz J.2007. GPS i inne satelitarne systemy nawigacyjne; Wydanie 1, Warszawa, Wydawnictwa Komunikacji i Łączności. ISBN. 978-83-206-1642-2</t>
  </si>
  <si>
    <t>Walczykova M, Kiełbasa P., Zagórda M. 2016. Pozyskanie i wykorzystanie informacji w rolnictwie precyzyjnym. Monografia.  Polskie Towarzystwo Inżynierii Rolniczej. ISBN 978-83-64377-03-7</t>
  </si>
  <si>
    <t>Kruszewski P. 2016. Nawigacja satelitarna w praktyce. Krosno, Wydawnictwo i Handel Książkami "KaBe"</t>
  </si>
  <si>
    <t>zasady doboru i konfiguracji elementów pomiarowych, wizyjnych i telematycznych komputerów pokładowych w układach mechatronicznych stosowanych w maszynach i pojazdach</t>
  </si>
  <si>
    <t>IM2_W05 IM2_W09</t>
  </si>
  <si>
    <t>wykorzystywania wiedzy i umiejetności w rozstrzyganiu problemów poznawczych i praktycznych z zakresu  układów mechatronicznych stosowanych w maszynach i pojazdach</t>
  </si>
  <si>
    <t>Budowa i zasada działania uniwersalnych komputerów pokładowych.</t>
  </si>
  <si>
    <t>Budowa i funkcje komputerów pokładowych popularnych producentów ciągników i maszyn rolniczych.</t>
  </si>
  <si>
    <r>
      <t>Egzamin pisemn</t>
    </r>
    <r>
      <rPr>
        <sz val="10"/>
        <rFont val="Arial Narrow"/>
        <family val="2"/>
        <charset val="238"/>
      </rPr>
      <t xml:space="preserve">y w formie testu; na ocenę pozytywną należy udzielić co najmniej 51% prawidłowych odpowiedzi na zadane pytania.  </t>
    </r>
    <r>
      <rPr>
        <sz val="10"/>
        <color rgb="FFFF0000"/>
        <rFont val="Arial Narrow"/>
        <family val="2"/>
        <charset val="238"/>
      </rPr>
      <t xml:space="preserve"> </t>
    </r>
    <r>
      <rPr>
        <sz val="10"/>
        <color rgb="FF000000"/>
        <rFont val="Arial Narrow"/>
        <family val="2"/>
        <charset val="238"/>
      </rPr>
      <t xml:space="preserve">                                                            Udział w ocenie końcowej - 50%</t>
    </r>
  </si>
  <si>
    <t>KPO_U1, KPO_K1</t>
  </si>
  <si>
    <t>Projekt z ćwiczeń i odpowiedź ustna.                                                                                 Udział w ocenie końcowej - 50%</t>
  </si>
  <si>
    <t>Walczykova M, Kiełbasa P., Zagórda M. 2016. Pozyskanie i wykorzystanie informacji w rolnictwie precyzyjnym. Monografia. Polskie Towarzystwo Inżynierii Rolniczej. ISBN 978-83-64377-03-7</t>
  </si>
  <si>
    <t xml:space="preserve">Kiełbasa P. i in. 2019. Wykorzystanie tensometrii oporowej do przestrzennej identyfikacji zróżnicowania wybranych właściwości gruntu. Przegląd Elektrotechniczny, vol. 95, nr 1, ss. 53-56, DOI:10.15199/48.2019.01.14 </t>
  </si>
  <si>
    <t>Gozdowski D., Samborski S., Sioma S. 2007. Rolnictwo precyzyjne. Wydawnictwo SGGW, Warszawa</t>
  </si>
  <si>
    <t>Nisan N., Schocken S. 2009. Elementy systemów komputerowych. Budowa nowoczesnego komputera od podstaw. Warszawa, WNT</t>
  </si>
  <si>
    <t>Wydział Inżynierii Produkcji i Energetyki                                                                                Katedra Eksploatacji Maszyn, Ergonomii i Procesów Produkcyjnych</t>
  </si>
  <si>
    <t xml:space="preserve">wiedza z podstaw mechatroniki, sensoryki i przetwarzania sygnałów, elektrotechniki </t>
  </si>
  <si>
    <t>Wydział Inżynierii Produkcji i Energetyki                                                                               Katedra Inżynierii Mechanicznei i Agrofizyki</t>
  </si>
  <si>
    <t>DSR_W1</t>
  </si>
  <si>
    <t xml:space="preserve">zagadnienia dotyczące wykorzystania technik informatycznych i systemów  komunikacyjnych w diagnostyce szeregowej oraz w zaawansowanym stopniu zagadnienia diagnostyki równoległej </t>
  </si>
  <si>
    <t>DSR_W2</t>
  </si>
  <si>
    <t xml:space="preserve">w pogłębionym stopniu zasady diagnostyki oraz oceny ryzyka i niewłaściwej diagnozy </t>
  </si>
  <si>
    <t>DSR_U1</t>
  </si>
  <si>
    <t>opracować szczegółową dokumentację wyników z realizacji procesu diagnostycznego, przeprowadzić dyskusję wyników w celu postawienia prawidłowej diagnozy oraz kompleksowo wykorzystywać komputery diagnostyczne</t>
  </si>
  <si>
    <t>IM2_U04 IM2_U15</t>
  </si>
  <si>
    <t>DSR_U2</t>
  </si>
  <si>
    <t>wykorzystywać wiedzę i umiejętności z zakresu inżynierii mechtronicznej oraz dyscyplin pokrewnych do identyfikowania oraz rozwiązywania problemów z zakresu diagnostyki</t>
  </si>
  <si>
    <t>DSR_K1</t>
  </si>
  <si>
    <t>projektowania i diagnozowania układów mechatronicznych dla środowiska społecznego z naciskiem na przestrzeganie norm BHP oraz etyki zawodowej</t>
  </si>
  <si>
    <t>Omówienie czynników wpływających na poprawną diagnozę.</t>
  </si>
  <si>
    <t>Diagnostyka szeregowa i równoległa w mechatronice - urządzenia pomiarowe.</t>
  </si>
  <si>
    <t>Obsługa interfejsów diagnostycznych np. TEXA TXT, CDIF/3, BOSCH, itp.</t>
  </si>
  <si>
    <t>Diagnostyka równoległa jako weryfikacjia diagnozy szeregowej.</t>
  </si>
  <si>
    <t>DSR_W1, DSR_W2, DSR_K1</t>
  </si>
  <si>
    <t>Zaliczenie treści na podstawie prac pisemnych i/lub odpowiedzi ustnych - pytania otwarte oraz zamknięte.                                                                                                              Udział w ocenie końcowej - 50%</t>
  </si>
  <si>
    <t>Diagnostyka z wykorzystaniem interfejsów diagnostycznych np. TEXA TXT, CDIF/3, BOSCH.</t>
  </si>
  <si>
    <t>Identyfikowanie kodów błędów oraz ustalenie usterki pierwotnej.</t>
  </si>
  <si>
    <t>Wykonywanie diagnostyki równoległej oraz prawidłowy dobór narzędzi kontrolno-pomiarowych.</t>
  </si>
  <si>
    <t>Wykrywanie usterek w systemach mechatronicznych.</t>
  </si>
  <si>
    <t>DSR_U1, DSR_U2, DSR_K1</t>
  </si>
  <si>
    <t>Zaliczenie treści na podstawie prac pisemnych (sprawozdań, projektów, analiz) i/lub odpowiedzi ustnych (udzielane odpowiedzi w czasie zajęć).                                           Udział w ocenie końcowej - 50%.</t>
  </si>
  <si>
    <t xml:space="preserve"> Potrykus J. i in. 2013. Poradnik mechatronika. Wydawnictwo REA, Warszawa</t>
  </si>
  <si>
    <t>Merkisz J. Mazurek S. 2007 Pokładowe Systemy Diagnostyczne Pojazdów Samochodowych. Wydawnictwa Komunikacji i Łączności, Warszawa</t>
  </si>
  <si>
    <t>White C., Randall M. 2008. Kody Usterek. Wydawnictwa Komunikacji i Łączności, Warszawa</t>
  </si>
  <si>
    <t>Poninski M. i in.2009. Metrologia Elektryczna WNT, Warszawa</t>
  </si>
  <si>
    <t>wiedza z zakresu podstaw działalności gospodarczej</t>
  </si>
  <si>
    <t>Wydział Inżynierii Produkcji i Energetyki                                                                                    Katedra Inżynierii Produkcji, Logistyki i Inforamtyki Stosowanej</t>
  </si>
  <si>
    <t>INZ_W1</t>
  </si>
  <si>
    <t>w pogłębionym stopniu zagadnienia z zakresu organizacyjnych i planistycznych działań na rzecz rozwoju działalności gospodarczej</t>
  </si>
  <si>
    <t>INZ_U1</t>
  </si>
  <si>
    <t>posługiwać się różnymi metodami i narzędziami w zakresie zarzadzania przedsiebiorstwem, w tym projektami i innowacjami</t>
  </si>
  <si>
    <t>INZ_U2</t>
  </si>
  <si>
    <t>wykorzystać wybrane systemy komputerowe jako narzędzia wspomagające  inżynierię zarządzania</t>
  </si>
  <si>
    <t>INZ_K1</t>
  </si>
  <si>
    <t>podejmowania inicjatyw oraz kreatywnego myślenia i działania w sposób przedsiębiorczy oraz przewodzenia grupie współpracowników rozwiązujących kompleksowe problemy z zakresu zarządzania</t>
  </si>
  <si>
    <t>Struktury organizacyjne przedsiebiorstw a zarządzanie zasobami ludzkimi.</t>
  </si>
  <si>
    <t>Zarządzanie projektami i innowacjami a rozwój przedsiębiorstw. Zarządzanie wiedzą oraz transfer wiedzy. Instytucjonalne wsparcie.</t>
  </si>
  <si>
    <t>Działania planistyczne na rzecz rozwozju techniczno-technologicznego przedsiebiorstw.</t>
  </si>
  <si>
    <t>Efektywność i produktywność procesów produkcyjnych.</t>
  </si>
  <si>
    <t>Społeczna odpowiedzialność biznesu.</t>
  </si>
  <si>
    <t>INZ_W1, INZ_K1</t>
  </si>
  <si>
    <t>Zaliczenie w formie testu (pytania zamknięte)                                                                     Udział w ocenie końcowej -50%</t>
  </si>
  <si>
    <t>Określenia celu i zakresu wdrożenia  innowacyjnego rozwiązania technologicznego w przedsiębiorstwie metodą mapy współzależności celi z zastosowaniem regóły SMART.</t>
  </si>
  <si>
    <t>Projekt biznes planu dla wdrażania innowacyjnego rozwiązania technologicznego w przedsiębiorstwie z zastosowaniem wybranego narzędzia IT wspomagającego zarządzanie.</t>
  </si>
  <si>
    <t xml:space="preserve">Projekt harmonogramu wdrażania  innowacyjnego rozwiązania technologicznego w przedsiębiorstwie. Zastosowanie w tym celu wybranego narzędzia IT wspomagającego zarządzanie projektami. Określenie zadań głównych i szczegółowych, czasu ich realizacji oraz niezbędnych zasobów. </t>
  </si>
  <si>
    <t>INZ_U1, INZ_U2, INZ_K1</t>
  </si>
  <si>
    <t>Zaliczenie pisemne (ocena z  projektów)                                                                              Udział w ocenie końcowej -50%</t>
  </si>
  <si>
    <t>Knosala R. i in. 2022. Inżynieria Zarządzania. Cyfryzacja produkcji. Polskie Wydawnictwo Ekonomiczne, Warszawa</t>
  </si>
  <si>
    <t>Czerniachowicz B. 2024. Zarządzanie organizacją. Współczense perspektywy  badawcze.  Wyd.  CeDeWu, Warszwa</t>
  </si>
  <si>
    <t>Durlik I. 2019. Inżynieria zarządzania. Strategie organizacji produkcji. Nowe koncepcje zarządzania. Wyd. Placet, Warszawa</t>
  </si>
  <si>
    <t>Flak O. 2022. Wykorzystaia układu wielkości organizacyjnych w automatyzacji pracy menadżera zespołu.Inżynieria Zarządzania. Cyfryzacja produkcji (red.Knosala). Polskie Wydawnictwo Ekonomiczne, Warszawa</t>
  </si>
  <si>
    <t>Durlik I. i in. 2016. Inżynieria zarządzania. Naukowe, techniczne i inwestycyjne przygotowanie produkcji wyrobów wysokiej techniki.Warszawa, Wyd. C.H. Beck, Warszawa</t>
  </si>
  <si>
    <t>metody prowadzenia badań naukowych i wdrożeniowych dotyczące inżynierii mechatronicznej procesów przemysłowych, specjalistyczne pojęcia w zakresie ochrony własności przemysłowej i intelektualnej, prawa autorskiego oraz patentowego w inżynierii mechatronicznej</t>
  </si>
  <si>
    <t>wykorzystywać wiedzę i umiejętności z zakresu inżynierii mechatronicznej procesów przemysłowych i dyscyplin pokrewnych do identyfikowania oraz rozwiązywania zadań i problemów zawodowych w sposób kompleksowy i systemowy oraz wyznaczać trendy rozwojowe stosując podstawowe metody i narzędzia analityczne, symulacyjne i eksperymentalne</t>
  </si>
  <si>
    <t xml:space="preserve"> IM2_U09</t>
  </si>
  <si>
    <t>tworzenia, rozwijania i upowszechniania wzorów właściwego postępowania w środowisku pracy związanym z systemami mechatronicznymi w przemyśle</t>
  </si>
  <si>
    <t>Opracowanie wyników badań - analiza opisowa i statystyczna.</t>
  </si>
  <si>
    <t>Testowanie hipotez badawczych i wnioskowanie.</t>
  </si>
  <si>
    <t xml:space="preserve">Dziedzina - nauki społeczne, dyscyplina - nauki o zarządzaniu i jakości (SZ)						</t>
  </si>
  <si>
    <t>recenzje</t>
  </si>
  <si>
    <t>wiedza z zakresu treści podstawowych i kierunkowych</t>
  </si>
  <si>
    <t>PMP_W1</t>
  </si>
  <si>
    <t>w stopniu pogłębionym zagadnienia dotyczące metod i technik wykorzystywanych do analizy i oceny zadań inżynierskich z zakresu inżynierii mechatronicznej pojazdów i maszyn</t>
  </si>
  <si>
    <t>PMP_W2</t>
  </si>
  <si>
    <t>metodykę badań naukowych oraz zasady dotyczące prawa autorskiego i komercjalizacji wyników badań</t>
  </si>
  <si>
    <t>PMP_U1</t>
  </si>
  <si>
    <t>na podstawie własnych badań przygotować opracowanie naukowe dotyczące szczegółowych zagadnień z zakresu inżynierii mechatronicznej pojazdów i maszyn, z wykorzystaniem narzędzi informatycznych do opracowania wyników badań</t>
  </si>
  <si>
    <t>IM2_U01 IM2_U02 IM2_U09</t>
  </si>
  <si>
    <t>PMP_U2</t>
  </si>
  <si>
    <t>określić kierunki dalszego uczenia się i zrealizować proces samokształcenia w zakresie przygotowania do egzaminu dyplomowego</t>
  </si>
  <si>
    <t>PMP_K1</t>
  </si>
  <si>
    <t>Recenzja samodzielnego opracowania naukowego wyników badań dotyczących inżynierii mechatronicznej procesów przemysłowych i jego ocena z wykorzystaniem systemu JSA</t>
  </si>
  <si>
    <t>wiedza z podstaw robotyki</t>
  </si>
  <si>
    <t>RAU_W1</t>
  </si>
  <si>
    <t>budowę i funkcjonowanie robotów autonomicznych AMR oraz wózków automatycznych AGV</t>
  </si>
  <si>
    <t>IM2_W04 IM2_W08</t>
  </si>
  <si>
    <t>RAU_W2</t>
  </si>
  <si>
    <t xml:space="preserve">budowę i działanie systemów bezpieczeństwa robotów autonomicznych oraz systemów ich lokalizacji przestrzennej </t>
  </si>
  <si>
    <t>IM2_W04 IM2_W09</t>
  </si>
  <si>
    <t>RAU_U1</t>
  </si>
  <si>
    <t xml:space="preserve">projektować systemy technologiczne z robotami autonomicznymi oraz programować dla nich misje </t>
  </si>
  <si>
    <t>RAU_U2</t>
  </si>
  <si>
    <t>eksploatować roboty autonomiczne z zachowaniem przepisów bezpieczeństwa</t>
  </si>
  <si>
    <t>IM2_U10 IM2_U15</t>
  </si>
  <si>
    <t>RAU_K1</t>
  </si>
  <si>
    <t xml:space="preserve">rozpowszechniania postępu z zakresu budowy i eksploatacji robotów autonomicznych oraz do rozstrzygania problemów w tym obszarze, zgodnie z etyką zawodową i wiedzą inzynierską </t>
  </si>
  <si>
    <t>Wprowadzenie, definicja autonomii, poziomy autonomii.</t>
  </si>
  <si>
    <t>Sztuczna inteligencja w robotyce: sensoryka, działanie, planowanie i uczenie.</t>
  </si>
  <si>
    <t>Budowa i funkcjonowanie robotów AMR oraz wózków AGV.</t>
  </si>
  <si>
    <t>Systemy bezpieczeństwa w robotach autonomicznych.</t>
  </si>
  <si>
    <t>Techniki jednoczesnego mapowania i samolokalizacji (SLAM). Zaawansowane metody planowania ścieżki.</t>
  </si>
  <si>
    <t>Praca zespołowa robotów – komunikacja, planowanie i organizacja działań.</t>
  </si>
  <si>
    <t>Zastosowania robotów autonomicznych. Kierunki prac badawczych w robotyce mobilnej.</t>
  </si>
  <si>
    <t>Roboty kooperujące z człowiekiem.</t>
  </si>
  <si>
    <t>RAU_W1, RAU_W2, RAU_K1</t>
  </si>
  <si>
    <t>Analiza systemów bezpieczeństwa robotów autonomicznych. Normy. Podzespoły i elementy zewnętrzne robota. Integracja z elementami I/O.</t>
  </si>
  <si>
    <t>Analiza interfejsu wegowego. Łączenie urządzeń mobilnych z robotem. Programowanie misji robotów AMR.</t>
  </si>
  <si>
    <t>Programowanie robota - tworzenie nowej mapy. Lokalizacja robota na mapie. Konfiguracja markerów. optymalizacji misji robotów z uwzględnieniem stref w otoczeniu robota.</t>
  </si>
  <si>
    <t>Tworzenie przejść między mapami. Włączanie i wyłączanie funkcji robota. Obsługa funkcji automatycznego ładowania akumulatora robota.</t>
  </si>
  <si>
    <t>Analiza działania wózków AGV, problematyka programowania toru jazdy.</t>
  </si>
  <si>
    <t>Programowanie zadanych funkcji dla robotów AMR.</t>
  </si>
  <si>
    <t>Konfiguracja systemów bezpieczeństwa robotów autonomicznych.</t>
  </si>
  <si>
    <t>RAU_U1, RAU_U2, RAU_K1</t>
  </si>
  <si>
    <t>Zaliczenie w formie pisemnej oraz ocena praktycznych umiejętności eksploatacji systemów sieciowych   (ocena z kolokwium, sprawozdania z ćwiczeń laboratorynych)                       Udział w ocenie końcowej - 50%</t>
  </si>
  <si>
    <t>Zielińska T. 2003. Maszyny Kroczące. Wydawnictwo PWN. Warszawa</t>
  </si>
  <si>
    <t>Juszka H., Lis S., Tomasik M. 2013. Robotyzacja rolniczych procesów produkcyjnych. Materiały naukowo-dydaktyczne. Wydawnictwo PTIR. Kraków</t>
  </si>
  <si>
    <t>Michałek M., Pazderski D. 2012. Sterowanie robotów mobilnych. Laboratorium. Wydawnictwo Politechniki Poznańskiej. Poznań</t>
  </si>
  <si>
    <t>Krzysztof Tchoñ K., i in. 2021. Manipulatory i roboty mobilne. Modele, planowanie ruchu, sterowanie. Akademicka oficyna wydawnicza PLJ. Warszawa</t>
  </si>
  <si>
    <t>ETISOFT. Roboty mobilne AGV/AMR. Wprowadzenie dla menedżerów produkcji i logistyki. E-book</t>
  </si>
  <si>
    <t>Hulten G. 2019. Budowanie systemów inteligentnych. Wyd. PWN. Warszawa</t>
  </si>
  <si>
    <t>Tadeusiewicz R. 1992. Systemy wizyjne robotów przemysłowych. WNT. Warszawa</t>
  </si>
  <si>
    <t>Tadeusiewicz R., Korohoda P. 1997. Komputerowa analiza i przetwarzanie obrazów. Wyd. FPT. Kraków</t>
  </si>
  <si>
    <t>Wiatr K. 2003. Akceleracja obliczeń w systemach wizyjnych. WNT. Warszawa</t>
  </si>
  <si>
    <t>Kaehler A., Bradski G., R. 2018. Open 3. Komputerowe rozpoznawanie obrazu. Wydawnictwo Helion. Gliwice</t>
  </si>
  <si>
    <t>Zaliczenie w formie pisemnej oraz ocena praktycznych umiejętności eksploatacji systemów sieciowych   (ocena z kolokwium, sprawozdania z ćwiczeń laboratorynych)                    Udział w ocenie końcowej - 50%</t>
  </si>
  <si>
    <t>SWP_U1, SWP_U2, SWP_K2</t>
  </si>
  <si>
    <t>Zaliczenie pisemne (w formie pytań otwartych)                                                                  Udział w ocenie końcowej - 50%</t>
  </si>
  <si>
    <t>SWP_W1, SWP_W2, SWP_K1</t>
  </si>
  <si>
    <t>przyjęcia postawy inżyniera przy rozstrzyganiu problemów z zakresu systemów wizyjnych, dbając o etykę zawodową</t>
  </si>
  <si>
    <t xml:space="preserve">wdrażania systemów wizyjnych w obszarze inżynierii mechatronicznej na podstawie zdobytej wiedzy, jej krytycznej analizy i rzetelnej oceny </t>
  </si>
  <si>
    <t>metody wykorzystywane w procesach identyfikacji obrazu oraz cyfrową analizę obrazu do wykrywania obiektów, zagadnienie stereowizji i obszary jej zastosowań w robotyce</t>
  </si>
  <si>
    <t>zadania i struktury wizyjnych systemów sensorycznych oraz ich elementy funkcjonalne</t>
  </si>
  <si>
    <t>Wydział Inżynierii Produkcji i Energetyki                                                                                   Katedra Inżynierii Bioprocesów, Energetyki i Automatyzacji</t>
  </si>
  <si>
    <t>Feld M. 2018. Podstawy projektowania procesów technologicznych typowych części maszyn, Wydawnictwo Naukowe PWN</t>
  </si>
  <si>
    <t>Hamrol A. 2022. Zarządzanie i inżynieria jakości, Wydawnictwo Naukowe PWN</t>
  </si>
  <si>
    <t>Gola A., Kost G., Zając J. 2022. Integracja zautomatyzowanych i zrobotyzowanych systemów wytwarzania, Polskie Wydawnictwo Ekonomiczne, Warszawa</t>
  </si>
  <si>
    <t>Ocena projektów
Udział w ocenie końcowej - 50%</t>
  </si>
  <si>
    <t>Wykonanie projektu koncepcji zintegrowanym systemu wytwarzania uwzględniającego wybrane procesy technologiczne.</t>
  </si>
  <si>
    <t>Zintegrowane systemy wytwarzania w kontekście przemysłu 4.0.</t>
  </si>
  <si>
    <t>Systemy informatyczne w zintegrowanych systemach wytwarzania.</t>
  </si>
  <si>
    <t>Automatyzacja i robotyzacja systemów wytwarzania.</t>
  </si>
  <si>
    <t>Rodzaje i rozwój systemów wytwórczych.</t>
  </si>
  <si>
    <t>Uwarunkowania dotyczące organizacji i projektowania zintegrowanych systemów wytwórczych.</t>
  </si>
  <si>
    <t>Charakterystyka systemów wytwórczych.</t>
  </si>
  <si>
    <t>określić koncepcję i zaprojektować strukturę zintegrowanego systemu wytwarzania uwzględniającego wybrane procesy technologiczne</t>
  </si>
  <si>
    <t>Abramovich H. 2021. Intelligent Materials and Structures. Walter de Gruyter GmbH &amp; Co KG</t>
  </si>
  <si>
    <t>Soluch W. 1980. Wstęp do piezoelektryki, WKŁ Warszawa</t>
  </si>
  <si>
    <t>Dobrzański L. 2006. Materiały inżynierskie i projektowanie materiałowe Podstawy nauki o materiałach i metaloznawstwo, WNT Warszawa</t>
  </si>
  <si>
    <t>Kaleta J. 2013. Materiały magnetyczne SMART Budowa, wytwarzanie, badanie właściwości, zastosowanie, Oficyna wydawnicza Politechniki Wrocławskiej</t>
  </si>
  <si>
    <t>Zaliczenie projektów relizowanych indywidualnie i w grupie
Udział w ocenie końcowej odpowiednio 20% i 40%</t>
  </si>
  <si>
    <t>MSI_U1, MSI_U2, MSI_K1, MSI_K2</t>
  </si>
  <si>
    <t>Wykonanie autorskiego projektu urządzenia wykorzystującego materiały i strukutury inteligentne, 
wraz z prezentacją wyników.</t>
  </si>
  <si>
    <t>Modelowanie i symulacje układów wykorzystujących materiały i struktury inteligentne.</t>
  </si>
  <si>
    <t>Wprowadzenie do modelowania struktur inteligentych z wykorzystaniem nowoczenych narzędzi CAE.</t>
  </si>
  <si>
    <t>Zaliczenie pisemne w formie testu.                                                                                          Udział w ocenie końcowej - 40%</t>
  </si>
  <si>
    <t>MSI_W1, MSI_W2, MSI_K1, MSI_K2</t>
  </si>
  <si>
    <t xml:space="preserve">Wytwarzanie i produkcja materiałów i struktur inteligentnych. </t>
  </si>
  <si>
    <t xml:space="preserve">Struktury inteligentne. </t>
  </si>
  <si>
    <t xml:space="preserve">Zastosowanie materiałów inteligentnych. </t>
  </si>
  <si>
    <t>Podział materiałów inteligentnych, zjawiska i efekty w nich zachodzące i zastosowania.</t>
  </si>
  <si>
    <t>Wprowadzenie do materiałów i struktur inteligentnych: definicje, historia, rodzaje, zastosowania.</t>
  </si>
  <si>
    <t>prezentowania społeczeństwu informacji i opinii dotyczących osiągnięć techniki oraz najnowszych zdobyczy inżynierii</t>
  </si>
  <si>
    <t>MSI_K2</t>
  </si>
  <si>
    <t>rozszerzania swojej wiedzy i wykorzystania jej w rozwiązywaniu problemów inżynierskich</t>
  </si>
  <si>
    <t>MSI_K1</t>
  </si>
  <si>
    <t>opracować projekt urządzenia z wykorzystaniem materiałów i struktur inteligentnych</t>
  </si>
  <si>
    <t>MSI_U2</t>
  </si>
  <si>
    <t>zamodelować układ z wybranymi typami materiałów i struktur inteligentych oraz przeprowadzić symulację i analizę wyników obliczeń</t>
  </si>
  <si>
    <t>MSI_U1</t>
  </si>
  <si>
    <t>podział i rodzaje materiałów oraz struktur inteligentnych, w tym materiałów piezoelektrycznych, ternoelektrycznych z pamięcią kształtów i innych</t>
  </si>
  <si>
    <t>MSI_W2</t>
  </si>
  <si>
    <t>podstawowe mechanizmy i zjawiska pozwalające na projektowanie i wytwarzanie materiałów i struktur inteligentnych</t>
  </si>
  <si>
    <t>MSI_W1</t>
  </si>
  <si>
    <t>wiedza z zakresu inżynierii materiałowej</t>
  </si>
  <si>
    <t>tworzenia, rozwijania i upowszechniania wzorów właściwego postępowania w środowisku pracy w obszarze mechatoniki w pojazdach i maszynach</t>
  </si>
  <si>
    <t xml:space="preserve">  IM2_U09</t>
  </si>
  <si>
    <t>wykorzystywać wiedzę i umiejętności z zakresu inżynierii mechatronicznej pojazdów i maszyn i dyscyplin pokrewnych do identyfikowania oraz rozwiązywania zadań i problemów zawodowych w sposób kompleksowy i systemowy oraz wyznaczać trendy rozwojowe stosując podstawowe metody i narzędzia analityczne, symulacyjne i eksperymentalne</t>
  </si>
  <si>
    <t>metody prowadzenia badań naukowych i wdrożeniowych dotyczące inżynierii mechatronicznej pojazdów i maszyn, specjalistyczne pojęcia w zakresie ochrony własności przemysłowej i intelektualnej, prawa autorskiego oraz patentowego w inżynierii mechatronicznej</t>
  </si>
  <si>
    <t>uznawania znaczenia wiedzy oraz jej krytycznej analizy i oceny w rozstrzyganiu problemów poznawczych i praktycznych z zakresu inżynierii mechatronicznej pojazdów i maszyn</t>
  </si>
  <si>
    <t>PMM_K1</t>
  </si>
  <si>
    <t>PMM_U2</t>
  </si>
  <si>
    <t>na podstawie własnych badań przygotować opracowanie naukowe dotyczące szczegółowych zagadnień z zakresu inżynierii mechatronicznej procesów przemysłowych, z wykorzystaniem narzędzi informatycznych do opracowania wyników badań</t>
  </si>
  <si>
    <t>PMM_U1</t>
  </si>
  <si>
    <t>PMM_W2</t>
  </si>
  <si>
    <t>w stopniu pogłębionym zagadnienia dotyczące metod i technik wykorzystywanych do analizy i oceny zadań inżynierskich z zakresu inżynierii mechatronicznej procesów przemysłowych</t>
  </si>
  <si>
    <t>PMM_W1</t>
  </si>
  <si>
    <t>wiedza z zakresu sensorów, systemów nawigacji satelitarnej, informatyki i programowania</t>
  </si>
  <si>
    <t xml:space="preserve">
parametryzować funkcjonalność wybranych systemów telematycznych, krytycznie analizować rozwiązania telematyczne również w odniesieniu do literatury branżowej oraz modyfikować wybrane rozwiązania telematyczne
</t>
  </si>
  <si>
    <t>projektować wybrane systemy telematyczne dla różnych procesów technologicznych, posługiwać się oprogramowaniem koniecznym do realizacji zadań w wybranych systemach telematycznych</t>
  </si>
  <si>
    <t>Telematyka  - cel stosowania, technologia, elementy infrastruktury telematycznej, telematyka transportu, telematyka przemysłowa, systemy telematyczne w inteligentnej produkcji roślinnej. Funkcje i zadania systemów telematycznych. Telematyka w logistyce.</t>
  </si>
  <si>
    <t>Wykorzystanie systemów telematycznych w ITS ze szczególnym uwzględnieniem TMS. Telematyka w systemach serwisowych i diagnostycznych maszyn specjalistycznych. Telematyka w maszynach i pojazdach specjalistycznych wykorzystywanych w rolnictwie, przemyśle i budownictwie. Telematyka miejska.</t>
  </si>
  <si>
    <t xml:space="preserve">Budowa i działanie wybranych układów i systemów inteligentnej drogi. Sygnalizacja świetlna. Znaki zmiennej treści. Meteorologiczne stacje pogodowe. Podstawy działania wizyjnych metod identyfikacji pojazdów. Znaczenie pojęcia inteligentny pojazd z uwzględnieniem zaawansowanych systemów w rolnictwie. </t>
  </si>
  <si>
    <t>Systemy telematyczne w firmach transportowych i logistycznych. Sterowanie ruchem drogowym.  Sieci komputerowe w telematyce. Sieci telekomunikacyjne w telematyce. Systemy satelitarne w telematyce. Wybrane systemy i układy telematyczne zastosowane w praktyce.</t>
  </si>
  <si>
    <t>TEL_W1, TEL_W2, TEL_K1</t>
  </si>
  <si>
    <r>
      <t>Zaliczenie pi</t>
    </r>
    <r>
      <rPr>
        <sz val="10"/>
        <rFont val="Arial Narrow"/>
        <family val="2"/>
        <charset val="238"/>
      </rPr>
      <t xml:space="preserve">semne w formie testu, pytań otwartych i zamkniętych   </t>
    </r>
    <r>
      <rPr>
        <sz val="10"/>
        <color rgb="FF000000"/>
        <rFont val="Arial Narrow"/>
        <family val="2"/>
        <charset val="238"/>
      </rPr>
      <t xml:space="preserve">                                   Udział w ocenie końcowej - 45%</t>
    </r>
  </si>
  <si>
    <t>Opracowanie modelu ITS dla wybranego miasta lub regionu, obejmującego zarządzanie ruchem, systemy nawigacyjne, informacje dla kierowców w czasie rzeczywistym oraz systemy kontroli prędkości, systemy GPS, technologie komunikacyjne (DSRC, LTE), oprogramowanie do modelowania ruchu.</t>
  </si>
  <si>
    <t>Zaprojektowanie systemu zarządzania flotą pojazdów, który obejmuje monitorowanie pojazdów, optymalizację tras, zarządzanie paliwem i harmonogramami serwisowymi. Telematyka pojazdowa, algorytmy optymalizacji tras, bazy danych (SQL, NoSQL), aplikacje webowe i mobilne.</t>
  </si>
  <si>
    <t>Projekt systemu zarządzania transportem publicznym, który integruje monitorowanie pojazdów, informacje dla pasażerów w czasie rzeczywistym oraz optymalizację rozkładów jazdy. Systemy GPS, aplikacje mobilne, bazy danych, analiza danych (Big Data).</t>
  </si>
  <si>
    <t>Opracowanie systemu wykorzystującego drony i czujniki IoT do monitorowania zdrowia roślin i identyfikowania obszarów wymagających interwencji, takich jak nawadnianie czy nawożenie. Drony, czujniki wilgotności i pH gleby, systemy GIS, aplikacje mobilne.</t>
  </si>
  <si>
    <t>Projekt systemu analizy danych pogodowych i plonów. Big Data, uczenie maszynowe, bazy danych, aplikacje webowe.</t>
  </si>
  <si>
    <t>Zaliczenie ustne i ocena projektu                                                                                             Udział w ocenie końcowej - 55%</t>
  </si>
  <si>
    <t>Adamski A. 2003. Inteligentne systemy transportowe: sterowanie, nadzór i zarządzanie, AGH, Kraków.</t>
  </si>
  <si>
    <t>Sumit Ghosh, Tony S. Lee. 2010. Intelligent Transportation Systems, Taylor &amp; Francis Inc; ISBN-13‏  978-1439835180</t>
  </si>
  <si>
    <t>Walczykova M., Kiełbasa P., Zagórda M. 2016. Pozyskanie i wykorzystanie informacji w rolnictwie precyzyjnym. Polskie Towarzystwo Inzynierii Rolniczej – Monografia. ISBN 978-83-64377-03-7</t>
  </si>
  <si>
    <t>Kiełbasa P., Juliszewski T., Kurpaska S., 2023. Special Issue Reprint on the Engineering of Smart Agriculture. Appl. Sci. MDPI, ISBN 978-3-0365-9496-5 (Hbk), ISBN 978-3-0365-9497-2 (PDF), doi.org/10.3390/books978-3-0365-9497-2</t>
  </si>
  <si>
    <t>Zagórda M., Kiełbasa P. 2023. The use of telematics systems to optimize the operation of agricultural machinery. Przegląd Elektrotechniczny, 99(2)</t>
  </si>
  <si>
    <t>Wydział Inżynierii Produkcji i Energetyki                                                                                  Katedra Eksploatacji Maszyn, Ergonomii i Procesów Produkcyjnych</t>
  </si>
  <si>
    <t>zagadnienia dotyczące możliwości wykorzystania technik informatycznych w systemach pomiarowych oraz architekturę wybranych inteligentnych systemów pomiarowych</t>
  </si>
  <si>
    <t>zaawansowane systemy wizyjne o zróżnicowanej charakterystyce widmowej oraz systemy pomiarowe oparte na tomografii i analizie fotonowej, a także układy EEG i GPR</t>
  </si>
  <si>
    <t>przeprowadzić szczegółowe pomiary różnych wielkości fizycznych, analizować uzyskane dane, wyciągać odpowiednie wnioski, opracować szczegółową dokumentację wyników pomiarów</t>
  </si>
  <si>
    <t xml:space="preserve">modelować wybrane zjawiska w środowisku oprogramowania użytkowego, optymalizować ich przebieg, a także kontrolować wybrane parametry pracy systemu mechatronicznego </t>
  </si>
  <si>
    <t>uznawania istotności wiedzy, rozstrzygania problemów w sposób naukowy i ponoszenia odpowiedzialności etycznej w obrębie realizowanych zadań w technice pomiarowej</t>
  </si>
  <si>
    <t>Systemy pomiarowe wykorzystywane do identyfikacji struktur podpowierzchniowych gruntu, dróg i innych obiektów, czujniki GPR, czujniki konduktometryczne.</t>
  </si>
  <si>
    <t>Systemy pomiarowe wykorzystywane do identyfikacji parametrów biofizycznych substancji organicznych w oparciu o metody spektrofotometryczne, multispektralne oraz termowizyjne.</t>
  </si>
  <si>
    <t>Systemy pomiarowe zintegrowane z GPS i wykorzystujące czujniki tensometryczne, piezoelektryczne do określania charakterystyk użytkowych pojazdów kołowych w przestrzeni ich pracy.</t>
  </si>
  <si>
    <t xml:space="preserve">Systemy monitorujące aktywność biologiczną róznych obszarów mózgu stosowane do identyfikacji zmeczenia, stopnia koncentracji uwagi oraz sterowania. </t>
  </si>
  <si>
    <t>Przykłady wykorzystania inteligetnych systemów pomiarowych w przemyśle.</t>
  </si>
  <si>
    <t>ISP_W1, ISP_W2, ISP_K1</t>
  </si>
  <si>
    <r>
      <rPr>
        <sz val="10"/>
        <rFont val="Arial Narrow"/>
        <family val="2"/>
        <charset val="238"/>
      </rPr>
      <t xml:space="preserve">Egzamin pisemny w formie testu, pytań otwartych i zamkniętych    </t>
    </r>
    <r>
      <rPr>
        <sz val="10"/>
        <color rgb="FF000000"/>
        <rFont val="Arial Narrow"/>
        <family val="2"/>
        <charset val="238"/>
      </rPr>
      <t xml:space="preserve">                                         Udział w ocenie końcowej - 45%</t>
    </r>
  </si>
  <si>
    <t>ISP_U1, ISP_U2, ISP_K1</t>
  </si>
  <si>
    <t>Zaliczenie ustne.                                                                                                                Udział w ocenie końcowej - 55%</t>
  </si>
  <si>
    <t>Kiełbasa P., Juliszewski T., Kurpaska S., 2023. Special Issue Reprint on the Engineering of Smart Agriculture. Appl. Sci. MDPI. ISBN 978-3-0365-9496-5 (Hbk), ISBN 978-3-0365-9497-2 (PDF), doi.org/10.3390/books978-3-0365-9497-2</t>
  </si>
  <si>
    <t>Frank R. 2000. Understanding Smart Sensors. ARTECH HOUSE, INC. ISBN 1-58053-398-1</t>
  </si>
  <si>
    <t>Kiełbasa P., Dróżdż T., Korenko M. 2023. The use of photon emission for identify the type of coniferous trees. Przegląd Elektrotechniczny, ISSN 0033-2097, R. 99 Nr 3</t>
  </si>
  <si>
    <t>Kiełbasa P., Zagórda M., Juliszewski T., Akinsunmade A., Tomecka-Suchoń S., Karczewski J., Pysz P. 2022. Identification of the resistive force of the tool on the basis  of georadar measurements. Przegląd Elektrotechniczny, ISSN 0033-2097, R. 98 NR 12/2022, s. 213-216</t>
  </si>
  <si>
    <t xml:space="preserve">egzamin </t>
  </si>
  <si>
    <t>wiedza z zakresu elektrotechniki oraz pojazdów i systemów transportowych</t>
  </si>
  <si>
    <t>HUN_W1</t>
  </si>
  <si>
    <t>w pogłębionym stopniu budowę, rodzaje i przeznaczenie układów hybrydowych</t>
  </si>
  <si>
    <t>HUN_W2</t>
  </si>
  <si>
    <t>problematykę eksploatacji układów hybrydowych oraz zaawansowane metody ich diagnostyki</t>
  </si>
  <si>
    <t>HUN_U1</t>
  </si>
  <si>
    <t>zaprojektować system napędu hybrydowego oraz jego uklad diagnostyczny</t>
  </si>
  <si>
    <t>HUN_U2</t>
  </si>
  <si>
    <t xml:space="preserve">dokonać analizy układu napędu hybrydowego w aspekcie sterowania i diagnostyki mechatronicznej, zaproponować rozwiązania poszerzające podatność diagnostyczną lub zwiększające jego funkcjonalność </t>
  </si>
  <si>
    <t>HUN_K1</t>
  </si>
  <si>
    <t>uznawania znaczenia wiedzy oraz jej krytycznej analizy przy obsłudze, diagnostyce oraz projektowaniu układów hybrydowych z uwzględnieniem przepisów BHP oraz etyki zawodowej</t>
  </si>
  <si>
    <t xml:space="preserve">Napęd hybrydowy, rodzaje układów hybrydowych: szeregowy, równoległy oraz mieszany. </t>
  </si>
  <si>
    <t>Przegląd hybrydowych pojazdów transportowych.</t>
  </si>
  <si>
    <t>Strategia zarzadząnia energią pojazdu hybrydowego. Akumulatory i superkondensatory.</t>
  </si>
  <si>
    <t>Obsługa i diagnostyka hybrydowych układów napędowych - procedury oraz aspekty prawne.</t>
  </si>
  <si>
    <t>Silniki stosowane w napędzie hybrydowym.</t>
  </si>
  <si>
    <t>HUN_W1, HUN_W2, HUN_K1</t>
  </si>
  <si>
    <t>Egzamin pisemny lub ustny - pytania otwarte oraz zamknięte.                                           Udział w ocenie końcowej - 50%</t>
  </si>
  <si>
    <t>Diagnostyka hybrydowych układów napędowych.</t>
  </si>
  <si>
    <t>Analiza układu sterownia systemem mechatronicznym.</t>
  </si>
  <si>
    <t>HUN_U1; HUN_U2; HUN_K1</t>
  </si>
  <si>
    <t>Zaliczenie treści na podstawie prac pisemnych i sprawozdań.                                       Udział w ocenie końcowej - 15%.</t>
  </si>
  <si>
    <t>Analiza charakterystyk dynamicznych na podstawie wykresu mocy i oporów ruchu.</t>
  </si>
  <si>
    <t>Konfiguracja napędu spalinowo-elektrycznego.</t>
  </si>
  <si>
    <t>Dobór rodzaju napędu w zależności od uwarunkowań trasy przejazdowej i częstotliwości manewrowania.</t>
  </si>
  <si>
    <t>Obliczenie i dobór pojemności układów zasilania.</t>
  </si>
  <si>
    <t>HUN_U1, HUN_U2, HUN_K1</t>
  </si>
  <si>
    <t>Ocena projektu.                                                                                                                Udział w ocenie końcowej - 35%</t>
  </si>
  <si>
    <t>Pielecha M. 2015 Układy mechaniczne pojazdów hybrydowych. Wyd. Politechniki Poznańskiej</t>
  </si>
  <si>
    <t>Lejda K. Wojewoda P. 2014. Analiza konstrukcyjna współczesnych hybrydowych układów napędowych w pojazdach samochodowych, Wyd. Politechniki Rzeszowskiej</t>
  </si>
  <si>
    <t xml:space="preserve">Prochowski L., Żuchowski A. 2009. Samochody ciężarowe i autobusy. WKŁ, Warszawa PW, Warszawa </t>
  </si>
  <si>
    <t>Fijałkowski J. 2008. Transport wewnętrzny w systemach logistycznych. Wybrane zagadnienia, Oficyna Wydawnicza Politechniki Warszawskiej</t>
  </si>
  <si>
    <t>Wydział Inżynierii Produkcji i Energetyki                                                                                 Katedra Inżynierii Mechanicznej i Agrofizyki</t>
  </si>
  <si>
    <t>Wydział Inżynierii Produkcji i Energetyki                                                                             Katedra Eksploatacji Maszyn, Ergonomii i Procesów Produkcyjnych</t>
  </si>
  <si>
    <t>problematykę budowy bezzałogowych statków powietrznych i ich systemów sterowania</t>
  </si>
  <si>
    <t xml:space="preserve">zasady doboru i eksploatacji bezzałogowych statków powietrznych wraz z systemami pomiarowymi, wizyjnymi i telematycznymi </t>
  </si>
  <si>
    <t>postęp w zakresie rozwoju systemów technicznych stosowanych w bezzałogowych statkach powietrznych</t>
  </si>
  <si>
    <t>posługiwać się różnymi metodami symulacji lotów bezzałogowych statków powietrznych oraz optymalizować ich przebieg w aspekcie pilotażu</t>
  </si>
  <si>
    <t>wykorzystania wiedzy i przyjęcia postawy inżyniera przy rozstrzyganiu problemów poznawczych i praktycznych z zakresu zastosowania bezzałogowych statków powietrznych, z zachowaniem etyki zawodowej</t>
  </si>
  <si>
    <t>Budowa i eksploatacja bezzałogowych statków powietrznych.</t>
  </si>
  <si>
    <t>BSP_W1, BSP_W2, BSP_W3, BSP_K1</t>
  </si>
  <si>
    <t>Analiza budowy bezzałogowych statków powietrznych na przykładach płatowców.</t>
  </si>
  <si>
    <t>Analiza budowy bezzałogowych statków powietrznych na przykładach wielowirnikowców.</t>
  </si>
  <si>
    <t>Dobór bezzałogowych statków powietrznych do planowanej misji z uwzględnieniem czasu i jakości wykonania zadania.</t>
  </si>
  <si>
    <t>Pilotaż dronów w zadanych misjach.</t>
  </si>
  <si>
    <t>BSP_U1,  BSP_U2, BSP_K1</t>
  </si>
  <si>
    <t>Kreps, Sarah E., 2019. Drony - wprowadzenie, technologie, zastosowaniaTłum. A. Adamczyk.Warszawa, Wydawnictwo Naukowe PWN</t>
  </si>
  <si>
    <t>Jankowicz B., 2011. System wielkoseryjnej rejestracji obrazów w fotogrametrycznych bezzałogowych nalotach niskopułapowych. Kraków, Wydawnictwo Uniwersytetu Rolniczego</t>
  </si>
  <si>
    <t>Uzupełniające elementy programu studiów</t>
  </si>
  <si>
    <t>Warunki realizacji zajęć specjalistycznych:</t>
  </si>
  <si>
    <t>Zakres i forma egzaminu dyplomowego</t>
  </si>
  <si>
    <t xml:space="preserve">Na studiach II stopnia na kierunku inżynieria mechatroniczna pracę dyplomową stanowi praca magisterska. Za złożenie i uzyskanie pozytywnej oceny z pracy magisterskiej student otrzymuje 7 ECTS. 
Zasady dyplomowania zostały przedstawione w Regulaminie Studiów w paragrafie "Praca dyplomowa", który określa w sposób ogólny typy prac dyplomowych, zasady ustalania i zatwierdzania tematów tych prac, osoby uprawnione do sprawowania opieki nad pracami dyplomowymi, zasady oceny prac i ich sprawdzania z wykorzystaniem programu antyplagiatowego oraz terminy obowiązujące w tym względzie okresla Regulamin Studiów. Szczegóły poszczególnych etapów dyplomowania oraz zasady przygotowania pracy dyplomowej określa Procedura dyplomowania oraz przygotowywania prac dyplomowych przez studentów Wydziału Inżynierii Produkcji i Energetyki (WIPiE) Uniwersytetu Rolniczego im. Hugona Kołłątaja w Krakowie.
</t>
  </si>
  <si>
    <t xml:space="preserve">Forma studiów: niestacjonarne (NM)      </t>
  </si>
  <si>
    <t>Wydział Inżynierii Produkcji i Energetyki                                                                               Katedra Inżynierii Produkcji, Logistyki i Informatyki Stosowanej</t>
  </si>
  <si>
    <t>planować, przeprowadzać i oceniać poprawność wykonanego zadania praktycznego związanego z inżynierią mechatroniczną z zakresu metod numerycznych i rachunku różniczkowego funkcji wielu zmiennych, ocenić wynik finansowy analizowanych wariantów działania i dokonać optymalizacji zysków i kosztów</t>
  </si>
  <si>
    <t>dostrzegać aspekty systemowe i pozatechniczne zadań inżynierskich oraz dokonywać analizy ekonomicznej podejmowanych działań w oparciu o poznane elementy matematyki finansowej</t>
  </si>
  <si>
    <t>Zakres i forma pracy dyplomowej</t>
  </si>
  <si>
    <t>Rodzaj, wymiar, zasady i forma odbywania praktyk</t>
  </si>
  <si>
    <t>w pogłębionym stopniu zasady eksploatacji układów mechatronicznych i zaawansowane metody ich diagnostyki oraz oceny ryzyka i bezpieczeństwa tych układów, w tym zagrożenia środowiska naturalnego oraz wynikające ze stosowania technologii informatycznych</t>
  </si>
  <si>
    <t>P7U_W; P7S_WG P7S_WK</t>
  </si>
  <si>
    <t xml:space="preserve">w pogłębionym stopniu zagadnienia z zakresu inżynierii zarządzania, w tym systemów logistycznych oraz podstawowe zasady tworzenia i rozwoju różnych form indywidualnej przedsiębiorczości </t>
  </si>
  <si>
    <t>P7U_U; PRK P7S_UW</t>
  </si>
  <si>
    <t>określić kierunki dalszego uczenia się i realizować proces samokształcenia, a także współpracować w grupie przyjmując w niej różne role przy realizacji zadań w zakresie inżynierii mechatronicznej</t>
  </si>
  <si>
    <t>P7U_U; P7S_UU; P7S_UO</t>
  </si>
  <si>
    <t>odpowiedzialnego pełnienia roli inżyniera w rozstrzyganiu problemów z zakresu techniki oraz inżynierii mechatroniczne w poszanowaniu etyki zawodowej</t>
  </si>
  <si>
    <t xml:space="preserve">W odniesieniu efektu kierunkowego do PRK zastosowano kody wynikające z ustawy i rozporządzenia dla studiów drugiego stopnia </t>
  </si>
  <si>
    <t>TZ - dziedzina nauk inżynieryjno-technicznych, dyscyplina: inżynieria mechaniczna</t>
  </si>
  <si>
    <t>SZ - dziedzina nauk społecznych, dyscyplina: nauki o zarządzaniu i jakości</t>
  </si>
  <si>
    <t>E/Z/ZAL.</t>
  </si>
  <si>
    <t>Oznaczenia:</t>
  </si>
  <si>
    <t xml:space="preserve">E </t>
  </si>
  <si>
    <t>ZAL</t>
  </si>
  <si>
    <t>Ćwiczenia specjalistyczne obejmują ćwiczenia laboratoryjne i projektowe</t>
  </si>
  <si>
    <t>Kod formy studiów oraz poziomu studiów: NM - niestacjonarne magisterskie</t>
  </si>
  <si>
    <t>Wydział Inżynierii Produkcji i Energetyki                                                                                          Katedra Inżynierii Produkcji, Logistyki i Informatyki stosowanej</t>
  </si>
  <si>
    <t>wiedza z zakresu podstaw mechatroniki</t>
  </si>
  <si>
    <t>wiedza z zakresu podstaw programowania</t>
  </si>
  <si>
    <t>Egzamin pisemny w formie testu.                                                                                     Udział w ocenie końcowej - 50%</t>
  </si>
  <si>
    <t>wiedza z zakresu automatyki</t>
  </si>
  <si>
    <t>Zaliczenie pisemne w formie pytań otwartych                                                                Udział w ocenie końcowej - 50%</t>
  </si>
  <si>
    <t>Wydział Inżynierii Produkcji i Energetyki                                                                                Katedra Inżynierii Produkcji, Logistyki i Informatyki Stosowanej</t>
  </si>
  <si>
    <t xml:space="preserve">wiedza z zakresu budowy i eksploatacji maszyn i pojazdów </t>
  </si>
  <si>
    <t>wiedza z podstaw automatyki</t>
  </si>
  <si>
    <r>
      <t xml:space="preserve">Zaliczenie na ocenę w formie testu. </t>
    </r>
    <r>
      <rPr>
        <sz val="10"/>
        <color rgb="FFFF0000"/>
        <rFont val="Arial Narrow"/>
        <family val="2"/>
        <charset val="238"/>
      </rPr>
      <t xml:space="preserve"> </t>
    </r>
    <r>
      <rPr>
        <sz val="10"/>
        <color rgb="FF000000"/>
        <rFont val="Arial Narrow"/>
        <family val="2"/>
        <charset val="238"/>
      </rPr>
      <t xml:space="preserve">                                                                           Udział w ocenie końcowej - 50%</t>
    </r>
  </si>
  <si>
    <t>Projekt z ćwiczeń i odpowiedź ustna.                                                                                Udział w ocenie końcowej - 50%</t>
  </si>
  <si>
    <t xml:space="preserve">Podawane w wymiarze realizowanym przez studenta </t>
  </si>
  <si>
    <t>zastosować metody matematyczno graficzne do projektowania mechanizmów i manipulatorów</t>
  </si>
  <si>
    <t>GPM_U2</t>
  </si>
  <si>
    <t>TEL_U1, TEL_U2, TEL_K1</t>
  </si>
  <si>
    <t>wiedza z zakresu sensoryki sygnałów, interpretacji danych przestrzennych, podstaw LabVIEW</t>
  </si>
  <si>
    <t xml:space="preserve">Warunki dopuszczenia do egzaminu dyplomowego na Uniwersytecie Rolniczym, forma egzaminu oraz jego zakres zostały określone w Regulaminie Studiów. Przedmiotem ustnego egzaminu dyplomowego magisterskiego jest prezentacja pracy magisterskiej oraz  weryfikacja osiągnięcia przez studenta efektów uczenia się właściwych dla tego poziomu studiów. Szczegóły dotyczące poszczególnych etapów dyplomowania określa Procedura dyplomowania oraz Procedura przygotowywania prac dyplomowych przez studentów Wydziału Inżynierii Produkcji i Energetyki (WIPiE) Uniwersytetu Rolniczego im. Hugona Kołłątaja w Krakowie. Za egzamin dyplomowy magisterski student otrzymuje 2 ECTS.                                                                                                                                                                                                                                                                                                   </t>
  </si>
  <si>
    <t xml:space="preserve">Poziom studiów: drugiego stopnia      </t>
  </si>
  <si>
    <t>Egzamin pisemny (w formie pytań otwartych)                                                                  Udział w ocenie końcowej - 50%</t>
  </si>
  <si>
    <t>Budowa i działania elektrycznych układów wykonawczych. Silnik krokowy. Elektromechaniczny napęd liniowy.</t>
  </si>
  <si>
    <t>IM2_K04  IM2_K05</t>
  </si>
  <si>
    <t xml:space="preserve">Przygotowanie i przedstawienie opracowań z zakresu opracowania wyników badań oraz wnioskowania				
Udział w ocenie końcowej - 50% 				
Aktywność i zaprezentowanie własnego stanowiska na temat analizowanych zagadnień. Udział w ocenie końcowej - 50%    				
Ocena końcowa z zaliczenia seminarium stanowi średnią arytmetyzną z ocen semestralnych. Dla oceny pozytywnej wymagane jest pozytywne zaliczenie zajęć w każdym semestrze.	      </t>
  </si>
  <si>
    <t xml:space="preserve">Przygotowanie i przedstawienie opracowań z zakresu opracowania wyników badań oraz wnioskowania.				
Udział w ocenie końcowej - 50% 				
Aktywność i zaprezentowanie własnego stanowiska na temat analizowanych zagadnień.        Udział w ocenie końcowej - 50%    				
Ocena końcowa z zaliczenia seminarium stanowi średnią arytmetyzną z ocen semestralnych.    Dla oceny pozytywnej wymagane jest pozytywne zaliczenie zajęć w każdym semestrze.	      </t>
  </si>
  <si>
    <t>Wydział Inżynierii Produkcji i Energetyki  Katedra Inżynierii Produkcji, Logistyki i Informatyki Stosowanej</t>
  </si>
  <si>
    <t xml:space="preserve">Wydział Inżynierii Produkcji i Energetyki  Katedra Katedra Inżynierii Produkcji, Logistyki i Informatyki Stosowanej </t>
  </si>
  <si>
    <t>Zaliczenie na podstawie sprawozdań z realizacji zadań/miniprojektów. Udział w ocenie końcowej - 50%</t>
  </si>
  <si>
    <t>Wydział Inżynierii Produkcji i Energetyki Katedra Inżynierii Mechanicznei i Agrofizyki</t>
  </si>
  <si>
    <t>dziedzina nauk społecznych:                                                          dyscyplina nauki o zarządzaniu i jakości (SZ) -  8%</t>
  </si>
  <si>
    <t xml:space="preserve">dziedzina nauk inżynieryjno-technicznych:                               dyscyplina inżynieria mechaniczna (TZ) - 92%                                                                                       </t>
  </si>
  <si>
    <t xml:space="preserve">071 Podgrupa inżynieryjno-techniczna                                          0715 Mechanika i metalurgia                                                     </t>
  </si>
  <si>
    <t>pozostałe dyscypliny:</t>
  </si>
  <si>
    <t>Zaliczenie na ocenę 2 projektów                                                                                                     Udział w ocenie końcowej - 50%</t>
  </si>
  <si>
    <t>Zaliczenie w formie pisemnej treści wykładów i ćwiczeń. Na ocenę pozytywną należy udzielić co najmniej 60% prawidłowych odpowiedzi na zadane pytania.  Udział w ocenie końcowej -100%</t>
  </si>
  <si>
    <t xml:space="preserve">Przygotowanie i przedstawienie opracowań dotyczących uzasadnienia problematyki badawczej oraz celu i zakresu pracy, a także metodyki i planu badań. Aktywność i zaprezentowanie własnego stanowiska na temat analizowanych zagadnień. </t>
  </si>
  <si>
    <t>Egzamin pisemny w formie testu, pytań otwartych i zamkniętych. Udział w ocenie końcowej - 60%</t>
  </si>
  <si>
    <t>Egzamin pisemny (w formie pytań otwartych) Udział w ocenie końcowej - 50%</t>
  </si>
  <si>
    <t>IM2_K01                  IM2_K04</t>
  </si>
  <si>
    <t>IM2_K01                 IM2_K04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</si>
</sst>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charset val="238"/>
      <scheme val="minor"/>
    </font>
    <font>
      <sz val="10"/>
      <name val="Arial Narrow"/>
      <family val="2"/>
      <charset val="238"/>
    </font>
    <font>
      <b/>
      <sz val="10"/>
      <name val="Arial Narrow"/>
      <family val="2"/>
      <charset val="238"/>
    </font>
    <font>
      <b/>
      <sz val="10"/>
      <color rgb="FF000000"/>
      <name val="Arial Narrow"/>
      <family val="2"/>
      <charset val="238"/>
    </font>
    <font>
      <sz val="10"/>
      <color rgb="FF000000"/>
      <name val="Arial Narrow"/>
      <family val="2"/>
      <charset val="238"/>
    </font>
    <font>
      <sz val="10"/>
      <color theme="1"/>
      <name val="Arial Narrow"/>
      <family val="2"/>
      <charset val="238"/>
    </font>
    <font>
      <sz val="8"/>
      <color theme="1"/>
      <name val="Arial Narrow"/>
      <family val="2"/>
      <charset val="238"/>
    </font>
    <font>
      <b/>
      <sz val="10"/>
      <color theme="1"/>
      <name val="Arial Narrow"/>
      <family val="2"/>
      <charset val="238"/>
    </font>
    <font>
      <sz val="11"/>
      <color rgb="FF000000"/>
      <name val="Arial Narrow"/>
      <family val="2"/>
      <charset val="238"/>
    </font>
    <font>
      <sz val="11"/>
      <name val="Arial Narrow"/>
      <family val="2"/>
      <charset val="238"/>
    </font>
    <font>
      <sz val="11"/>
      <color theme="1"/>
      <name val="Arial Narrow"/>
      <family val="2"/>
      <charset val="238"/>
    </font>
    <font>
      <b/>
      <sz val="11"/>
      <color theme="1"/>
      <name val="Arial Narrow"/>
      <family val="2"/>
      <charset val="238"/>
    </font>
    <font>
      <b/>
      <sz val="11"/>
      <name val="Arial Narrow"/>
      <family val="2"/>
      <charset val="238"/>
    </font>
    <font>
      <sz val="11"/>
      <color rgb="FF000000"/>
      <name val="Calibri"/>
      <family val="2"/>
      <charset val="238"/>
    </font>
    <font>
      <vertAlign val="superscript"/>
      <sz val="11"/>
      <name val="Arial Narrow"/>
      <family val="2"/>
      <charset val="238"/>
    </font>
    <font>
      <sz val="10"/>
      <color rgb="FFFF0000"/>
      <name val="Arial Narrow"/>
      <family val="2"/>
      <charset val="238"/>
    </font>
    <font>
      <sz val="8"/>
      <name val="Calibri"/>
      <family val="2"/>
      <charset val="238"/>
      <scheme val="minor"/>
    </font>
    <font>
      <b/>
      <sz val="11"/>
      <color rgb="FF000000"/>
      <name val="Arial Narrow"/>
      <family val="2"/>
      <charset val="238"/>
    </font>
    <font>
      <sz val="11"/>
      <color rgb="FF002060"/>
      <name val="Arial Narrow"/>
      <family val="2"/>
      <charset val="238"/>
    </font>
    <font>
      <sz val="11"/>
      <color rgb="FFFF0000"/>
      <name val="Arial Narrow"/>
      <family val="2"/>
      <charset val="238"/>
    </font>
    <font>
      <b/>
      <i/>
      <sz val="11"/>
      <color rgb="FF000000"/>
      <name val="Arial Narrow"/>
      <family val="2"/>
      <charset val="238"/>
    </font>
    <font>
      <vertAlign val="superscript"/>
      <sz val="11"/>
      <color rgb="FF000000"/>
      <name val="Arial Narrow"/>
      <family val="2"/>
      <charset val="238"/>
    </font>
    <font>
      <i/>
      <sz val="11"/>
      <color rgb="FF000000"/>
      <name val="Arial Narrow"/>
      <family val="2"/>
      <charset val="238"/>
    </font>
    <font>
      <b/>
      <sz val="11"/>
      <color rgb="FFFF0000"/>
      <name val="Arial Narrow"/>
      <family val="2"/>
      <charset val="238"/>
    </font>
    <font>
      <i/>
      <sz val="11"/>
      <color rgb="FF002060"/>
      <name val="Arial Narrow"/>
      <family val="2"/>
      <charset val="238"/>
    </font>
    <font>
      <b/>
      <i/>
      <sz val="11"/>
      <color theme="1"/>
      <name val="Arial Narrow"/>
      <family val="2"/>
      <charset val="238"/>
    </font>
    <font>
      <vertAlign val="superscript"/>
      <sz val="11"/>
      <color theme="1"/>
      <name val="Arial Narrow"/>
      <family val="2"/>
      <charset val="238"/>
    </font>
    <font>
      <i/>
      <sz val="11"/>
      <color theme="1"/>
      <name val="Arial Narrow"/>
      <family val="2"/>
      <charset val="238"/>
    </font>
    <font>
      <sz val="11"/>
      <color theme="0"/>
      <name val="Arial Narrow"/>
      <family val="2"/>
      <charset val="238"/>
    </font>
    <font>
      <sz val="10"/>
      <color rgb="FF000000"/>
      <name val="Arial Narrow"/>
      <family val="2"/>
    </font>
    <font>
      <sz val="9"/>
      <color theme="1"/>
      <name val="Arial Narrow"/>
      <family val="2"/>
      <charset val="238"/>
    </font>
    <font>
      <i/>
      <sz val="10"/>
      <name val="Arial Narrow"/>
      <family val="2"/>
      <charset val="238"/>
    </font>
    <font>
      <b/>
      <vertAlign val="superscript"/>
      <sz val="10"/>
      <color indexed="8"/>
      <name val="Arial Narrow"/>
      <family val="2"/>
      <charset val="238"/>
    </font>
    <font>
      <b/>
      <vertAlign val="superscript"/>
      <sz val="10"/>
      <color theme="1"/>
      <name val="Arial Narrow"/>
      <family val="2"/>
      <charset val="238"/>
    </font>
    <font>
      <sz val="9"/>
      <name val="Arial Narrow"/>
      <family val="2"/>
      <charset val="238"/>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bgColor indexed="64"/>
      </patternFill>
    </fill>
  </fills>
  <borders count="52">
    <border>
      <left/>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medium">
        <color indexed="64"/>
      </bottom>
      <diagonal/>
    </border>
    <border>
      <left/>
      <right/>
      <top style="medium">
        <color indexed="64"/>
      </top>
      <bottom style="thin">
        <color auto="1"/>
      </bottom>
      <diagonal/>
    </border>
    <border>
      <left style="thin">
        <color indexed="64"/>
      </left>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auto="1"/>
      </left>
      <right style="thin">
        <color rgb="FF000000"/>
      </right>
      <top style="thin">
        <color rgb="FF000000"/>
      </top>
      <bottom/>
      <diagonal/>
    </border>
    <border>
      <left/>
      <right/>
      <top/>
      <bottom style="thin">
        <color rgb="FF000000"/>
      </bottom>
      <diagonal/>
    </border>
    <border>
      <left/>
      <right style="thin">
        <color rgb="FF000000"/>
      </right>
      <top style="thin">
        <color auto="1"/>
      </top>
      <bottom style="thin">
        <color auto="1"/>
      </bottom>
      <diagonal/>
    </border>
    <border>
      <left/>
      <right style="thin">
        <color auto="1"/>
      </right>
      <top/>
      <bottom style="thin">
        <color rgb="FF000000"/>
      </bottom>
      <diagonal/>
    </border>
    <border>
      <left style="thin">
        <color indexed="64"/>
      </left>
      <right style="thin">
        <color indexed="64"/>
      </right>
      <top/>
      <bottom style="thin">
        <color rgb="FF000000"/>
      </bottom>
      <diagonal/>
    </border>
    <border>
      <left style="thin">
        <color auto="1"/>
      </left>
      <right style="thin">
        <color auto="1"/>
      </right>
      <top style="thin">
        <color auto="1"/>
      </top>
      <bottom style="thin">
        <color rgb="FF000000"/>
      </bottom>
      <diagonal/>
    </border>
    <border>
      <left style="thin">
        <color rgb="FF000000"/>
      </left>
      <right/>
      <top/>
      <bottom/>
      <diagonal/>
    </border>
    <border>
      <left style="thin">
        <color rgb="FF000000"/>
      </left>
      <right/>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diagonal/>
    </border>
    <border>
      <left style="thin">
        <color indexed="64"/>
      </left>
      <right style="thin">
        <color rgb="FF000000"/>
      </right>
      <top/>
      <bottom/>
      <diagonal/>
    </border>
    <border>
      <left/>
      <right/>
      <top style="thin">
        <color auto="1"/>
      </top>
      <bottom style="thin">
        <color rgb="FF000000"/>
      </bottom>
      <diagonal/>
    </border>
    <border>
      <left/>
      <right style="thin">
        <color auto="1"/>
      </right>
      <top style="thin">
        <color auto="1"/>
      </top>
      <bottom style="thin">
        <color rgb="FF000000"/>
      </bottom>
      <diagonal/>
    </border>
    <border>
      <left/>
      <right/>
      <top style="thin">
        <color rgb="FF000000"/>
      </top>
      <bottom style="thin">
        <color indexed="64"/>
      </bottom>
      <diagonal/>
    </border>
    <border>
      <left style="thin">
        <color auto="1"/>
      </left>
      <right/>
      <top style="thin">
        <color auto="1"/>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top style="thin">
        <color auto="1"/>
      </top>
      <bottom style="thin">
        <color auto="1"/>
      </bottom>
      <diagonal/>
    </border>
  </borders>
  <cellStyleXfs count="2">
    <xf numFmtId="0" fontId="0" fillId="0" borderId="0"/>
    <xf numFmtId="0" fontId="13" fillId="0" borderId="0"/>
  </cellStyleXfs>
  <cellXfs count="667">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5" xfId="0" applyFont="1" applyBorder="1" applyAlignment="1">
      <alignment vertical="center"/>
    </xf>
    <xf numFmtId="0" fontId="1" fillId="0" borderId="5" xfId="0" applyFont="1" applyBorder="1" applyAlignment="1">
      <alignment vertical="center" wrapText="1"/>
    </xf>
    <xf numFmtId="0" fontId="4" fillId="0" borderId="0" xfId="0" applyFont="1" applyAlignment="1">
      <alignment vertical="center"/>
    </xf>
    <xf numFmtId="0" fontId="4" fillId="0" borderId="5" xfId="0" applyFont="1" applyBorder="1" applyAlignment="1">
      <alignment vertical="center"/>
    </xf>
    <xf numFmtId="0" fontId="3" fillId="0" borderId="0" xfId="0" applyFont="1" applyAlignment="1">
      <alignment vertical="center"/>
    </xf>
    <xf numFmtId="0" fontId="1" fillId="0" borderId="0" xfId="0" applyFont="1" applyAlignment="1">
      <alignment vertical="center" wrapText="1"/>
    </xf>
    <xf numFmtId="0" fontId="2" fillId="0" borderId="0" xfId="0" applyFont="1" applyAlignment="1">
      <alignment horizontal="right" vertical="center"/>
    </xf>
    <xf numFmtId="0" fontId="4" fillId="0" borderId="13" xfId="0" applyFont="1" applyBorder="1" applyAlignment="1">
      <alignment horizontal="center" vertical="center" wrapText="1"/>
    </xf>
    <xf numFmtId="0" fontId="4" fillId="0" borderId="10" xfId="0" applyFont="1" applyBorder="1" applyAlignment="1">
      <alignment horizontal="center" vertical="center"/>
    </xf>
    <xf numFmtId="0" fontId="1" fillId="0" borderId="8" xfId="0" applyFont="1" applyBorder="1" applyAlignment="1">
      <alignmen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4" fillId="0" borderId="8" xfId="0" applyFont="1" applyBorder="1" applyAlignment="1">
      <alignment wrapText="1"/>
    </xf>
    <xf numFmtId="0" fontId="3" fillId="0" borderId="5"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applyAlignment="1">
      <alignment horizontal="center" vertical="center"/>
    </xf>
    <xf numFmtId="0" fontId="1" fillId="0" borderId="3" xfId="0" applyFont="1" applyBorder="1" applyAlignment="1">
      <alignment horizontal="left" vertical="center" wrapText="1"/>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wrapText="1"/>
    </xf>
    <xf numFmtId="0" fontId="3" fillId="0" borderId="8"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wrapText="1"/>
    </xf>
    <xf numFmtId="0" fontId="3" fillId="0" borderId="0" xfId="0" applyFont="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1" fontId="1" fillId="0" borderId="8" xfId="0" applyNumberFormat="1" applyFont="1" applyBorder="1" applyAlignment="1">
      <alignment horizontal="center" vertical="center"/>
    </xf>
    <xf numFmtId="1" fontId="2" fillId="0" borderId="3"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wrapText="1"/>
    </xf>
    <xf numFmtId="0" fontId="3" fillId="0" borderId="15" xfId="0" applyFont="1" applyBorder="1" applyAlignment="1">
      <alignment horizontal="center" vertical="center"/>
    </xf>
    <xf numFmtId="1" fontId="2" fillId="0" borderId="15" xfId="0" applyNumberFormat="1" applyFont="1" applyBorder="1" applyAlignment="1">
      <alignment horizontal="center" vertical="center"/>
    </xf>
    <xf numFmtId="0" fontId="2" fillId="0" borderId="11" xfId="0" applyFont="1" applyBorder="1" applyAlignment="1">
      <alignment horizontal="center" vertical="center"/>
    </xf>
    <xf numFmtId="0" fontId="5" fillId="0" borderId="0" xfId="0" applyFont="1"/>
    <xf numFmtId="0" fontId="4" fillId="0" borderId="0" xfId="0" applyFont="1" applyAlignment="1">
      <alignment horizontal="center" vertical="center"/>
    </xf>
    <xf numFmtId="0" fontId="4" fillId="0" borderId="8" xfId="0" applyFont="1" applyBorder="1" applyAlignment="1">
      <alignment horizontal="left" vertical="center" wrapText="1"/>
    </xf>
    <xf numFmtId="0" fontId="5" fillId="0" borderId="0" xfId="0" applyFont="1" applyAlignment="1">
      <alignment wrapText="1"/>
    </xf>
    <xf numFmtId="1" fontId="2" fillId="0" borderId="4" xfId="0" applyNumberFormat="1" applyFont="1" applyBorder="1" applyAlignment="1">
      <alignment horizontal="center" vertical="center"/>
    </xf>
    <xf numFmtId="0" fontId="4" fillId="0" borderId="13" xfId="0" applyFont="1" applyBorder="1" applyAlignment="1">
      <alignment horizontal="center" vertical="center"/>
    </xf>
    <xf numFmtId="0" fontId="3" fillId="0" borderId="5" xfId="0" applyFont="1" applyBorder="1" applyAlignment="1">
      <alignment horizontal="center"/>
    </xf>
    <xf numFmtId="0" fontId="5" fillId="0" borderId="10" xfId="0" applyFont="1" applyBorder="1"/>
    <xf numFmtId="0" fontId="3" fillId="0" borderId="2" xfId="0" applyFont="1" applyBorder="1" applyAlignment="1">
      <alignment horizontal="center"/>
    </xf>
    <xf numFmtId="1" fontId="5" fillId="0" borderId="0" xfId="0" applyNumberFormat="1" applyFont="1"/>
    <xf numFmtId="0" fontId="6" fillId="0" borderId="0" xfId="0" applyFont="1" applyAlignment="1">
      <alignment horizontal="left" vertical="center" wrapText="1"/>
    </xf>
    <xf numFmtId="0" fontId="5" fillId="0" borderId="3" xfId="0" applyFont="1" applyBorder="1" applyAlignment="1">
      <alignment horizontal="center" vertical="center" wrapText="1"/>
    </xf>
    <xf numFmtId="0" fontId="4" fillId="0" borderId="8" xfId="0" applyFont="1" applyBorder="1" applyAlignment="1">
      <alignment vertical="center" wrapText="1"/>
    </xf>
    <xf numFmtId="0" fontId="4" fillId="0" borderId="8" xfId="0" applyFont="1" applyBorder="1" applyAlignment="1">
      <alignment horizontal="left" wrapText="1"/>
    </xf>
    <xf numFmtId="0" fontId="1" fillId="0" borderId="9" xfId="0" applyFont="1" applyBorder="1" applyAlignment="1">
      <alignment vertical="center" wrapText="1"/>
    </xf>
    <xf numFmtId="0" fontId="4" fillId="0" borderId="9" xfId="0" applyFont="1" applyBorder="1" applyAlignment="1">
      <alignment horizontal="left" vertical="center" wrapText="1"/>
    </xf>
    <xf numFmtId="0" fontId="1" fillId="0" borderId="8" xfId="0" applyFont="1" applyBorder="1" applyAlignment="1">
      <alignment horizontal="left" vertical="center" wrapText="1"/>
    </xf>
    <xf numFmtId="0" fontId="5" fillId="0" borderId="0" xfId="0" applyFont="1" applyAlignment="1">
      <alignment horizontal="right" indent="5"/>
    </xf>
    <xf numFmtId="0" fontId="5" fillId="0" borderId="5" xfId="0" applyFont="1" applyBorder="1" applyAlignment="1">
      <alignment horizontal="center" vertical="center" wrapText="1"/>
    </xf>
    <xf numFmtId="164" fontId="1" fillId="0" borderId="8" xfId="0" applyNumberFormat="1" applyFont="1" applyBorder="1" applyAlignment="1">
      <alignment horizontal="center" vertical="center"/>
    </xf>
    <xf numFmtId="164" fontId="1" fillId="0" borderId="9"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1" fillId="0" borderId="3" xfId="0" applyFont="1" applyBorder="1" applyAlignment="1">
      <alignment horizontal="left" vertical="center"/>
    </xf>
    <xf numFmtId="164" fontId="1" fillId="0" borderId="3" xfId="0" applyNumberFormat="1" applyFont="1" applyBorder="1" applyAlignment="1">
      <alignment horizontal="center" vertical="center"/>
    </xf>
    <xf numFmtId="164" fontId="1" fillId="0" borderId="5" xfId="0" applyNumberFormat="1" applyFont="1" applyBorder="1" applyAlignment="1">
      <alignment horizontal="center" vertical="center"/>
    </xf>
    <xf numFmtId="164" fontId="2" fillId="0" borderId="8" xfId="0" applyNumberFormat="1" applyFont="1" applyBorder="1" applyAlignment="1">
      <alignment horizontal="center" vertical="center"/>
    </xf>
    <xf numFmtId="164" fontId="2" fillId="0" borderId="9" xfId="0" applyNumberFormat="1" applyFont="1" applyBorder="1" applyAlignment="1">
      <alignment horizontal="center" vertical="center"/>
    </xf>
    <xf numFmtId="164" fontId="4" fillId="0" borderId="8" xfId="0" applyNumberFormat="1" applyFont="1" applyBorder="1" applyAlignment="1">
      <alignment horizontal="center" vertical="center"/>
    </xf>
    <xf numFmtId="0" fontId="3" fillId="0" borderId="1" xfId="0" applyFont="1" applyBorder="1" applyAlignment="1">
      <alignment horizontal="center" vertical="center"/>
    </xf>
    <xf numFmtId="164" fontId="2" fillId="0" borderId="15" xfId="0" applyNumberFormat="1" applyFont="1" applyBorder="1" applyAlignment="1">
      <alignment horizontal="center" vertical="center"/>
    </xf>
    <xf numFmtId="164" fontId="2" fillId="0" borderId="11"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1" fillId="0" borderId="15" xfId="0" applyNumberFormat="1" applyFont="1" applyBorder="1" applyAlignment="1">
      <alignment horizontal="center" vertical="center"/>
    </xf>
    <xf numFmtId="164" fontId="2" fillId="0" borderId="0" xfId="0" applyNumberFormat="1" applyFont="1" applyAlignment="1">
      <alignment horizontal="center" vertical="center"/>
    </xf>
    <xf numFmtId="164" fontId="4" fillId="0" borderId="15" xfId="0" applyNumberFormat="1"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7" fillId="0" borderId="7" xfId="0" applyFont="1" applyBorder="1" applyAlignment="1">
      <alignment horizontal="center" vertical="center"/>
    </xf>
    <xf numFmtId="0" fontId="7" fillId="0" borderId="13" xfId="0" applyFont="1" applyBorder="1" applyAlignment="1">
      <alignment horizontal="left" vertical="center"/>
    </xf>
    <xf numFmtId="164" fontId="7" fillId="0" borderId="13" xfId="0" applyNumberFormat="1" applyFont="1" applyBorder="1" applyAlignment="1">
      <alignment horizontal="center" vertical="center"/>
    </xf>
    <xf numFmtId="164" fontId="7" fillId="0" borderId="14" xfId="0" applyNumberFormat="1" applyFont="1" applyBorder="1" applyAlignment="1">
      <alignment horizontal="center" vertical="center"/>
    </xf>
    <xf numFmtId="0" fontId="7" fillId="0" borderId="10" xfId="0" applyFont="1" applyBorder="1" applyAlignment="1">
      <alignment horizontal="center" vertical="center"/>
    </xf>
    <xf numFmtId="164" fontId="5" fillId="0" borderId="8" xfId="0" applyNumberFormat="1" applyFont="1" applyBorder="1" applyAlignment="1">
      <alignment horizontal="center" vertical="center"/>
    </xf>
    <xf numFmtId="164" fontId="5" fillId="0" borderId="9"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0" borderId="11" xfId="0" applyNumberFormat="1" applyFont="1" applyBorder="1" applyAlignment="1">
      <alignment horizontal="center" vertical="center"/>
    </xf>
    <xf numFmtId="0" fontId="7" fillId="0" borderId="14" xfId="0" applyFont="1" applyBorder="1" applyAlignment="1">
      <alignment vertical="center"/>
    </xf>
    <xf numFmtId="0" fontId="7" fillId="0" borderId="6" xfId="0" applyFont="1" applyBorder="1" applyAlignment="1">
      <alignment vertical="center"/>
    </xf>
    <xf numFmtId="164" fontId="5" fillId="0" borderId="13" xfId="0" applyNumberFormat="1" applyFont="1" applyBorder="1" applyAlignment="1">
      <alignment horizontal="center" vertical="center"/>
    </xf>
    <xf numFmtId="0" fontId="7" fillId="0" borderId="6" xfId="0" applyFont="1" applyBorder="1" applyAlignment="1">
      <alignment horizontal="center" vertical="center" wrapText="1"/>
    </xf>
    <xf numFmtId="0" fontId="7" fillId="0" borderId="14" xfId="0" applyFont="1" applyBorder="1" applyAlignment="1">
      <alignment horizontal="left" vertical="center" wrapText="1"/>
    </xf>
    <xf numFmtId="164" fontId="7" fillId="0" borderId="14" xfId="0" applyNumberFormat="1" applyFont="1" applyBorder="1" applyAlignment="1">
      <alignment horizontal="center" vertical="center" wrapText="1"/>
    </xf>
    <xf numFmtId="0" fontId="7" fillId="0" borderId="0" xfId="0" applyFont="1" applyAlignment="1">
      <alignment vertical="center" wrapText="1"/>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vertical="center"/>
    </xf>
    <xf numFmtId="0" fontId="5" fillId="0" borderId="1" xfId="0" applyFont="1" applyBorder="1" applyAlignment="1">
      <alignment horizontal="center" vertical="center"/>
    </xf>
    <xf numFmtId="0" fontId="1" fillId="0" borderId="10" xfId="0" applyFont="1" applyBorder="1" applyAlignment="1">
      <alignment horizontal="center" vertical="center"/>
    </xf>
    <xf numFmtId="164" fontId="1" fillId="0" borderId="0" xfId="0" applyNumberFormat="1" applyFont="1" applyAlignment="1">
      <alignment horizontal="center" vertical="center"/>
    </xf>
    <xf numFmtId="0" fontId="3" fillId="0" borderId="4" xfId="0" applyFont="1" applyBorder="1" applyAlignment="1">
      <alignment horizontal="center" vertical="center"/>
    </xf>
    <xf numFmtId="164" fontId="7" fillId="0" borderId="4" xfId="0" applyNumberFormat="1" applyFont="1" applyBorder="1" applyAlignment="1">
      <alignment horizontal="center"/>
    </xf>
    <xf numFmtId="0" fontId="7" fillId="0" borderId="6" xfId="0" applyFont="1" applyBorder="1" applyAlignment="1">
      <alignment horizontal="center" vertical="center"/>
    </xf>
    <xf numFmtId="164" fontId="7" fillId="0" borderId="7" xfId="0" applyNumberFormat="1" applyFont="1" applyBorder="1" applyAlignment="1">
      <alignment horizontal="center" vertical="center"/>
    </xf>
    <xf numFmtId="164" fontId="7" fillId="0" borderId="6" xfId="0" applyNumberFormat="1" applyFont="1" applyBorder="1" applyAlignment="1">
      <alignment horizontal="center" vertical="center"/>
    </xf>
    <xf numFmtId="0" fontId="5" fillId="0" borderId="8" xfId="0" applyFont="1" applyBorder="1" applyAlignment="1">
      <alignment horizontal="left" vertical="center"/>
    </xf>
    <xf numFmtId="164" fontId="5" fillId="0" borderId="0" xfId="0" applyNumberFormat="1" applyFont="1" applyAlignment="1">
      <alignment horizontal="center" vertical="center"/>
    </xf>
    <xf numFmtId="164" fontId="5" fillId="0" borderId="15" xfId="0" applyNumberFormat="1" applyFont="1" applyBorder="1" applyAlignment="1">
      <alignment horizontal="center"/>
    </xf>
    <xf numFmtId="164" fontId="5" fillId="0" borderId="0" xfId="0" applyNumberFormat="1" applyFont="1" applyAlignment="1">
      <alignment horizontal="center"/>
    </xf>
    <xf numFmtId="0" fontId="7" fillId="0" borderId="13" xfId="0" applyFont="1" applyBorder="1" applyAlignment="1">
      <alignment vertical="center"/>
    </xf>
    <xf numFmtId="0" fontId="5" fillId="0" borderId="10" xfId="0" applyFont="1" applyBorder="1" applyAlignment="1">
      <alignment horizontal="center" vertical="center"/>
    </xf>
    <xf numFmtId="0" fontId="5" fillId="0" borderId="9" xfId="0" applyFont="1" applyBorder="1" applyAlignment="1">
      <alignment vertical="center"/>
    </xf>
    <xf numFmtId="0" fontId="5" fillId="0" borderId="8" xfId="0" applyFont="1" applyBorder="1" applyAlignment="1">
      <alignment vertical="center"/>
    </xf>
    <xf numFmtId="0" fontId="5" fillId="0" borderId="15" xfId="0" applyFont="1" applyBorder="1" applyAlignment="1">
      <alignment vertical="center"/>
    </xf>
    <xf numFmtId="0" fontId="5" fillId="0" borderId="1" xfId="0" applyFont="1" applyBorder="1" applyAlignment="1">
      <alignment vertical="center"/>
    </xf>
    <xf numFmtId="0" fontId="5" fillId="0" borderId="12" xfId="0" applyFont="1" applyBorder="1" applyAlignment="1">
      <alignment vertical="center"/>
    </xf>
    <xf numFmtId="0" fontId="5" fillId="0" borderId="12" xfId="0" applyFont="1" applyBorder="1" applyAlignment="1">
      <alignment horizontal="center" vertical="center"/>
    </xf>
    <xf numFmtId="0" fontId="7" fillId="0" borderId="14" xfId="0" applyFont="1" applyBorder="1" applyAlignment="1">
      <alignment horizontal="left" vertical="center"/>
    </xf>
    <xf numFmtId="164" fontId="5" fillId="0" borderId="6" xfId="0" applyNumberFormat="1" applyFont="1" applyBorder="1" applyAlignment="1">
      <alignment horizontal="center" vertical="center"/>
    </xf>
    <xf numFmtId="0" fontId="5" fillId="0" borderId="9" xfId="0" applyFont="1" applyBorder="1"/>
    <xf numFmtId="164" fontId="5" fillId="0" borderId="1" xfId="0" applyNumberFormat="1" applyFont="1" applyBorder="1" applyAlignment="1">
      <alignment horizontal="center" vertical="center"/>
    </xf>
    <xf numFmtId="0" fontId="5" fillId="0" borderId="1" xfId="0" applyFont="1" applyBorder="1" applyAlignment="1">
      <alignment horizontal="center"/>
    </xf>
    <xf numFmtId="0" fontId="1" fillId="0" borderId="11" xfId="0" applyFont="1" applyBorder="1" applyAlignment="1">
      <alignment vertical="center"/>
    </xf>
    <xf numFmtId="164" fontId="5" fillId="0" borderId="11" xfId="0" applyNumberFormat="1" applyFont="1" applyBorder="1" applyAlignment="1">
      <alignment horizontal="center"/>
    </xf>
    <xf numFmtId="164" fontId="4" fillId="0" borderId="10" xfId="0" applyNumberFormat="1" applyFont="1" applyBorder="1" applyAlignment="1">
      <alignment horizontal="center" vertical="center"/>
    </xf>
    <xf numFmtId="0" fontId="10" fillId="0" borderId="4" xfId="0" applyFont="1" applyBorder="1" applyAlignment="1">
      <alignment horizontal="center" vertical="center"/>
    </xf>
    <xf numFmtId="164" fontId="9" fillId="0" borderId="5" xfId="0" applyNumberFormat="1" applyFont="1" applyBorder="1" applyAlignment="1">
      <alignment horizontal="center" vertical="center" wrapText="1"/>
    </xf>
    <xf numFmtId="164" fontId="4" fillId="0" borderId="9" xfId="0" applyNumberFormat="1" applyFont="1" applyBorder="1" applyAlignment="1">
      <alignment horizontal="center" vertical="center"/>
    </xf>
    <xf numFmtId="164" fontId="4" fillId="0" borderId="0" xfId="0" applyNumberFormat="1" applyFont="1" applyAlignment="1">
      <alignment horizontal="center" vertical="center"/>
    </xf>
    <xf numFmtId="0" fontId="9" fillId="0" borderId="0" xfId="0" applyFont="1" applyAlignment="1">
      <alignment vertical="center"/>
    </xf>
    <xf numFmtId="0" fontId="12" fillId="0" borderId="0" xfId="0" applyFont="1" applyAlignment="1">
      <alignment vertical="center"/>
    </xf>
    <xf numFmtId="0" fontId="9" fillId="0" borderId="0" xfId="0" applyFont="1" applyAlignment="1">
      <alignment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164" fontId="9" fillId="0" borderId="5" xfId="0" applyNumberFormat="1"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9" fillId="0" borderId="0" xfId="0" applyFont="1" applyAlignment="1">
      <alignment horizontal="left"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xf>
    <xf numFmtId="0" fontId="10" fillId="0" borderId="0" xfId="0" applyFont="1"/>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9" fillId="0" borderId="15" xfId="0" applyFont="1" applyBorder="1" applyAlignment="1">
      <alignment horizontal="center" vertical="center" wrapText="1"/>
    </xf>
    <xf numFmtId="164" fontId="1" fillId="0" borderId="0" xfId="0" applyNumberFormat="1" applyFont="1" applyAlignment="1">
      <alignment vertical="center"/>
    </xf>
    <xf numFmtId="0" fontId="10" fillId="0" borderId="0" xfId="0" applyFont="1" applyAlignment="1">
      <alignment wrapText="1"/>
    </xf>
    <xf numFmtId="0" fontId="9" fillId="0" borderId="25"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1" xfId="0" applyFont="1" applyBorder="1" applyAlignment="1">
      <alignment horizontal="center" vertical="center"/>
    </xf>
    <xf numFmtId="0" fontId="10" fillId="0" borderId="11" xfId="0" applyFont="1" applyBorder="1" applyAlignment="1">
      <alignment horizontal="center" vertical="center" wrapText="1"/>
    </xf>
    <xf numFmtId="0" fontId="1" fillId="0" borderId="1" xfId="0" applyFont="1" applyBorder="1" applyAlignment="1">
      <alignment vertical="center"/>
    </xf>
    <xf numFmtId="0" fontId="3" fillId="0" borderId="5" xfId="0" applyFont="1" applyBorder="1" applyAlignment="1">
      <alignment vertical="center"/>
    </xf>
    <xf numFmtId="0" fontId="9" fillId="0" borderId="5" xfId="0" applyFont="1" applyBorder="1" applyAlignment="1">
      <alignment vertical="center"/>
    </xf>
    <xf numFmtId="0" fontId="9" fillId="0" borderId="4" xfId="0" applyFont="1" applyBorder="1" applyAlignment="1">
      <alignment horizontal="center" vertical="center" wrapText="1"/>
    </xf>
    <xf numFmtId="0" fontId="9" fillId="0" borderId="5" xfId="0" applyFont="1" applyBorder="1" applyAlignment="1">
      <alignment horizontal="left" vertical="center"/>
    </xf>
    <xf numFmtId="0" fontId="9" fillId="0" borderId="2" xfId="0" applyFont="1" applyBorder="1" applyAlignment="1">
      <alignment horizontal="center" vertical="center" wrapText="1"/>
    </xf>
    <xf numFmtId="0" fontId="12" fillId="0" borderId="5" xfId="0" applyFont="1" applyBorder="1" applyAlignment="1">
      <alignment vertical="center"/>
    </xf>
    <xf numFmtId="0" fontId="9" fillId="0" borderId="10" xfId="0" applyFont="1" applyBorder="1" applyAlignment="1">
      <alignment vertical="center" wrapText="1"/>
    </xf>
    <xf numFmtId="0" fontId="9" fillId="0" borderId="28"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29" xfId="0" applyFont="1" applyBorder="1" applyAlignment="1">
      <alignment horizontal="left" vertical="center" wrapText="1"/>
    </xf>
    <xf numFmtId="0" fontId="15" fillId="0" borderId="0" xfId="0" applyFont="1" applyAlignment="1">
      <alignment vertical="center"/>
    </xf>
    <xf numFmtId="0" fontId="5" fillId="0" borderId="8" xfId="0" applyFont="1" applyBorder="1" applyAlignment="1">
      <alignment vertical="center" wrapText="1"/>
    </xf>
    <xf numFmtId="0" fontId="5" fillId="0" borderId="9" xfId="0" applyFont="1" applyBorder="1" applyAlignment="1">
      <alignment horizontal="center" vertical="center"/>
    </xf>
    <xf numFmtId="0" fontId="5" fillId="0" borderId="8" xfId="0" applyFont="1" applyBorder="1" applyAlignment="1">
      <alignment horizontal="left" vertical="center" wrapText="1"/>
    </xf>
    <xf numFmtId="0" fontId="5" fillId="0" borderId="8" xfId="0" applyFont="1" applyBorder="1" applyAlignment="1">
      <alignment horizontal="center" vertical="center"/>
    </xf>
    <xf numFmtId="0" fontId="4" fillId="0" borderId="14" xfId="0" applyFont="1" applyBorder="1" applyAlignment="1">
      <alignment vertical="center" wrapText="1"/>
    </xf>
    <xf numFmtId="0" fontId="5" fillId="0" borderId="11" xfId="0" applyFont="1" applyBorder="1" applyAlignment="1">
      <alignment vertical="center" wrapText="1"/>
    </xf>
    <xf numFmtId="1" fontId="3" fillId="0" borderId="5" xfId="0" applyNumberFormat="1" applyFont="1" applyBorder="1" applyAlignment="1">
      <alignment horizontal="center" vertical="center"/>
    </xf>
    <xf numFmtId="1" fontId="3" fillId="0" borderId="3" xfId="0" applyNumberFormat="1" applyFont="1" applyBorder="1" applyAlignment="1">
      <alignment horizontal="center" vertical="center"/>
    </xf>
    <xf numFmtId="1" fontId="3" fillId="0" borderId="4" xfId="0" applyNumberFormat="1" applyFont="1" applyBorder="1" applyAlignment="1">
      <alignment horizontal="center" vertical="center"/>
    </xf>
    <xf numFmtId="0" fontId="4" fillId="0" borderId="7" xfId="0" applyFont="1" applyBorder="1" applyAlignment="1">
      <alignment vertical="center"/>
    </xf>
    <xf numFmtId="1" fontId="4" fillId="0" borderId="0" xfId="0" applyNumberFormat="1" applyFont="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0" fontId="4" fillId="0" borderId="12" xfId="0" applyFont="1" applyBorder="1" applyAlignment="1">
      <alignment vertical="center"/>
    </xf>
    <xf numFmtId="1" fontId="4" fillId="0" borderId="15" xfId="0" applyNumberFormat="1" applyFont="1" applyBorder="1" applyAlignment="1">
      <alignment horizontal="center" vertical="center"/>
    </xf>
    <xf numFmtId="1" fontId="4" fillId="0" borderId="1" xfId="0" applyNumberFormat="1" applyFont="1" applyBorder="1" applyAlignment="1">
      <alignment horizontal="center" vertical="center"/>
    </xf>
    <xf numFmtId="1" fontId="4" fillId="0" borderId="11" xfId="0" applyNumberFormat="1" applyFont="1" applyBorder="1" applyAlignment="1">
      <alignment horizontal="center" vertical="center"/>
    </xf>
    <xf numFmtId="0" fontId="4" fillId="0" borderId="30" xfId="0" applyFont="1" applyBorder="1" applyAlignment="1">
      <alignment vertical="center" wrapText="1"/>
    </xf>
    <xf numFmtId="0" fontId="9" fillId="0" borderId="0" xfId="0" applyFont="1"/>
    <xf numFmtId="0" fontId="9" fillId="0" borderId="0" xfId="0" applyFont="1" applyAlignment="1">
      <alignment wrapText="1"/>
    </xf>
    <xf numFmtId="0" fontId="4" fillId="0" borderId="31" xfId="0" applyFont="1" applyBorder="1" applyAlignment="1">
      <alignment vertical="center" wrapText="1"/>
    </xf>
    <xf numFmtId="164" fontId="3" fillId="0" borderId="4" xfId="0" applyNumberFormat="1" applyFont="1" applyBorder="1" applyAlignment="1">
      <alignment horizontal="center"/>
    </xf>
    <xf numFmtId="164" fontId="1" fillId="0" borderId="10"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8" fillId="0" borderId="0" xfId="0" applyFont="1" applyAlignment="1" applyProtection="1">
      <alignment vertical="center"/>
    </xf>
    <xf numFmtId="0" fontId="17" fillId="0" borderId="0" xfId="0" applyFont="1" applyAlignment="1" applyProtection="1">
      <alignment vertical="center"/>
    </xf>
    <xf numFmtId="0" fontId="18" fillId="0" borderId="0" xfId="0" applyFont="1" applyAlignment="1" applyProtection="1">
      <alignment vertical="center"/>
    </xf>
    <xf numFmtId="0" fontId="20" fillId="0" borderId="0" xfId="0" applyFont="1" applyAlignment="1" applyProtection="1">
      <alignment vertical="center"/>
    </xf>
    <xf numFmtId="164" fontId="8" fillId="0" borderId="5" xfId="0" applyNumberFormat="1" applyFont="1" applyBorder="1" applyAlignment="1" applyProtection="1">
      <alignment horizontal="center" vertical="center"/>
    </xf>
    <xf numFmtId="0" fontId="8" fillId="0" borderId="5" xfId="0" applyFont="1" applyBorder="1" applyAlignment="1" applyProtection="1">
      <alignment horizontal="center" vertical="center" wrapText="1"/>
    </xf>
    <xf numFmtId="0" fontId="8" fillId="0" borderId="5" xfId="0" applyFont="1" applyBorder="1" applyAlignment="1" applyProtection="1">
      <alignment horizontal="left" vertical="center"/>
    </xf>
    <xf numFmtId="0" fontId="22" fillId="0" borderId="5" xfId="0" applyFont="1" applyBorder="1" applyAlignment="1" applyProtection="1">
      <alignment horizontal="center" vertical="center"/>
    </xf>
    <xf numFmtId="0" fontId="8" fillId="0" borderId="5" xfId="0" applyFont="1" applyBorder="1" applyAlignment="1" applyProtection="1">
      <alignment vertical="center"/>
    </xf>
    <xf numFmtId="0" fontId="8" fillId="0" borderId="5" xfId="0" applyFont="1" applyBorder="1" applyAlignment="1" applyProtection="1">
      <alignment horizontal="center" vertical="center"/>
    </xf>
    <xf numFmtId="164" fontId="8" fillId="0" borderId="5" xfId="0" applyNumberFormat="1" applyFont="1" applyBorder="1" applyAlignment="1" applyProtection="1">
      <alignment horizontal="center" vertical="center" wrapText="1"/>
    </xf>
    <xf numFmtId="0" fontId="8" fillId="0" borderId="0" xfId="0" applyFont="1" applyAlignment="1" applyProtection="1">
      <alignment vertical="center" wrapText="1"/>
    </xf>
    <xf numFmtId="0" fontId="8" fillId="0" borderId="0" xfId="0" applyFont="1" applyAlignment="1" applyProtection="1">
      <alignment horizontal="center" vertical="center" wrapText="1"/>
    </xf>
    <xf numFmtId="0" fontId="4" fillId="0" borderId="0" xfId="0" applyFont="1" applyAlignment="1" applyProtection="1">
      <alignment vertical="center"/>
    </xf>
    <xf numFmtId="0" fontId="10" fillId="0" borderId="0" xfId="0" applyFont="1" applyAlignment="1">
      <alignment vertical="center"/>
    </xf>
    <xf numFmtId="0" fontId="11" fillId="0" borderId="0" xfId="0" applyFont="1" applyAlignment="1">
      <alignment vertical="center"/>
    </xf>
    <xf numFmtId="0" fontId="18" fillId="0" borderId="0" xfId="0" applyFont="1" applyAlignment="1">
      <alignment vertical="center"/>
    </xf>
    <xf numFmtId="0" fontId="17" fillId="2" borderId="5" xfId="0" applyFont="1" applyFill="1" applyBorder="1" applyAlignment="1">
      <alignment horizontal="center" vertical="center"/>
    </xf>
    <xf numFmtId="0" fontId="19" fillId="0" borderId="0" xfId="0" applyFont="1" applyAlignment="1">
      <alignment vertical="center"/>
    </xf>
    <xf numFmtId="0" fontId="25" fillId="0" borderId="0" xfId="0" applyFont="1" applyAlignment="1">
      <alignment vertical="center"/>
    </xf>
    <xf numFmtId="164" fontId="10" fillId="0" borderId="5" xfId="0" applyNumberFormat="1" applyFont="1" applyBorder="1" applyAlignment="1">
      <alignment horizontal="center" vertical="center"/>
    </xf>
    <xf numFmtId="0" fontId="10" fillId="0" borderId="5" xfId="0" applyFont="1" applyBorder="1" applyAlignment="1">
      <alignment horizontal="center" vertical="center" wrapText="1"/>
    </xf>
    <xf numFmtId="0" fontId="27" fillId="0" borderId="5" xfId="0" applyFont="1" applyBorder="1" applyAlignment="1">
      <alignment horizontal="center" vertical="center"/>
    </xf>
    <xf numFmtId="0" fontId="10" fillId="0" borderId="5" xfId="0" applyFont="1" applyBorder="1" applyAlignment="1">
      <alignment vertical="center"/>
    </xf>
    <xf numFmtId="0" fontId="10" fillId="0" borderId="5"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23" fillId="0" borderId="0" xfId="0" applyFont="1" applyAlignment="1">
      <alignment vertical="center"/>
    </xf>
    <xf numFmtId="0" fontId="17" fillId="0" borderId="5" xfId="0" applyFont="1" applyBorder="1" applyAlignment="1">
      <alignment horizontal="center" vertical="center"/>
    </xf>
    <xf numFmtId="0" fontId="28" fillId="0" borderId="0" xfId="0" applyFont="1" applyAlignment="1">
      <alignment vertical="center"/>
    </xf>
    <xf numFmtId="0" fontId="17" fillId="4" borderId="5" xfId="0" applyFont="1" applyFill="1" applyBorder="1" applyAlignment="1">
      <alignment horizontal="center" vertical="center"/>
    </xf>
    <xf numFmtId="0" fontId="8" fillId="4" borderId="5" xfId="0" applyFont="1" applyFill="1" applyBorder="1" applyAlignment="1">
      <alignment horizontal="center" vertical="center" wrapText="1"/>
    </xf>
    <xf numFmtId="0" fontId="5"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3" fillId="0" borderId="5" xfId="0" applyFont="1" applyBorder="1" applyAlignment="1">
      <alignment horizontal="center" vertical="center"/>
    </xf>
    <xf numFmtId="0" fontId="10" fillId="0" borderId="5" xfId="0" applyFont="1" applyBorder="1" applyAlignment="1">
      <alignment horizontal="left" vertical="center"/>
    </xf>
    <xf numFmtId="0" fontId="17" fillId="0" borderId="5" xfId="0" applyFont="1" applyBorder="1" applyAlignment="1">
      <alignmen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7" fillId="0" borderId="0" xfId="0" applyFont="1" applyAlignment="1">
      <alignment vertical="center"/>
    </xf>
    <xf numFmtId="0" fontId="8" fillId="0" borderId="5" xfId="0" applyFont="1" applyBorder="1" applyAlignment="1">
      <alignment vertical="center"/>
    </xf>
    <xf numFmtId="0" fontId="8" fillId="0" borderId="0" xfId="0" applyFont="1" applyAlignment="1">
      <alignment vertical="center" wrapText="1"/>
    </xf>
    <xf numFmtId="0" fontId="5" fillId="0" borderId="13" xfId="0" applyFont="1" applyBorder="1" applyAlignment="1">
      <alignment horizontal="center" vertical="center" wrapText="1"/>
    </xf>
    <xf numFmtId="0" fontId="7" fillId="0" borderId="0" xfId="0" applyFont="1" applyAlignment="1">
      <alignment horizontal="left" vertical="center"/>
    </xf>
    <xf numFmtId="0" fontId="5" fillId="0" borderId="5" xfId="0" applyFont="1" applyBorder="1" applyAlignment="1">
      <alignment horizontal="center" vertical="center" wrapText="1"/>
    </xf>
    <xf numFmtId="0" fontId="9" fillId="0" borderId="5" xfId="0" applyFont="1" applyBorder="1" applyAlignment="1">
      <alignment horizontal="left" vertical="center"/>
    </xf>
    <xf numFmtId="0" fontId="12" fillId="0" borderId="5" xfId="0" applyFont="1" applyBorder="1" applyAlignment="1">
      <alignmen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left" vertical="center" wrapText="1"/>
    </xf>
    <xf numFmtId="0" fontId="12" fillId="0" borderId="0" xfId="0" applyFont="1" applyAlignment="1">
      <alignment vertical="center"/>
    </xf>
    <xf numFmtId="0" fontId="31" fillId="0" borderId="0" xfId="0" applyFont="1" applyAlignment="1">
      <alignment vertical="center"/>
    </xf>
    <xf numFmtId="0" fontId="31" fillId="0" borderId="0" xfId="0" applyFont="1" applyAlignment="1">
      <alignment horizontal="left" vertical="center" wrapText="1"/>
    </xf>
    <xf numFmtId="0" fontId="1" fillId="0" borderId="6" xfId="0" applyFont="1" applyBorder="1" applyAlignment="1">
      <alignment vertical="center"/>
    </xf>
    <xf numFmtId="49" fontId="10" fillId="0" borderId="15" xfId="0" applyNumberFormat="1" applyFont="1" applyBorder="1" applyAlignment="1">
      <alignment horizontal="left" wrapText="1"/>
    </xf>
    <xf numFmtId="49" fontId="10" fillId="0" borderId="3" xfId="0" applyNumberFormat="1" applyFont="1" applyBorder="1" applyAlignment="1">
      <alignment horizontal="left" vertical="top" wrapText="1"/>
    </xf>
    <xf numFmtId="0" fontId="10" fillId="0" borderId="9" xfId="0" applyFont="1" applyBorder="1" applyAlignment="1">
      <alignment horizontal="center" vertical="center" wrapText="1"/>
    </xf>
    <xf numFmtId="0" fontId="10" fillId="0" borderId="9" xfId="0" applyFont="1" applyBorder="1" applyAlignment="1">
      <alignment horizontal="center"/>
    </xf>
    <xf numFmtId="0" fontId="10" fillId="0" borderId="14" xfId="0" applyFont="1" applyBorder="1" applyAlignment="1">
      <alignment horizontal="center"/>
    </xf>
    <xf numFmtId="0" fontId="10" fillId="0" borderId="0" xfId="0" applyFont="1" applyAlignment="1">
      <alignment horizontal="center" vertical="center"/>
    </xf>
    <xf numFmtId="49" fontId="10" fillId="0" borderId="8" xfId="0" applyNumberFormat="1" applyFont="1" applyBorder="1" applyAlignment="1">
      <alignment vertical="center" wrapText="1"/>
    </xf>
    <xf numFmtId="49" fontId="10" fillId="0" borderId="13" xfId="0" applyNumberFormat="1" applyFont="1" applyBorder="1" applyAlignment="1">
      <alignment vertical="center" wrapText="1"/>
    </xf>
    <xf numFmtId="0" fontId="11" fillId="0" borderId="1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6" xfId="0" applyFont="1" applyBorder="1" applyAlignment="1">
      <alignment horizontal="center" vertical="center" wrapText="1"/>
    </xf>
    <xf numFmtId="164" fontId="5" fillId="0" borderId="0" xfId="0" applyNumberFormat="1" applyFont="1"/>
    <xf numFmtId="164" fontId="4" fillId="0" borderId="14" xfId="0" applyNumberFormat="1" applyFont="1" applyBorder="1" applyAlignment="1">
      <alignment horizontal="center" vertical="center"/>
    </xf>
    <xf numFmtId="0" fontId="4" fillId="0" borderId="0" xfId="0" applyFont="1" applyAlignment="1">
      <alignment vertical="center" wrapText="1"/>
    </xf>
    <xf numFmtId="164" fontId="1" fillId="0" borderId="11" xfId="0" applyNumberFormat="1" applyFont="1" applyBorder="1" applyAlignment="1">
      <alignment horizontal="center" vertical="center"/>
    </xf>
    <xf numFmtId="0" fontId="7" fillId="0" borderId="8" xfId="0" applyFont="1" applyBorder="1" applyAlignment="1">
      <alignment horizontal="left" vertical="center"/>
    </xf>
    <xf numFmtId="0" fontId="7" fillId="0" borderId="12" xfId="0" applyFont="1" applyBorder="1" applyAlignment="1">
      <alignment horizontal="center" vertical="center"/>
    </xf>
    <xf numFmtId="0" fontId="7" fillId="0" borderId="15" xfId="0" applyFont="1" applyBorder="1" applyAlignment="1">
      <alignment horizontal="left" vertical="center"/>
    </xf>
    <xf numFmtId="0" fontId="7" fillId="0" borderId="7" xfId="0" applyFont="1" applyBorder="1" applyAlignment="1">
      <alignment vertical="center"/>
    </xf>
    <xf numFmtId="0" fontId="7" fillId="0" borderId="10" xfId="0" applyFont="1" applyBorder="1" applyAlignment="1">
      <alignment vertical="center"/>
    </xf>
    <xf numFmtId="0" fontId="7" fillId="0" borderId="1" xfId="0" applyFont="1" applyBorder="1" applyAlignment="1">
      <alignment vertical="center"/>
    </xf>
    <xf numFmtId="0" fontId="7" fillId="0" borderId="12" xfId="0" applyFont="1" applyBorder="1" applyAlignment="1">
      <alignment vertical="center"/>
    </xf>
    <xf numFmtId="164" fontId="5" fillId="0" borderId="14" xfId="0" applyNumberFormat="1" applyFont="1" applyBorder="1" applyAlignment="1">
      <alignment horizontal="center" vertical="center"/>
    </xf>
    <xf numFmtId="164" fontId="7" fillId="0" borderId="8" xfId="0" applyNumberFormat="1" applyFont="1" applyBorder="1" applyAlignment="1">
      <alignment horizontal="center" vertical="center"/>
    </xf>
    <xf numFmtId="164" fontId="7" fillId="0" borderId="15" xfId="0" applyNumberFormat="1" applyFont="1" applyBorder="1" applyAlignment="1">
      <alignment horizontal="center" vertical="center"/>
    </xf>
    <xf numFmtId="0" fontId="5" fillId="0" borderId="11" xfId="0" applyFont="1" applyBorder="1" applyAlignment="1">
      <alignment vertical="center"/>
    </xf>
    <xf numFmtId="0" fontId="5" fillId="0" borderId="0" xfId="0" applyFont="1" applyAlignment="1">
      <alignment vertical="top"/>
    </xf>
    <xf numFmtId="0" fontId="29" fillId="0" borderId="3" xfId="0" applyFont="1" applyBorder="1" applyAlignment="1">
      <alignment horizontal="center" vertical="center" wrapText="1"/>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4" fillId="4"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7" fillId="0" borderId="46" xfId="0" applyFont="1" applyBorder="1" applyAlignment="1">
      <alignment vertical="center"/>
    </xf>
    <xf numFmtId="0" fontId="10" fillId="0" borderId="34" xfId="0" applyFont="1" applyBorder="1" applyAlignment="1">
      <alignment vertical="center"/>
    </xf>
    <xf numFmtId="0" fontId="25" fillId="0" borderId="34" xfId="0" applyFont="1" applyBorder="1" applyAlignment="1">
      <alignment vertical="center"/>
    </xf>
    <xf numFmtId="164"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5" fillId="4" borderId="4" xfId="0" applyFont="1" applyFill="1" applyBorder="1" applyAlignment="1">
      <alignment horizontal="center" vertical="center"/>
    </xf>
    <xf numFmtId="0" fontId="5" fillId="0" borderId="0" xfId="0" applyFont="1" applyAlignment="1">
      <alignment vertical="center" wrapText="1"/>
    </xf>
    <xf numFmtId="0" fontId="5" fillId="0" borderId="5" xfId="0" applyFont="1" applyBorder="1" applyAlignment="1">
      <alignment vertical="center"/>
    </xf>
    <xf numFmtId="0" fontId="5" fillId="0" borderId="4" xfId="0" applyFont="1" applyBorder="1" applyAlignment="1">
      <alignment vertical="center"/>
    </xf>
    <xf numFmtId="0" fontId="8" fillId="0" borderId="36" xfId="0" applyFont="1" applyBorder="1" applyAlignment="1">
      <alignment vertical="center" wrapText="1"/>
    </xf>
    <xf numFmtId="0" fontId="7" fillId="0" borderId="0" xfId="0" applyFont="1" applyAlignment="1">
      <alignment horizontal="center" vertical="center"/>
    </xf>
    <xf numFmtId="0" fontId="2" fillId="0" borderId="1" xfId="0" applyFont="1" applyBorder="1" applyAlignment="1">
      <alignment vertical="center"/>
    </xf>
    <xf numFmtId="0" fontId="4" fillId="0" borderId="2" xfId="0" applyFont="1" applyBorder="1" applyAlignment="1">
      <alignment vertical="center" wrapText="1"/>
    </xf>
    <xf numFmtId="0" fontId="5" fillId="0" borderId="4" xfId="0" applyFont="1" applyBorder="1" applyAlignment="1">
      <alignment horizontal="left" vertical="top" wrapText="1"/>
    </xf>
    <xf numFmtId="0" fontId="1" fillId="0" borderId="4" xfId="0" applyFont="1" applyBorder="1" applyAlignment="1">
      <alignment vertical="top" wrapText="1"/>
    </xf>
    <xf numFmtId="0" fontId="5" fillId="0" borderId="4" xfId="0" applyFont="1" applyBorder="1" applyAlignment="1">
      <alignment horizontal="left" wrapText="1"/>
    </xf>
    <xf numFmtId="0" fontId="30" fillId="0" borderId="0" xfId="0" applyFont="1" applyAlignment="1">
      <alignment vertical="center" wrapText="1"/>
    </xf>
    <xf numFmtId="0" fontId="31" fillId="0" borderId="4" xfId="0" applyFont="1" applyFill="1" applyBorder="1" applyAlignment="1">
      <alignment horizontal="center" vertical="center"/>
    </xf>
    <xf numFmtId="164" fontId="31" fillId="0" borderId="4" xfId="0" applyNumberFormat="1" applyFont="1" applyFill="1" applyBorder="1" applyAlignment="1">
      <alignment horizontal="center" vertical="center"/>
    </xf>
    <xf numFmtId="0" fontId="1" fillId="0" borderId="0" xfId="0" applyFont="1" applyFill="1" applyAlignment="1">
      <alignment vertical="center"/>
    </xf>
    <xf numFmtId="0" fontId="4" fillId="0" borderId="0" xfId="0" applyFont="1" applyFill="1" applyAlignment="1">
      <alignment horizontal="center" vertical="center"/>
    </xf>
    <xf numFmtId="0" fontId="4" fillId="0" borderId="31" xfId="0" applyFont="1" applyFill="1" applyBorder="1" applyAlignment="1">
      <alignment vertical="center" wrapText="1"/>
    </xf>
    <xf numFmtId="164" fontId="1" fillId="0" borderId="8"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0" fontId="5" fillId="0" borderId="0" xfId="0" applyFont="1" applyFill="1"/>
    <xf numFmtId="164" fontId="5" fillId="0" borderId="0" xfId="0" applyNumberFormat="1" applyFont="1" applyFill="1"/>
    <xf numFmtId="0" fontId="12" fillId="0" borderId="0" xfId="0" applyFont="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Border="1" applyAlignment="1">
      <alignment horizontal="center" vertical="center" wrapText="1"/>
    </xf>
    <xf numFmtId="0" fontId="17" fillId="0" borderId="5" xfId="0" applyFont="1" applyBorder="1" applyAlignment="1">
      <alignmen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0" xfId="0" applyFont="1" applyAlignment="1">
      <alignment vertical="center"/>
    </xf>
    <xf numFmtId="0" fontId="9" fillId="0" borderId="5" xfId="0" applyFont="1" applyBorder="1" applyAlignment="1">
      <alignment horizontal="left" vertical="center"/>
    </xf>
    <xf numFmtId="0" fontId="12" fillId="0" borderId="5" xfId="0" applyFont="1" applyBorder="1" applyAlignment="1">
      <alignment vertical="center"/>
    </xf>
    <xf numFmtId="0" fontId="9" fillId="0" borderId="0" xfId="0" applyFont="1" applyAlignment="1">
      <alignment vertical="center" wrapText="1"/>
    </xf>
    <xf numFmtId="0" fontId="8" fillId="0" borderId="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xf>
    <xf numFmtId="0" fontId="34" fillId="0" borderId="0" xfId="0" applyFont="1" applyAlignment="1">
      <alignment vertical="center"/>
    </xf>
    <xf numFmtId="0" fontId="34" fillId="0" borderId="0" xfId="0" applyFont="1" applyAlignment="1">
      <alignment horizontal="center" vertical="center" wrapText="1"/>
    </xf>
    <xf numFmtId="0" fontId="30" fillId="0" borderId="0" xfId="0" applyFont="1" applyAlignment="1">
      <alignment horizontal="left" vertical="center" wrapText="1"/>
    </xf>
    <xf numFmtId="0" fontId="30" fillId="0" borderId="0" xfId="0" applyFont="1"/>
    <xf numFmtId="0" fontId="34" fillId="0" borderId="0" xfId="0" applyFont="1" applyAlignment="1">
      <alignment horizontal="center" vertical="center"/>
    </xf>
    <xf numFmtId="0" fontId="34" fillId="0" borderId="0" xfId="0" applyFont="1" applyAlignment="1">
      <alignment vertical="center" wrapText="1"/>
    </xf>
    <xf numFmtId="0" fontId="34" fillId="0" borderId="0" xfId="0" applyFont="1" applyAlignment="1">
      <alignment horizontal="left" vertical="center"/>
    </xf>
    <xf numFmtId="0" fontId="30" fillId="0" borderId="0" xfId="0" applyFont="1" applyAlignment="1">
      <alignment horizontal="center" vertical="center"/>
    </xf>
    <xf numFmtId="0" fontId="30" fillId="0" borderId="0" xfId="0" applyFont="1" applyAlignment="1">
      <alignment horizontal="left" wrapText="1"/>
    </xf>
    <xf numFmtId="0" fontId="1" fillId="0" borderId="0" xfId="0" applyFont="1" applyBorder="1" applyAlignment="1">
      <alignment horizontal="left" vertical="center"/>
    </xf>
    <xf numFmtId="0" fontId="5" fillId="0" borderId="3"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1" fillId="0" borderId="1" xfId="0" applyFont="1" applyBorder="1" applyAlignment="1">
      <alignment horizontal="left" vertical="center" wrapText="1"/>
    </xf>
    <xf numFmtId="0" fontId="1" fillId="0" borderId="12"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1" fillId="0" borderId="11" xfId="0" quotePrefix="1" applyFont="1" applyBorder="1" applyAlignment="1">
      <alignment horizontal="left" vertical="center" wrapText="1"/>
    </xf>
    <xf numFmtId="0" fontId="31" fillId="0" borderId="1" xfId="0" quotePrefix="1"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2" xfId="0" applyFont="1" applyBorder="1" applyAlignment="1">
      <alignment horizontal="left" vertical="center" wrapText="1"/>
    </xf>
    <xf numFmtId="0" fontId="11" fillId="0" borderId="26" xfId="0" applyFont="1" applyBorder="1" applyAlignment="1">
      <alignment horizontal="center" vertical="center"/>
    </xf>
    <xf numFmtId="0" fontId="9" fillId="0" borderId="20" xfId="0" applyFont="1" applyBorder="1" applyAlignment="1">
      <alignment horizontal="left" vertical="center" wrapText="1"/>
    </xf>
    <xf numFmtId="0" fontId="9" fillId="0" borderId="27" xfId="0" applyFont="1" applyBorder="1" applyAlignment="1">
      <alignment horizontal="left" vertical="center" wrapText="1"/>
    </xf>
    <xf numFmtId="0" fontId="9" fillId="0" borderId="21" xfId="0" applyFont="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2" xfId="0" applyFont="1" applyBorder="1" applyAlignment="1">
      <alignment horizontal="left" vertical="center" wrapText="1"/>
    </xf>
    <xf numFmtId="0" fontId="10" fillId="0" borderId="20"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2" fillId="0" borderId="0" xfId="0" applyFont="1" applyAlignment="1">
      <alignment horizontal="center" vertical="center"/>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7" xfId="0" applyFont="1" applyBorder="1" applyAlignment="1">
      <alignment horizontal="center" vertical="center" wrapText="1"/>
    </xf>
    <xf numFmtId="0" fontId="12" fillId="0" borderId="26" xfId="0" applyFont="1" applyBorder="1" applyAlignment="1">
      <alignment horizontal="center" vertical="center"/>
    </xf>
    <xf numFmtId="0" fontId="8" fillId="0" borderId="20" xfId="0" applyFont="1" applyBorder="1" applyAlignment="1">
      <alignment horizontal="left" vertical="center" wrapText="1"/>
    </xf>
    <xf numFmtId="0" fontId="8" fillId="0" borderId="27" xfId="0" applyFont="1" applyBorder="1" applyAlignment="1">
      <alignment horizontal="left" vertical="center" wrapText="1"/>
    </xf>
    <xf numFmtId="0" fontId="8" fillId="0" borderId="21" xfId="0" applyFont="1" applyBorder="1" applyAlignment="1">
      <alignment horizontal="left" vertical="center" wrapText="1"/>
    </xf>
    <xf numFmtId="0" fontId="3" fillId="0" borderId="1" xfId="0" applyFont="1" applyBorder="1" applyAlignment="1">
      <alignment horizontal="left" vertical="center" wrapText="1"/>
    </xf>
    <xf numFmtId="0" fontId="11" fillId="0" borderId="1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13" xfId="0" applyFont="1" applyBorder="1" applyAlignment="1">
      <alignment horizontal="left" vertical="center" wrapText="1"/>
    </xf>
    <xf numFmtId="0" fontId="10" fillId="0" borderId="8" xfId="0" applyFont="1" applyBorder="1" applyAlignment="1">
      <alignment horizontal="left"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4" xfId="0" applyFont="1" applyBorder="1" applyAlignment="1">
      <alignment vertical="center" wrapText="1"/>
    </xf>
    <xf numFmtId="0" fontId="10" fillId="0" borderId="9" xfId="0" applyFont="1" applyBorder="1" applyAlignment="1">
      <alignment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2" xfId="0" applyFont="1" applyBorder="1" applyAlignment="1">
      <alignment horizontal="center" vertical="center" wrapText="1"/>
    </xf>
    <xf numFmtId="0" fontId="4" fillId="0" borderId="5" xfId="0" applyFont="1" applyBorder="1" applyAlignment="1">
      <alignment horizontal="center" vertical="center"/>
    </xf>
    <xf numFmtId="0" fontId="3" fillId="0" borderId="16" xfId="0" applyFont="1" applyBorder="1" applyAlignment="1">
      <alignment vertical="center"/>
    </xf>
    <xf numFmtId="0" fontId="3" fillId="0" borderId="2" xfId="0" applyFont="1" applyBorder="1" applyAlignment="1">
      <alignment vertical="center"/>
    </xf>
    <xf numFmtId="0" fontId="3" fillId="0" borderId="3" xfId="0" applyFont="1" applyBorder="1"/>
    <xf numFmtId="0" fontId="3" fillId="0" borderId="0" xfId="0" applyFont="1" applyAlignment="1">
      <alignment horizontal="right"/>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34" fillId="0" borderId="0" xfId="0" applyFont="1" applyAlignment="1">
      <alignment horizontal="left" vertical="center" wrapText="1"/>
    </xf>
    <xf numFmtId="0" fontId="3"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1" xfId="0" applyFont="1" applyBorder="1" applyAlignment="1">
      <alignment horizontal="center" vertical="center"/>
    </xf>
    <xf numFmtId="0" fontId="7" fillId="0" borderId="0" xfId="0" applyFont="1" applyAlignment="1">
      <alignment horizontal="left"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3" fillId="0" borderId="0" xfId="0" applyFont="1" applyAlignment="1">
      <alignment vertical="center"/>
    </xf>
    <xf numFmtId="0" fontId="4" fillId="0" borderId="0" xfId="0" applyFont="1" applyAlignment="1">
      <alignment horizontal="left" vertical="center" wrapText="1"/>
    </xf>
    <xf numFmtId="0" fontId="8" fillId="0" borderId="5" xfId="0" applyFont="1" applyBorder="1" applyAlignment="1" applyProtection="1">
      <alignment horizontal="left" vertical="center" wrapText="1"/>
    </xf>
    <xf numFmtId="0" fontId="8" fillId="0" borderId="5" xfId="0" applyFont="1" applyBorder="1" applyAlignment="1" applyProtection="1">
      <alignment horizontal="left" vertical="center"/>
    </xf>
    <xf numFmtId="0" fontId="8" fillId="0" borderId="2"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wrapText="1"/>
    </xf>
    <xf numFmtId="0" fontId="4" fillId="0" borderId="4" xfId="0" applyFont="1" applyBorder="1" applyAlignment="1">
      <alignment vertical="center" wrapText="1"/>
    </xf>
    <xf numFmtId="0" fontId="8" fillId="0" borderId="2" xfId="0" applyFont="1" applyBorder="1" applyAlignment="1">
      <alignment horizontal="left" vertical="center"/>
    </xf>
    <xf numFmtId="0" fontId="4" fillId="0" borderId="4" xfId="0" applyFont="1" applyBorder="1" applyAlignment="1">
      <alignment horizontal="left" vertical="center" wrapText="1"/>
    </xf>
    <xf numFmtId="0" fontId="17" fillId="0" borderId="5" xfId="0" applyFont="1" applyBorder="1" applyAlignment="1" applyProtection="1">
      <alignment vertical="center"/>
    </xf>
    <xf numFmtId="0" fontId="17" fillId="0" borderId="5" xfId="0" applyFont="1" applyBorder="1" applyAlignment="1">
      <alignment horizontal="left" vertical="center"/>
    </xf>
    <xf numFmtId="0" fontId="4" fillId="0" borderId="14" xfId="0" applyFont="1" applyBorder="1" applyAlignment="1">
      <alignment horizontal="left" vertical="center" wrapText="1"/>
    </xf>
    <xf numFmtId="0" fontId="4" fillId="0" borderId="11" xfId="0" applyFont="1" applyBorder="1" applyAlignment="1">
      <alignment horizontal="left" vertical="center" wrapText="1"/>
    </xf>
    <xf numFmtId="0" fontId="29" fillId="0" borderId="3" xfId="0" applyFont="1" applyBorder="1" applyAlignment="1">
      <alignment horizontal="left" vertical="center" wrapText="1"/>
    </xf>
    <xf numFmtId="0" fontId="17" fillId="0" borderId="0" xfId="0" applyFont="1" applyAlignment="1">
      <alignmen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pplyProtection="1">
      <alignment horizontal="left" vertical="center"/>
    </xf>
    <xf numFmtId="0" fontId="9" fillId="0" borderId="4" xfId="0" applyFont="1" applyBorder="1" applyAlignment="1" applyProtection="1">
      <alignment horizontal="left" vertical="center"/>
    </xf>
    <xf numFmtId="0" fontId="17" fillId="0" borderId="0" xfId="0" applyFont="1" applyBorder="1" applyAlignment="1" applyProtection="1">
      <alignment horizontal="left" vertical="center"/>
    </xf>
    <xf numFmtId="0" fontId="8" fillId="0" borderId="4" xfId="0" applyFont="1" applyBorder="1" applyAlignment="1" applyProtection="1">
      <alignment horizontal="left" vertical="center" wrapText="1"/>
    </xf>
    <xf numFmtId="0" fontId="8" fillId="0" borderId="4" xfId="0" applyFont="1" applyBorder="1" applyAlignment="1" applyProtection="1">
      <alignment horizontal="left" vertical="center"/>
    </xf>
    <xf numFmtId="49" fontId="8" fillId="0" borderId="4" xfId="0" applyNumberFormat="1" applyFont="1" applyBorder="1" applyAlignment="1" applyProtection="1">
      <alignment horizontal="left" vertical="center"/>
    </xf>
    <xf numFmtId="0" fontId="12" fillId="0" borderId="0" xfId="0" applyFont="1" applyAlignment="1">
      <alignment horizontal="left" vertical="center"/>
    </xf>
    <xf numFmtId="0" fontId="17" fillId="0" borderId="0" xfId="0" applyFont="1" applyBorder="1" applyAlignment="1" applyProtection="1">
      <alignment horizontal="center" vertical="center"/>
    </xf>
    <xf numFmtId="0" fontId="12" fillId="0" borderId="1" xfId="0" applyFont="1" applyBorder="1" applyAlignment="1" applyProtection="1">
      <alignment horizontal="left" vertical="center"/>
    </xf>
    <xf numFmtId="0" fontId="8" fillId="0" borderId="4" xfId="0" applyFont="1" applyBorder="1" applyAlignment="1" applyProtection="1">
      <alignment vertical="center" wrapText="1"/>
    </xf>
    <xf numFmtId="0" fontId="8" fillId="0" borderId="4" xfId="0" applyFont="1" applyBorder="1" applyAlignment="1" applyProtection="1">
      <alignment vertical="center"/>
    </xf>
    <xf numFmtId="0" fontId="8" fillId="0" borderId="5" xfId="0" applyFont="1" applyBorder="1" applyAlignment="1">
      <alignment horizontal="left" vertical="center"/>
    </xf>
    <xf numFmtId="0" fontId="8" fillId="0" borderId="5" xfId="0" applyFont="1" applyBorder="1" applyAlignment="1">
      <alignment horizontal="left" vertical="center" wrapText="1"/>
    </xf>
    <xf numFmtId="0" fontId="17" fillId="0" borderId="5" xfId="0" applyFont="1" applyBorder="1" applyAlignment="1">
      <alignment vertical="center"/>
    </xf>
    <xf numFmtId="0" fontId="8" fillId="0" borderId="3" xfId="0" applyFont="1" applyBorder="1" applyAlignment="1">
      <alignment vertical="center" wrapText="1"/>
    </xf>
    <xf numFmtId="0" fontId="4"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12" xfId="0" applyFont="1" applyBorder="1" applyAlignment="1">
      <alignment horizontal="left" vertical="center"/>
    </xf>
    <xf numFmtId="0" fontId="10" fillId="0" borderId="5" xfId="0" applyFont="1" applyBorder="1" applyAlignment="1">
      <alignment horizontal="left" vertical="center"/>
    </xf>
    <xf numFmtId="0" fontId="8" fillId="0" borderId="12" xfId="0" applyFont="1" applyBorder="1" applyAlignment="1">
      <alignment vertical="center"/>
    </xf>
    <xf numFmtId="0" fontId="8" fillId="0" borderId="3"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4" fillId="0" borderId="3" xfId="0" applyFont="1" applyBorder="1" applyAlignment="1">
      <alignment horizontal="left" vertical="center" wrapText="1"/>
    </xf>
    <xf numFmtId="0" fontId="8" fillId="0" borderId="7" xfId="0" applyFont="1" applyBorder="1" applyAlignment="1">
      <alignment vertical="center" wrapText="1"/>
    </xf>
    <xf numFmtId="0" fontId="8" fillId="0" borderId="10" xfId="0" applyFont="1" applyBorder="1" applyAlignment="1">
      <alignment vertical="center" wrapText="1"/>
    </xf>
    <xf numFmtId="0" fontId="8" fillId="0" borderId="36" xfId="0" applyFont="1" applyBorder="1" applyAlignment="1">
      <alignment vertical="center" wrapText="1"/>
    </xf>
    <xf numFmtId="0" fontId="4" fillId="0" borderId="13" xfId="0" applyFont="1" applyBorder="1" applyAlignment="1">
      <alignment horizontal="left" vertical="center" wrapText="1"/>
    </xf>
    <xf numFmtId="0" fontId="8" fillId="0" borderId="12" xfId="0" applyFont="1" applyBorder="1" applyAlignment="1">
      <alignmen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wrapText="1"/>
    </xf>
    <xf numFmtId="0" fontId="8" fillId="0" borderId="3"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7" fillId="0" borderId="0" xfId="0" applyFont="1" applyAlignment="1">
      <alignment horizontal="lef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49" fontId="9" fillId="0" borderId="3" xfId="0" applyNumberFormat="1" applyFont="1" applyBorder="1" applyAlignment="1">
      <alignment horizontal="left" vertical="center"/>
    </xf>
    <xf numFmtId="49" fontId="9" fillId="0" borderId="4" xfId="0" applyNumberFormat="1" applyFont="1" applyBorder="1" applyAlignment="1">
      <alignment horizontal="left" vertical="center"/>
    </xf>
    <xf numFmtId="0" fontId="11" fillId="0" borderId="0" xfId="0" applyFont="1" applyAlignment="1">
      <alignment horizontal="center" vertical="center"/>
    </xf>
    <xf numFmtId="0" fontId="12" fillId="0" borderId="1" xfId="0" applyFont="1" applyBorder="1" applyAlignment="1">
      <alignment horizontal="left" vertical="center"/>
    </xf>
    <xf numFmtId="0" fontId="9" fillId="0" borderId="3" xfId="0" applyFont="1" applyBorder="1" applyAlignment="1">
      <alignment vertical="center" wrapText="1"/>
    </xf>
    <xf numFmtId="0" fontId="9" fillId="0" borderId="4" xfId="0" applyFont="1" applyBorder="1" applyAlignment="1">
      <alignment vertical="center" wrapText="1"/>
    </xf>
    <xf numFmtId="0" fontId="5" fillId="0" borderId="3" xfId="0" applyFont="1" applyBorder="1" applyAlignment="1">
      <alignment horizontal="left" vertical="center" wrapText="1"/>
    </xf>
    <xf numFmtId="0" fontId="8" fillId="0" borderId="44" xfId="0" applyFont="1" applyBorder="1" applyAlignment="1">
      <alignment horizontal="left" vertical="center"/>
    </xf>
    <xf numFmtId="0" fontId="8" fillId="0" borderId="45" xfId="0" applyFont="1" applyBorder="1" applyAlignment="1">
      <alignment horizontal="left" vertical="center"/>
    </xf>
    <xf numFmtId="0" fontId="4" fillId="0" borderId="5" xfId="0" applyFont="1" applyBorder="1" applyAlignment="1">
      <alignment vertical="center"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4" fillId="0" borderId="9" xfId="0" applyFont="1" applyBorder="1" applyAlignment="1">
      <alignment horizontal="left" vertical="center" wrapText="1"/>
    </xf>
    <xf numFmtId="0" fontId="4" fillId="0" borderId="15" xfId="0" applyFont="1" applyBorder="1" applyAlignment="1">
      <alignment horizontal="left" vertical="center"/>
    </xf>
    <xf numFmtId="0" fontId="4" fillId="0" borderId="11"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4" fillId="0" borderId="5" xfId="0" applyFont="1" applyBorder="1" applyAlignment="1">
      <alignment horizontal="left" vertical="center"/>
    </xf>
    <xf numFmtId="0" fontId="5" fillId="0" borderId="3" xfId="0" applyFont="1" applyBorder="1" applyAlignment="1">
      <alignment horizontal="left" vertical="center"/>
    </xf>
    <xf numFmtId="0" fontId="4" fillId="0" borderId="15" xfId="0" applyFont="1" applyBorder="1" applyAlignment="1">
      <alignment horizontal="left" vertical="center" wrapText="1"/>
    </xf>
    <xf numFmtId="0" fontId="24" fillId="0" borderId="3" xfId="0" applyFont="1" applyBorder="1" applyAlignment="1">
      <alignment vertical="center"/>
    </xf>
    <xf numFmtId="0" fontId="24" fillId="0" borderId="4" xfId="0" applyFont="1" applyBorder="1" applyAlignment="1">
      <alignment vertical="center"/>
    </xf>
    <xf numFmtId="0" fontId="4" fillId="0" borderId="5" xfId="0" applyFont="1" applyBorder="1" applyAlignment="1">
      <alignment horizontal="center" vertical="center" wrapText="1"/>
    </xf>
    <xf numFmtId="0" fontId="17" fillId="3" borderId="5" xfId="0" applyFont="1" applyFill="1" applyBorder="1" applyAlignment="1">
      <alignment horizontal="left" vertical="center"/>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3" xfId="0" applyFont="1" applyFill="1" applyBorder="1" applyAlignment="1">
      <alignment horizontal="left" vertical="center" wrapText="1"/>
    </xf>
    <xf numFmtId="0" fontId="8" fillId="0" borderId="4" xfId="0" applyFont="1" applyBorder="1" applyAlignment="1">
      <alignment vertical="center" wrapText="1"/>
    </xf>
    <xf numFmtId="49" fontId="18" fillId="0" borderId="3" xfId="0" applyNumberFormat="1" applyFont="1" applyBorder="1" applyAlignment="1">
      <alignment horizontal="left" vertical="center"/>
    </xf>
    <xf numFmtId="49" fontId="18" fillId="0" borderId="4" xfId="0" applyNumberFormat="1" applyFont="1" applyBorder="1" applyAlignment="1">
      <alignment horizontal="lef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47" xfId="0" applyFont="1" applyBorder="1" applyAlignment="1">
      <alignment horizontal="left" vertical="center"/>
    </xf>
    <xf numFmtId="0" fontId="5" fillId="0" borderId="44" xfId="0" applyFont="1" applyBorder="1" applyAlignment="1">
      <alignment horizontal="left" vertical="center"/>
    </xf>
    <xf numFmtId="0" fontId="8" fillId="0" borderId="34" xfId="0" applyFont="1" applyBorder="1" applyAlignment="1">
      <alignment horizontal="left" vertical="center"/>
    </xf>
    <xf numFmtId="0" fontId="1" fillId="0" borderId="48" xfId="0" applyFont="1" applyBorder="1" applyAlignment="1">
      <alignment horizontal="left"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1" fillId="0" borderId="34" xfId="0" applyFont="1" applyBorder="1" applyAlignment="1">
      <alignment horizontal="left"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47" xfId="0" applyFont="1" applyBorder="1" applyAlignment="1">
      <alignment horizontal="justify" vertical="center" wrapText="1"/>
    </xf>
    <xf numFmtId="0" fontId="1" fillId="0" borderId="44" xfId="0" applyFont="1" applyBorder="1" applyAlignment="1">
      <alignment horizontal="justify" vertical="center" wrapText="1"/>
    </xf>
    <xf numFmtId="0" fontId="24" fillId="0" borderId="0" xfId="0" applyFont="1" applyAlignment="1">
      <alignment horizontal="left" vertical="center" wrapText="1"/>
    </xf>
    <xf numFmtId="0" fontId="10" fillId="0" borderId="1" xfId="0" applyFont="1" applyBorder="1" applyAlignment="1">
      <alignment horizontal="left" vertical="center"/>
    </xf>
    <xf numFmtId="0" fontId="8" fillId="0" borderId="0" xfId="0" applyFont="1" applyAlignment="1">
      <alignment horizontal="left" vertical="center"/>
    </xf>
    <xf numFmtId="0" fontId="8" fillId="0" borderId="10" xfId="0" applyFont="1" applyBorder="1" applyAlignment="1">
      <alignment horizontal="left" vertical="center"/>
    </xf>
    <xf numFmtId="0" fontId="1" fillId="0" borderId="4" xfId="0" applyFont="1" applyBorder="1" applyAlignment="1">
      <alignment horizontal="left" vertical="center"/>
    </xf>
    <xf numFmtId="0" fontId="8" fillId="0" borderId="1" xfId="0" applyFont="1" applyBorder="1" applyAlignment="1">
      <alignment vertical="center"/>
    </xf>
    <xf numFmtId="0" fontId="8" fillId="0" borderId="5" xfId="0" applyFont="1" applyBorder="1" applyAlignment="1">
      <alignment vertical="center"/>
    </xf>
    <xf numFmtId="0" fontId="4" fillId="0" borderId="6" xfId="0" applyFont="1" applyBorder="1" applyAlignment="1">
      <alignment horizontal="left" vertical="center" wrapText="1"/>
    </xf>
    <xf numFmtId="0" fontId="17" fillId="4" borderId="5" xfId="0" applyFont="1" applyFill="1" applyBorder="1" applyAlignment="1">
      <alignment horizontal="left"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2" xfId="0" applyFont="1" applyBorder="1" applyAlignment="1">
      <alignment horizontal="justify" vertical="center" wrapText="1"/>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8" fillId="0" borderId="0" xfId="0" applyFont="1" applyAlignment="1">
      <alignment vertical="center" wrapText="1"/>
    </xf>
    <xf numFmtId="0" fontId="8" fillId="0" borderId="34" xfId="0" applyFont="1" applyBorder="1" applyAlignment="1">
      <alignment vertical="center" wrapText="1"/>
    </xf>
    <xf numFmtId="0" fontId="9" fillId="0" borderId="3"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9" fillId="0" borderId="5" xfId="0" applyFont="1" applyBorder="1" applyAlignment="1">
      <alignment horizontal="left" vertical="center"/>
    </xf>
    <xf numFmtId="0" fontId="12" fillId="0" borderId="5" xfId="0" applyFont="1" applyBorder="1" applyAlignment="1">
      <alignment vertical="center"/>
    </xf>
    <xf numFmtId="0" fontId="9" fillId="0" borderId="12" xfId="0" applyFont="1" applyBorder="1" applyAlignment="1">
      <alignment vertical="center"/>
    </xf>
    <xf numFmtId="0" fontId="9" fillId="0" borderId="2" xfId="0" applyFont="1" applyBorder="1" applyAlignment="1">
      <alignment vertical="center" wrapText="1"/>
    </xf>
    <xf numFmtId="0" fontId="9" fillId="0" borderId="2"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12" xfId="0" applyFont="1" applyBorder="1" applyAlignment="1">
      <alignment horizontal="left" vertical="center"/>
    </xf>
    <xf numFmtId="0" fontId="9" fillId="0" borderId="7" xfId="0" applyFont="1" applyBorder="1" applyAlignment="1">
      <alignment vertical="center" wrapText="1"/>
    </xf>
    <xf numFmtId="0" fontId="9" fillId="0" borderId="10" xfId="0" applyFont="1" applyBorder="1" applyAlignment="1">
      <alignment vertical="center" wrapText="1"/>
    </xf>
    <xf numFmtId="0" fontId="9" fillId="0" borderId="36" xfId="0" applyFont="1" applyBorder="1" applyAlignment="1">
      <alignmen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2" fillId="0" borderId="5" xfId="0" applyFont="1" applyBorder="1" applyAlignment="1">
      <alignment horizontal="lef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0" xfId="0" applyFont="1" applyAlignment="1">
      <alignment vertical="center"/>
    </xf>
    <xf numFmtId="0" fontId="9" fillId="0" borderId="2" xfId="0" applyFont="1" applyBorder="1" applyAlignment="1">
      <alignment vertical="center"/>
    </xf>
    <xf numFmtId="0" fontId="1" fillId="0" borderId="11" xfId="0" quotePrefix="1" applyFont="1" applyBorder="1" applyAlignment="1">
      <alignment horizontal="left" wrapText="1"/>
    </xf>
    <xf numFmtId="0" fontId="1" fillId="0" borderId="1" xfId="0" quotePrefix="1" applyFont="1" applyBorder="1" applyAlignment="1">
      <alignment horizontal="left" wrapText="1"/>
    </xf>
    <xf numFmtId="0" fontId="9" fillId="0" borderId="0" xfId="0" applyFont="1" applyAlignment="1">
      <alignment vertical="center" wrapText="1"/>
    </xf>
    <xf numFmtId="0" fontId="1" fillId="0" borderId="9" xfId="0" applyFont="1" applyBorder="1" applyAlignment="1">
      <alignment horizontal="left" vertical="center" wrapText="1"/>
    </xf>
    <xf numFmtId="0" fontId="1" fillId="0" borderId="9" xfId="0" quotePrefix="1" applyFont="1" applyBorder="1" applyAlignment="1">
      <alignment horizontal="left" wrapText="1"/>
    </xf>
    <xf numFmtId="0" fontId="1" fillId="0" borderId="0" xfId="0" quotePrefix="1" applyFont="1" applyAlignment="1">
      <alignment horizontal="left" wrapText="1"/>
    </xf>
    <xf numFmtId="0" fontId="4" fillId="0" borderId="1" xfId="0" applyFont="1" applyBorder="1" applyAlignment="1">
      <alignment horizontal="left" vertical="center" wrapText="1"/>
    </xf>
    <xf numFmtId="0" fontId="1" fillId="0" borderId="3" xfId="0" applyFont="1" applyFill="1" applyBorder="1" applyAlignment="1">
      <alignment horizontal="left" vertical="center" wrapText="1"/>
    </xf>
    <xf numFmtId="0" fontId="4" fillId="4" borderId="3" xfId="0" applyFont="1" applyFill="1" applyBorder="1" applyAlignment="1">
      <alignment horizontal="left" vertical="center" wrapText="1"/>
    </xf>
    <xf numFmtId="0" fontId="12" fillId="0" borderId="1" xfId="0" applyFont="1" applyBorder="1" applyAlignment="1">
      <alignment horizontal="lef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3" xfId="0" applyFont="1" applyBorder="1" applyAlignment="1">
      <alignment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0" borderId="15" xfId="0" applyFont="1" applyBorder="1" applyAlignment="1">
      <alignment vertical="center"/>
    </xf>
    <xf numFmtId="0" fontId="9" fillId="0" borderId="15" xfId="0" applyFont="1" applyBorder="1" applyAlignment="1">
      <alignment vertical="center"/>
    </xf>
    <xf numFmtId="0" fontId="9" fillId="0" borderId="11" xfId="0" applyFont="1" applyBorder="1" applyAlignment="1">
      <alignment vertical="center"/>
    </xf>
    <xf numFmtId="0" fontId="4" fillId="0" borderId="38" xfId="0" applyFont="1" applyBorder="1" applyAlignment="1">
      <alignment horizontal="left" vertical="center" wrapText="1"/>
    </xf>
    <xf numFmtId="0" fontId="4" fillId="0" borderId="47" xfId="0" applyFont="1" applyBorder="1" applyAlignment="1">
      <alignment horizontal="left" vertical="center" wrapText="1"/>
    </xf>
    <xf numFmtId="0" fontId="9" fillId="0" borderId="0" xfId="0" applyFont="1" applyAlignment="1">
      <alignment horizontal="left" vertical="center"/>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xf>
    <xf numFmtId="0" fontId="5" fillId="0" borderId="1" xfId="0" applyFont="1" applyBorder="1" applyAlignment="1">
      <alignment horizontal="left"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4" fillId="0" borderId="51" xfId="0" applyFont="1" applyBorder="1" applyAlignment="1">
      <alignment vertical="center" wrapText="1"/>
    </xf>
    <xf numFmtId="0" fontId="1" fillId="0" borderId="11" xfId="0" applyFont="1" applyBorder="1" applyAlignment="1">
      <alignment horizontal="left" vertical="center" wrapText="1"/>
    </xf>
    <xf numFmtId="0" fontId="1"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2" xfId="0" applyFont="1" applyFill="1" applyBorder="1" applyAlignment="1">
      <alignment horizontal="left" vertical="center" wrapText="1"/>
    </xf>
    <xf numFmtId="0" fontId="7" fillId="0" borderId="0" xfId="0" applyFont="1" applyAlignment="1">
      <alignment horizontal="center" vertical="center"/>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0" xfId="0" applyFont="1" applyAlignment="1">
      <alignment horizontal="center"/>
    </xf>
    <xf numFmtId="0" fontId="9" fillId="0" borderId="8"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vertical="center" wrapText="1"/>
    </xf>
    <xf numFmtId="0" fontId="9" fillId="0" borderId="6" xfId="0" applyFont="1" applyBorder="1" applyAlignment="1">
      <alignment horizontal="left"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10" fillId="0" borderId="14" xfId="0" applyFont="1" applyBorder="1" applyAlignment="1">
      <alignment horizontal="left" vertical="center"/>
    </xf>
    <xf numFmtId="0" fontId="10" fillId="0" borderId="6" xfId="0" applyFont="1" applyBorder="1" applyAlignment="1">
      <alignment horizontal="left" vertical="center"/>
    </xf>
  </cellXfs>
  <cellStyles count="2">
    <cellStyle name="Normalny" xfId="0" builtinId="0"/>
    <cellStyle name="Normalny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tabSelected="1" zoomScaleNormal="100" workbookViewId="0">
      <selection activeCell="I15" sqref="I15:I16"/>
    </sheetView>
  </sheetViews>
  <sheetFormatPr defaultColWidth="8.6328125" defaultRowHeight="13" x14ac:dyDescent="0.35"/>
  <cols>
    <col min="1" max="1" width="2.6328125" style="1" customWidth="1"/>
    <col min="2" max="2" width="6.6328125" style="1" customWidth="1"/>
    <col min="3" max="3" width="8.6328125" style="1" customWidth="1"/>
    <col min="4" max="4" width="18.453125" style="1" customWidth="1"/>
    <col min="5" max="5" width="23.6328125" style="1" customWidth="1"/>
    <col min="6" max="6" width="10.6328125" style="1" customWidth="1"/>
    <col min="7" max="7" width="10.36328125" style="1" customWidth="1"/>
    <col min="8" max="16384" width="8.6328125" style="1"/>
  </cols>
  <sheetData>
    <row r="1" spans="1:9" ht="10.25" customHeight="1" x14ac:dyDescent="0.35"/>
    <row r="2" spans="1:9" s="2" customFormat="1" x14ac:dyDescent="0.35">
      <c r="A2" s="371" t="s">
        <v>654</v>
      </c>
      <c r="B2" s="371"/>
      <c r="C2" s="371"/>
      <c r="D2" s="371"/>
      <c r="E2" s="371"/>
      <c r="F2" s="371"/>
      <c r="G2" s="371"/>
    </row>
    <row r="3" spans="1:9" ht="10.25" customHeight="1" x14ac:dyDescent="0.35"/>
    <row r="4" spans="1:9" s="2" customFormat="1" ht="15" customHeight="1" x14ac:dyDescent="0.35">
      <c r="A4" s="372" t="s">
        <v>655</v>
      </c>
      <c r="B4" s="372"/>
      <c r="C4" s="372"/>
      <c r="D4" s="372"/>
      <c r="E4" s="372"/>
      <c r="F4" s="372"/>
      <c r="G4" s="372"/>
    </row>
    <row r="5" spans="1:9" s="261" customFormat="1" ht="17" customHeight="1" x14ac:dyDescent="0.35">
      <c r="A5" s="373" t="s">
        <v>656</v>
      </c>
      <c r="B5" s="373"/>
      <c r="C5" s="373"/>
      <c r="D5" s="373"/>
      <c r="E5" s="373"/>
      <c r="F5" s="373"/>
      <c r="G5" s="373"/>
    </row>
    <row r="6" spans="1:9" ht="10.25" customHeight="1" x14ac:dyDescent="0.35"/>
    <row r="7" spans="1:9" s="2" customFormat="1" ht="15" customHeight="1" x14ac:dyDescent="0.35">
      <c r="A7" s="2" t="s">
        <v>225</v>
      </c>
      <c r="E7" s="372"/>
      <c r="F7" s="372"/>
      <c r="G7" s="372"/>
    </row>
    <row r="8" spans="1:9" s="261" customFormat="1" ht="17" customHeight="1" x14ac:dyDescent="0.35">
      <c r="A8" s="373" t="s">
        <v>297</v>
      </c>
      <c r="B8" s="373"/>
      <c r="C8" s="373"/>
      <c r="D8" s="373"/>
      <c r="E8" s="373"/>
      <c r="F8" s="373"/>
      <c r="G8" s="373"/>
    </row>
    <row r="9" spans="1:9" ht="44.75" customHeight="1" x14ac:dyDescent="0.35">
      <c r="A9" s="354" t="s">
        <v>657</v>
      </c>
      <c r="B9" s="355"/>
      <c r="C9" s="355"/>
      <c r="D9" s="355"/>
      <c r="E9" s="369" t="s">
        <v>1600</v>
      </c>
      <c r="F9" s="370"/>
      <c r="G9" s="370"/>
    </row>
    <row r="10" spans="1:9" ht="17" customHeight="1" x14ac:dyDescent="0.35">
      <c r="A10" s="354" t="s">
        <v>658</v>
      </c>
      <c r="B10" s="355"/>
      <c r="C10" s="355"/>
      <c r="D10" s="355"/>
      <c r="E10" s="366" t="s">
        <v>659</v>
      </c>
      <c r="F10" s="366"/>
      <c r="G10" s="367"/>
    </row>
    <row r="11" spans="1:9" ht="17" customHeight="1" x14ac:dyDescent="0.35">
      <c r="A11" s="354" t="s">
        <v>660</v>
      </c>
      <c r="B11" s="355"/>
      <c r="C11" s="355"/>
      <c r="D11" s="355"/>
      <c r="E11" s="369" t="s">
        <v>661</v>
      </c>
      <c r="F11" s="370"/>
      <c r="G11" s="370"/>
    </row>
    <row r="12" spans="1:9" ht="17" customHeight="1" x14ac:dyDescent="0.35">
      <c r="A12" s="354" t="s">
        <v>227</v>
      </c>
      <c r="B12" s="355"/>
      <c r="C12" s="355"/>
      <c r="D12" s="355"/>
      <c r="E12" s="366" t="s">
        <v>228</v>
      </c>
      <c r="F12" s="366"/>
      <c r="G12" s="367"/>
    </row>
    <row r="13" spans="1:9" ht="17" customHeight="1" x14ac:dyDescent="0.35">
      <c r="A13" s="354" t="s">
        <v>662</v>
      </c>
      <c r="B13" s="355"/>
      <c r="C13" s="355"/>
      <c r="D13" s="355"/>
      <c r="E13" s="366" t="s">
        <v>672</v>
      </c>
      <c r="F13" s="366"/>
      <c r="G13" s="367"/>
    </row>
    <row r="14" spans="1:9" ht="17" customHeight="1" x14ac:dyDescent="0.35">
      <c r="A14" s="354" t="s">
        <v>663</v>
      </c>
      <c r="B14" s="355"/>
      <c r="C14" s="355"/>
      <c r="D14" s="355"/>
      <c r="E14" s="367" t="s">
        <v>664</v>
      </c>
      <c r="F14" s="368"/>
      <c r="G14" s="368"/>
    </row>
    <row r="15" spans="1:9" ht="17" customHeight="1" x14ac:dyDescent="0.35">
      <c r="A15" s="354" t="s">
        <v>233</v>
      </c>
      <c r="B15" s="355"/>
      <c r="C15" s="355"/>
      <c r="D15" s="355"/>
      <c r="E15" s="367" t="s">
        <v>234</v>
      </c>
      <c r="F15" s="368"/>
      <c r="G15" s="368"/>
    </row>
    <row r="16" spans="1:9" ht="17" customHeight="1" x14ac:dyDescent="0.35">
      <c r="A16" s="356" t="s">
        <v>665</v>
      </c>
      <c r="B16" s="356"/>
      <c r="C16" s="356"/>
      <c r="D16" s="357"/>
      <c r="E16" s="362" t="s">
        <v>666</v>
      </c>
      <c r="F16" s="362"/>
      <c r="G16" s="363"/>
      <c r="I16" s="262"/>
    </row>
    <row r="17" spans="1:9" ht="30.75" customHeight="1" x14ac:dyDescent="0.35">
      <c r="A17" s="358"/>
      <c r="B17" s="358"/>
      <c r="C17" s="358"/>
      <c r="D17" s="359"/>
      <c r="E17" s="364" t="s">
        <v>1599</v>
      </c>
      <c r="F17" s="365"/>
      <c r="G17" s="365"/>
      <c r="I17" s="262"/>
    </row>
    <row r="18" spans="1:9" ht="17" customHeight="1" x14ac:dyDescent="0.35">
      <c r="A18" s="358"/>
      <c r="B18" s="358"/>
      <c r="C18" s="358"/>
      <c r="D18" s="359"/>
      <c r="E18" s="362" t="s">
        <v>1601</v>
      </c>
      <c r="F18" s="362"/>
      <c r="G18" s="363"/>
      <c r="I18" s="262"/>
    </row>
    <row r="19" spans="1:9" ht="30.75" customHeight="1" x14ac:dyDescent="0.35">
      <c r="A19" s="360"/>
      <c r="B19" s="360"/>
      <c r="C19" s="360"/>
      <c r="D19" s="361"/>
      <c r="E19" s="364" t="s">
        <v>1598</v>
      </c>
      <c r="F19" s="365"/>
      <c r="G19" s="365"/>
      <c r="I19" s="262"/>
    </row>
    <row r="20" spans="1:9" ht="17" customHeight="1" x14ac:dyDescent="0.35">
      <c r="A20" s="354" t="s">
        <v>667</v>
      </c>
      <c r="B20" s="355"/>
      <c r="C20" s="355"/>
      <c r="D20" s="355"/>
      <c r="E20" s="355"/>
      <c r="F20" s="355"/>
      <c r="G20" s="313">
        <v>3</v>
      </c>
    </row>
    <row r="21" spans="1:9" ht="21" customHeight="1" x14ac:dyDescent="0.35">
      <c r="A21" s="352" t="s">
        <v>668</v>
      </c>
      <c r="B21" s="353"/>
      <c r="C21" s="353"/>
      <c r="D21" s="353"/>
      <c r="E21" s="353"/>
      <c r="F21" s="353"/>
      <c r="G21" s="313">
        <v>90</v>
      </c>
    </row>
    <row r="22" spans="1:9" ht="36" customHeight="1" x14ac:dyDescent="0.35">
      <c r="A22" s="352" t="s">
        <v>669</v>
      </c>
      <c r="B22" s="353"/>
      <c r="C22" s="353"/>
      <c r="D22" s="353"/>
      <c r="E22" s="353"/>
      <c r="F22" s="353"/>
      <c r="G22" s="314">
        <v>36.799999999999997</v>
      </c>
    </row>
    <row r="23" spans="1:9" ht="37.5" customHeight="1" x14ac:dyDescent="0.35">
      <c r="A23" s="352" t="s">
        <v>670</v>
      </c>
      <c r="B23" s="353"/>
      <c r="C23" s="353"/>
      <c r="D23" s="353"/>
      <c r="E23" s="353"/>
      <c r="F23" s="353"/>
      <c r="G23" s="313">
        <v>5</v>
      </c>
    </row>
    <row r="24" spans="1:9" ht="17" customHeight="1" x14ac:dyDescent="0.35">
      <c r="A24" s="354" t="s">
        <v>671</v>
      </c>
      <c r="B24" s="355"/>
      <c r="C24" s="355"/>
      <c r="D24" s="355"/>
      <c r="E24" s="355"/>
      <c r="F24" s="355"/>
      <c r="G24" s="313">
        <v>600</v>
      </c>
    </row>
    <row r="25" spans="1:9" ht="10.25" customHeight="1" x14ac:dyDescent="0.35">
      <c r="C25" s="263"/>
      <c r="D25" s="263"/>
      <c r="E25" s="263"/>
      <c r="F25" s="263"/>
      <c r="G25" s="263"/>
    </row>
    <row r="26" spans="1:9" x14ac:dyDescent="0.35">
      <c r="B26" s="341" t="s">
        <v>1563</v>
      </c>
      <c r="C26" s="341"/>
      <c r="D26" s="341"/>
      <c r="E26" s="350"/>
    </row>
    <row r="27" spans="1:9" x14ac:dyDescent="0.35">
      <c r="B27" s="341" t="s">
        <v>1564</v>
      </c>
      <c r="C27" s="341"/>
      <c r="D27" s="341"/>
    </row>
    <row r="28" spans="1:9" x14ac:dyDescent="0.35">
      <c r="B28" s="3"/>
    </row>
    <row r="29" spans="1:9" x14ac:dyDescent="0.35">
      <c r="B29" s="3"/>
    </row>
  </sheetData>
  <mergeCells count="29">
    <mergeCell ref="A9:D9"/>
    <mergeCell ref="E9:G9"/>
    <mergeCell ref="A2:G2"/>
    <mergeCell ref="A4:G4"/>
    <mergeCell ref="A5:G5"/>
    <mergeCell ref="E7:G7"/>
    <mergeCell ref="A8:G8"/>
    <mergeCell ref="A10:D10"/>
    <mergeCell ref="E10:G10"/>
    <mergeCell ref="A11:D11"/>
    <mergeCell ref="E11:G11"/>
    <mergeCell ref="A12:D12"/>
    <mergeCell ref="E12:G12"/>
    <mergeCell ref="A13:D13"/>
    <mergeCell ref="E13:G13"/>
    <mergeCell ref="A14:D14"/>
    <mergeCell ref="E14:G14"/>
    <mergeCell ref="A15:D15"/>
    <mergeCell ref="E15:G15"/>
    <mergeCell ref="A21:F21"/>
    <mergeCell ref="A22:F22"/>
    <mergeCell ref="A23:F23"/>
    <mergeCell ref="A24:F24"/>
    <mergeCell ref="A16:D19"/>
    <mergeCell ref="E16:G16"/>
    <mergeCell ref="E17:G17"/>
    <mergeCell ref="E18:G18"/>
    <mergeCell ref="E19:G19"/>
    <mergeCell ref="A20:F2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3"/>
  <sheetViews>
    <sheetView view="pageLayout" topLeftCell="A55" zoomScaleNormal="100" workbookViewId="0">
      <selection activeCell="D55" sqref="D55:H55"/>
    </sheetView>
  </sheetViews>
  <sheetFormatPr defaultColWidth="8.6328125" defaultRowHeight="14" x14ac:dyDescent="0.35"/>
  <cols>
    <col min="1" max="1" width="9.453125" style="213" customWidth="1"/>
    <col min="2" max="2" width="11.54296875" style="213" customWidth="1"/>
    <col min="3" max="3" width="5.54296875" style="213" customWidth="1"/>
    <col min="4" max="4" width="21.54296875" style="213" customWidth="1"/>
    <col min="5" max="5" width="9.453125" style="213" customWidth="1"/>
    <col min="6" max="6" width="8.54296875" style="213" customWidth="1"/>
    <col min="7" max="7" width="12.54296875" style="213" customWidth="1"/>
    <col min="8" max="8" width="8.6328125" style="213" customWidth="1"/>
    <col min="9" max="16384" width="8.6328125" style="213"/>
  </cols>
  <sheetData>
    <row r="1" spans="1:8" ht="10.4" customHeight="1" x14ac:dyDescent="0.35"/>
    <row r="2" spans="1:8" s="214" customFormat="1" x14ac:dyDescent="0.35">
      <c r="A2" s="534" t="s">
        <v>218</v>
      </c>
      <c r="B2" s="534"/>
      <c r="C2" s="534"/>
      <c r="D2" s="534"/>
      <c r="E2" s="534"/>
      <c r="F2" s="534"/>
      <c r="G2" s="534"/>
      <c r="H2" s="534"/>
    </row>
    <row r="3" spans="1:8" ht="10.4" customHeight="1" x14ac:dyDescent="0.35"/>
    <row r="4" spans="1:8" ht="15" customHeight="1" x14ac:dyDescent="0.35">
      <c r="A4" s="248" t="s">
        <v>219</v>
      </c>
    </row>
    <row r="5" spans="1:8" s="215" customFormat="1" ht="17.899999999999999" customHeight="1" x14ac:dyDescent="0.35">
      <c r="A5" s="535" t="s">
        <v>442</v>
      </c>
      <c r="B5" s="535"/>
      <c r="C5" s="535"/>
      <c r="D5" s="535"/>
      <c r="E5" s="535"/>
      <c r="F5" s="535"/>
      <c r="G5" s="535"/>
      <c r="H5" s="535"/>
    </row>
    <row r="6" spans="1:8" ht="17.899999999999999" customHeight="1" x14ac:dyDescent="0.35">
      <c r="A6" s="478" t="s">
        <v>94</v>
      </c>
      <c r="B6" s="526"/>
      <c r="C6" s="526"/>
      <c r="D6" s="527">
        <v>3</v>
      </c>
      <c r="E6" s="527"/>
      <c r="F6" s="527"/>
      <c r="G6" s="527"/>
      <c r="H6" s="528"/>
    </row>
    <row r="7" spans="1:8" ht="17.899999999999999" customHeight="1" x14ac:dyDescent="0.35">
      <c r="A7" s="478" t="s">
        <v>93</v>
      </c>
      <c r="B7" s="526"/>
      <c r="C7" s="526"/>
      <c r="D7" s="536" t="s">
        <v>357</v>
      </c>
      <c r="E7" s="536"/>
      <c r="F7" s="536"/>
      <c r="G7" s="536"/>
      <c r="H7" s="537"/>
    </row>
    <row r="8" spans="1:8" ht="17.899999999999999" customHeight="1" x14ac:dyDescent="0.35">
      <c r="A8" s="478" t="s">
        <v>97</v>
      </c>
      <c r="B8" s="526"/>
      <c r="C8" s="526"/>
      <c r="D8" s="515" t="s">
        <v>222</v>
      </c>
      <c r="E8" s="515"/>
      <c r="F8" s="515"/>
      <c r="G8" s="515"/>
      <c r="H8" s="516"/>
    </row>
    <row r="9" spans="1:8" ht="17.899999999999999" customHeight="1" x14ac:dyDescent="0.35">
      <c r="A9" s="478" t="s">
        <v>223</v>
      </c>
      <c r="B9" s="526"/>
      <c r="C9" s="526"/>
      <c r="D9" s="515" t="s">
        <v>1573</v>
      </c>
      <c r="E9" s="515"/>
      <c r="F9" s="515"/>
      <c r="G9" s="515"/>
      <c r="H9" s="516"/>
    </row>
    <row r="10" spans="1:8" ht="10.4"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899999999999999" customHeight="1" x14ac:dyDescent="0.35">
      <c r="A13" s="478" t="s">
        <v>227</v>
      </c>
      <c r="B13" s="526"/>
      <c r="C13" s="526"/>
      <c r="D13" s="526"/>
      <c r="E13" s="527" t="s">
        <v>228</v>
      </c>
      <c r="F13" s="527"/>
      <c r="G13" s="527"/>
      <c r="H13" s="528"/>
    </row>
    <row r="14" spans="1:8" ht="17.899999999999999" customHeight="1" x14ac:dyDescent="0.35">
      <c r="A14" s="478" t="s">
        <v>229</v>
      </c>
      <c r="B14" s="526"/>
      <c r="C14" s="526"/>
      <c r="D14" s="526"/>
      <c r="E14" s="527" t="s">
        <v>301</v>
      </c>
      <c r="F14" s="527"/>
      <c r="G14" s="527"/>
      <c r="H14" s="528"/>
    </row>
    <row r="15" spans="1:8" ht="17.899999999999999" customHeight="1" x14ac:dyDescent="0.35">
      <c r="A15" s="478" t="s">
        <v>231</v>
      </c>
      <c r="B15" s="526"/>
      <c r="C15" s="526"/>
      <c r="D15" s="526"/>
      <c r="E15" s="532" t="s">
        <v>232</v>
      </c>
      <c r="F15" s="532"/>
      <c r="G15" s="532"/>
      <c r="H15" s="533"/>
    </row>
    <row r="16" spans="1:8" ht="17.899999999999999" customHeight="1" x14ac:dyDescent="0.35">
      <c r="A16" s="478" t="s">
        <v>233</v>
      </c>
      <c r="B16" s="526"/>
      <c r="C16" s="526"/>
      <c r="D16" s="526"/>
      <c r="E16" s="527" t="s">
        <v>234</v>
      </c>
      <c r="F16" s="527"/>
      <c r="G16" s="527"/>
      <c r="H16" s="528"/>
    </row>
    <row r="17" spans="1:8" ht="10.4" customHeight="1" x14ac:dyDescent="0.35"/>
    <row r="18" spans="1:8" ht="15" customHeight="1" x14ac:dyDescent="0.35">
      <c r="A18" s="529" t="s">
        <v>235</v>
      </c>
      <c r="B18" s="529"/>
      <c r="C18" s="529"/>
      <c r="D18" s="529"/>
      <c r="E18" s="529"/>
      <c r="F18" s="529"/>
      <c r="G18" s="529"/>
      <c r="H18" s="529"/>
    </row>
    <row r="19" spans="1:8" ht="31.4" customHeight="1" x14ac:dyDescent="0.35">
      <c r="A19" s="502" t="s">
        <v>236</v>
      </c>
      <c r="B19" s="502"/>
      <c r="C19" s="530" t="s">
        <v>1595</v>
      </c>
      <c r="D19" s="530"/>
      <c r="E19" s="530"/>
      <c r="F19" s="530"/>
      <c r="G19" s="530"/>
      <c r="H19" s="531"/>
    </row>
    <row r="20" spans="1:8" ht="10.4"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899999999999999" customHeight="1" x14ac:dyDescent="0.35">
      <c r="A24" s="486" t="s">
        <v>11</v>
      </c>
      <c r="B24" s="487"/>
      <c r="C24" s="487"/>
      <c r="D24" s="487"/>
      <c r="E24" s="487"/>
      <c r="F24" s="487"/>
      <c r="G24" s="487"/>
      <c r="H24" s="488"/>
    </row>
    <row r="25" spans="1:8" ht="29.25" customHeight="1" x14ac:dyDescent="0.35">
      <c r="A25" s="294" t="s">
        <v>443</v>
      </c>
      <c r="B25" s="517" t="s">
        <v>444</v>
      </c>
      <c r="C25" s="517"/>
      <c r="D25" s="517"/>
      <c r="E25" s="517"/>
      <c r="F25" s="517"/>
      <c r="G25" s="57" t="s">
        <v>24</v>
      </c>
      <c r="H25" s="235" t="s">
        <v>15</v>
      </c>
    </row>
    <row r="26" spans="1:8" ht="29.25" customHeight="1" x14ac:dyDescent="0.35">
      <c r="A26" s="238" t="s">
        <v>445</v>
      </c>
      <c r="B26" s="517" t="s">
        <v>446</v>
      </c>
      <c r="C26" s="517"/>
      <c r="D26" s="517"/>
      <c r="E26" s="517"/>
      <c r="F26" s="517"/>
      <c r="G26" s="237" t="s">
        <v>34</v>
      </c>
      <c r="H26" s="235" t="s">
        <v>15</v>
      </c>
    </row>
    <row r="27" spans="1:8" ht="17.899999999999999" customHeight="1" x14ac:dyDescent="0.35">
      <c r="A27" s="486" t="s">
        <v>244</v>
      </c>
      <c r="B27" s="487"/>
      <c r="C27" s="487"/>
      <c r="D27" s="487"/>
      <c r="E27" s="487"/>
      <c r="F27" s="487"/>
      <c r="G27" s="487"/>
      <c r="H27" s="488"/>
    </row>
    <row r="28" spans="1:8" ht="44.15" customHeight="1" x14ac:dyDescent="0.35">
      <c r="A28" s="238" t="s">
        <v>447</v>
      </c>
      <c r="B28" s="517" t="s">
        <v>448</v>
      </c>
      <c r="C28" s="517"/>
      <c r="D28" s="517"/>
      <c r="E28" s="517"/>
      <c r="F28" s="517"/>
      <c r="G28" s="57" t="s">
        <v>63</v>
      </c>
      <c r="H28" s="235" t="s">
        <v>15</v>
      </c>
    </row>
    <row r="29" spans="1:8" ht="46.25" customHeight="1" x14ac:dyDescent="0.35">
      <c r="A29" s="238" t="s">
        <v>449</v>
      </c>
      <c r="B29" s="517" t="s">
        <v>450</v>
      </c>
      <c r="C29" s="517"/>
      <c r="D29" s="517"/>
      <c r="E29" s="517"/>
      <c r="F29" s="517"/>
      <c r="G29" s="57" t="s">
        <v>65</v>
      </c>
      <c r="H29" s="235" t="s">
        <v>15</v>
      </c>
    </row>
    <row r="30" spans="1:8" ht="28.5" customHeight="1" x14ac:dyDescent="0.35">
      <c r="A30" s="238" t="s">
        <v>451</v>
      </c>
      <c r="B30" s="479" t="s">
        <v>452</v>
      </c>
      <c r="C30" s="505"/>
      <c r="D30" s="505"/>
      <c r="E30" s="505"/>
      <c r="F30" s="525"/>
      <c r="G30" s="237" t="s">
        <v>69</v>
      </c>
      <c r="H30" s="235" t="s">
        <v>15</v>
      </c>
    </row>
    <row r="31" spans="1:8" ht="17.899999999999999" customHeight="1" x14ac:dyDescent="0.35">
      <c r="A31" s="486" t="s">
        <v>248</v>
      </c>
      <c r="B31" s="487"/>
      <c r="C31" s="487"/>
      <c r="D31" s="487"/>
      <c r="E31" s="487"/>
      <c r="F31" s="487"/>
      <c r="G31" s="487"/>
      <c r="H31" s="488"/>
    </row>
    <row r="32" spans="1:8" ht="38.15" customHeight="1" x14ac:dyDescent="0.35">
      <c r="A32" s="238" t="s">
        <v>453</v>
      </c>
      <c r="B32" s="517" t="s">
        <v>823</v>
      </c>
      <c r="C32" s="517"/>
      <c r="D32" s="517"/>
      <c r="E32" s="517"/>
      <c r="F32" s="517"/>
      <c r="G32" s="57" t="s">
        <v>76</v>
      </c>
      <c r="H32" s="235" t="s">
        <v>15</v>
      </c>
    </row>
    <row r="33" spans="1:8" ht="38.75" customHeight="1" x14ac:dyDescent="0.35">
      <c r="A33" s="238" t="s">
        <v>454</v>
      </c>
      <c r="B33" s="517" t="s">
        <v>824</v>
      </c>
      <c r="C33" s="517"/>
      <c r="D33" s="517"/>
      <c r="E33" s="517"/>
      <c r="F33" s="517"/>
      <c r="G33" s="57" t="s">
        <v>84</v>
      </c>
      <c r="H33" s="235" t="s">
        <v>15</v>
      </c>
    </row>
    <row r="34" spans="1:8" ht="10.4" customHeight="1" x14ac:dyDescent="0.35"/>
    <row r="35" spans="1:8" ht="15" customHeight="1" x14ac:dyDescent="0.35">
      <c r="A35" s="248" t="s">
        <v>252</v>
      </c>
    </row>
    <row r="36" spans="1:8" s="214" customFormat="1" ht="17.899999999999999" customHeight="1" x14ac:dyDescent="0.35">
      <c r="A36" s="481" t="s">
        <v>253</v>
      </c>
      <c r="B36" s="481"/>
      <c r="C36" s="481"/>
      <c r="D36" s="481"/>
      <c r="E36" s="481"/>
      <c r="F36" s="481"/>
      <c r="G36" s="233">
        <v>6</v>
      </c>
      <c r="H36" s="296" t="s">
        <v>254</v>
      </c>
    </row>
    <row r="37" spans="1:8" ht="17.25" customHeight="1" x14ac:dyDescent="0.35">
      <c r="A37" s="518" t="s">
        <v>255</v>
      </c>
      <c r="B37" s="523" t="s">
        <v>825</v>
      </c>
      <c r="C37" s="523"/>
      <c r="D37" s="523"/>
      <c r="E37" s="523"/>
      <c r="F37" s="523"/>
      <c r="G37" s="523"/>
      <c r="H37" s="546"/>
    </row>
    <row r="38" spans="1:8" ht="17.25" customHeight="1" x14ac:dyDescent="0.35">
      <c r="A38" s="519"/>
      <c r="B38" s="517" t="s">
        <v>826</v>
      </c>
      <c r="C38" s="517"/>
      <c r="D38" s="517"/>
      <c r="E38" s="517"/>
      <c r="F38" s="517"/>
      <c r="G38" s="517"/>
      <c r="H38" s="479"/>
    </row>
    <row r="39" spans="1:8" ht="17.25" customHeight="1" x14ac:dyDescent="0.35">
      <c r="A39" s="519"/>
      <c r="B39" s="517" t="s">
        <v>827</v>
      </c>
      <c r="C39" s="517"/>
      <c r="D39" s="517"/>
      <c r="E39" s="517"/>
      <c r="F39" s="517"/>
      <c r="G39" s="517"/>
      <c r="H39" s="479"/>
    </row>
    <row r="40" spans="1:8" ht="17.25" customHeight="1" x14ac:dyDescent="0.35">
      <c r="A40" s="519"/>
      <c r="B40" s="517" t="s">
        <v>828</v>
      </c>
      <c r="C40" s="517"/>
      <c r="D40" s="517"/>
      <c r="E40" s="517"/>
      <c r="F40" s="517"/>
      <c r="G40" s="517"/>
      <c r="H40" s="479"/>
    </row>
    <row r="41" spans="1:8" ht="17.25" customHeight="1" x14ac:dyDescent="0.35">
      <c r="A41" s="519"/>
      <c r="B41" s="517" t="s">
        <v>829</v>
      </c>
      <c r="C41" s="517"/>
      <c r="D41" s="517"/>
      <c r="E41" s="517"/>
      <c r="F41" s="517"/>
      <c r="G41" s="517"/>
      <c r="H41" s="479"/>
    </row>
    <row r="42" spans="1:8" ht="17.25" customHeight="1" x14ac:dyDescent="0.35">
      <c r="A42" s="519"/>
      <c r="B42" s="517" t="s">
        <v>830</v>
      </c>
      <c r="C42" s="517"/>
      <c r="D42" s="517"/>
      <c r="E42" s="517"/>
      <c r="F42" s="517"/>
      <c r="G42" s="517"/>
      <c r="H42" s="479"/>
    </row>
    <row r="43" spans="1:8" ht="17.25" customHeight="1" x14ac:dyDescent="0.35">
      <c r="A43" s="519"/>
      <c r="B43" s="479" t="s">
        <v>831</v>
      </c>
      <c r="C43" s="505"/>
      <c r="D43" s="505"/>
      <c r="E43" s="505"/>
      <c r="F43" s="505"/>
      <c r="G43" s="505"/>
      <c r="H43" s="505"/>
    </row>
    <row r="44" spans="1:8" ht="17.25" customHeight="1" x14ac:dyDescent="0.35">
      <c r="A44" s="522"/>
      <c r="B44" s="517" t="s">
        <v>832</v>
      </c>
      <c r="C44" s="517"/>
      <c r="D44" s="517"/>
      <c r="E44" s="517"/>
      <c r="F44" s="517"/>
      <c r="G44" s="517"/>
      <c r="H44" s="479"/>
    </row>
    <row r="45" spans="1:8" ht="17.149999999999999" customHeight="1" x14ac:dyDescent="0.35">
      <c r="A45" s="474" t="s">
        <v>263</v>
      </c>
      <c r="B45" s="514"/>
      <c r="C45" s="514"/>
      <c r="D45" s="515" t="s">
        <v>833</v>
      </c>
      <c r="E45" s="515"/>
      <c r="F45" s="515"/>
      <c r="G45" s="515"/>
      <c r="H45" s="516"/>
    </row>
    <row r="46" spans="1:8" ht="31.5" customHeight="1" x14ac:dyDescent="0.35">
      <c r="A46" s="476" t="s">
        <v>265</v>
      </c>
      <c r="B46" s="504"/>
      <c r="C46" s="504"/>
      <c r="D46" s="549" t="s">
        <v>834</v>
      </c>
      <c r="E46" s="550"/>
      <c r="F46" s="550"/>
      <c r="G46" s="550"/>
      <c r="H46" s="551"/>
    </row>
    <row r="47" spans="1:8" s="214" customFormat="1" ht="17.899999999999999" customHeight="1" x14ac:dyDescent="0.35">
      <c r="A47" s="481" t="s">
        <v>334</v>
      </c>
      <c r="B47" s="481"/>
      <c r="C47" s="481"/>
      <c r="D47" s="481"/>
      <c r="E47" s="481"/>
      <c r="F47" s="481"/>
      <c r="G47" s="233">
        <v>18</v>
      </c>
      <c r="H47" s="296" t="s">
        <v>254</v>
      </c>
    </row>
    <row r="48" spans="1:8" ht="17.25" customHeight="1" x14ac:dyDescent="0.35">
      <c r="A48" s="518" t="s">
        <v>255</v>
      </c>
      <c r="B48" s="521" t="s">
        <v>835</v>
      </c>
      <c r="C48" s="521"/>
      <c r="D48" s="521"/>
      <c r="E48" s="521"/>
      <c r="F48" s="521"/>
      <c r="G48" s="521"/>
      <c r="H48" s="544"/>
    </row>
    <row r="49" spans="1:8" ht="17.25" customHeight="1" x14ac:dyDescent="0.35">
      <c r="A49" s="519"/>
      <c r="B49" s="479" t="s">
        <v>836</v>
      </c>
      <c r="C49" s="505"/>
      <c r="D49" s="505"/>
      <c r="E49" s="505"/>
      <c r="F49" s="505"/>
      <c r="G49" s="505"/>
      <c r="H49" s="505"/>
    </row>
    <row r="50" spans="1:8" ht="17.25" customHeight="1" x14ac:dyDescent="0.35">
      <c r="A50" s="519"/>
      <c r="B50" s="479" t="s">
        <v>837</v>
      </c>
      <c r="C50" s="505"/>
      <c r="D50" s="505"/>
      <c r="E50" s="505"/>
      <c r="F50" s="505"/>
      <c r="G50" s="505"/>
      <c r="H50" s="505"/>
    </row>
    <row r="51" spans="1:8" ht="17.25" customHeight="1" x14ac:dyDescent="0.35">
      <c r="A51" s="519"/>
      <c r="B51" s="523" t="s">
        <v>838</v>
      </c>
      <c r="C51" s="523"/>
      <c r="D51" s="523"/>
      <c r="E51" s="523"/>
      <c r="F51" s="523"/>
      <c r="G51" s="523"/>
      <c r="H51" s="524"/>
    </row>
    <row r="52" spans="1:8" ht="17.25" customHeight="1" x14ac:dyDescent="0.35">
      <c r="A52" s="519"/>
      <c r="B52" s="545" t="s">
        <v>839</v>
      </c>
      <c r="C52" s="545"/>
      <c r="D52" s="545"/>
      <c r="E52" s="545"/>
      <c r="F52" s="545"/>
      <c r="G52" s="545"/>
      <c r="H52" s="546"/>
    </row>
    <row r="53" spans="1:8" ht="17.25" customHeight="1" x14ac:dyDescent="0.35">
      <c r="A53" s="522"/>
      <c r="B53" s="547" t="s">
        <v>455</v>
      </c>
      <c r="C53" s="548"/>
      <c r="D53" s="548"/>
      <c r="E53" s="548"/>
      <c r="F53" s="548"/>
      <c r="G53" s="548"/>
      <c r="H53" s="548"/>
    </row>
    <row r="54" spans="1:8" ht="18.649999999999999" customHeight="1" x14ac:dyDescent="0.35">
      <c r="A54" s="474" t="s">
        <v>263</v>
      </c>
      <c r="B54" s="514"/>
      <c r="C54" s="514"/>
      <c r="D54" s="515" t="s">
        <v>456</v>
      </c>
      <c r="E54" s="515"/>
      <c r="F54" s="515"/>
      <c r="G54" s="515"/>
      <c r="H54" s="516"/>
    </row>
    <row r="55" spans="1:8" ht="27.75" customHeight="1" x14ac:dyDescent="0.35">
      <c r="A55" s="476" t="s">
        <v>265</v>
      </c>
      <c r="B55" s="504"/>
      <c r="C55" s="504"/>
      <c r="D55" s="506" t="s">
        <v>1602</v>
      </c>
      <c r="E55" s="507"/>
      <c r="F55" s="507"/>
      <c r="G55" s="507"/>
      <c r="H55" s="507"/>
    </row>
    <row r="56" spans="1:8" ht="10.4" customHeight="1" x14ac:dyDescent="0.35"/>
    <row r="57" spans="1:8" ht="15" customHeight="1" x14ac:dyDescent="0.35">
      <c r="A57" s="248" t="s">
        <v>271</v>
      </c>
    </row>
    <row r="58" spans="1:8" ht="36.75" customHeight="1" x14ac:dyDescent="0.35">
      <c r="A58" s="501" t="s">
        <v>272</v>
      </c>
      <c r="B58" s="478"/>
      <c r="C58" s="506" t="s">
        <v>840</v>
      </c>
      <c r="D58" s="507"/>
      <c r="E58" s="507"/>
      <c r="F58" s="507"/>
      <c r="G58" s="507"/>
      <c r="H58" s="507"/>
    </row>
    <row r="59" spans="1:8" ht="31.5" customHeight="1" x14ac:dyDescent="0.35">
      <c r="A59" s="501"/>
      <c r="B59" s="478"/>
      <c r="C59" s="353" t="s">
        <v>841</v>
      </c>
      <c r="D59" s="353"/>
      <c r="E59" s="353"/>
      <c r="F59" s="353"/>
      <c r="G59" s="353"/>
      <c r="H59" s="506"/>
    </row>
    <row r="60" spans="1:8" ht="33.75" customHeight="1" x14ac:dyDescent="0.35">
      <c r="A60" s="501"/>
      <c r="B60" s="478"/>
      <c r="C60" s="353" t="s">
        <v>842</v>
      </c>
      <c r="D60" s="353"/>
      <c r="E60" s="353"/>
      <c r="F60" s="353"/>
      <c r="G60" s="353"/>
      <c r="H60" s="506"/>
    </row>
    <row r="61" spans="1:8" ht="35.25" customHeight="1" x14ac:dyDescent="0.35">
      <c r="A61" s="508" t="s">
        <v>275</v>
      </c>
      <c r="B61" s="509"/>
      <c r="C61" s="353" t="s">
        <v>843</v>
      </c>
      <c r="D61" s="353"/>
      <c r="E61" s="353"/>
      <c r="F61" s="353"/>
      <c r="G61" s="353"/>
      <c r="H61" s="506"/>
    </row>
    <row r="62" spans="1:8" ht="32.25" customHeight="1" x14ac:dyDescent="0.35">
      <c r="A62" s="510"/>
      <c r="B62" s="511"/>
      <c r="C62" s="353" t="s">
        <v>844</v>
      </c>
      <c r="D62" s="353"/>
      <c r="E62" s="353"/>
      <c r="F62" s="353"/>
      <c r="G62" s="353"/>
      <c r="H62" s="506"/>
    </row>
    <row r="63" spans="1:8" ht="10.4" customHeight="1" x14ac:dyDescent="0.35"/>
    <row r="64" spans="1:8" ht="15" customHeight="1" x14ac:dyDescent="0.35">
      <c r="A64" s="214" t="s">
        <v>277</v>
      </c>
      <c r="B64" s="218"/>
      <c r="C64" s="218"/>
      <c r="D64" s="218"/>
      <c r="E64" s="218"/>
      <c r="F64" s="218"/>
    </row>
    <row r="65" spans="1:8" ht="17" x14ac:dyDescent="0.35">
      <c r="A65" s="512" t="s">
        <v>278</v>
      </c>
      <c r="B65" s="512"/>
      <c r="C65" s="512"/>
      <c r="D65" s="512"/>
      <c r="E65" s="512"/>
      <c r="F65" s="512"/>
      <c r="G65" s="219">
        <v>3</v>
      </c>
      <c r="H65" s="220" t="s">
        <v>335</v>
      </c>
    </row>
    <row r="66" spans="1:8" ht="17" x14ac:dyDescent="0.35">
      <c r="A66" s="512" t="s">
        <v>280</v>
      </c>
      <c r="B66" s="512"/>
      <c r="C66" s="512"/>
      <c r="D66" s="512"/>
      <c r="E66" s="512"/>
      <c r="F66" s="512"/>
      <c r="G66" s="219">
        <v>0</v>
      </c>
      <c r="H66" s="220" t="s">
        <v>335</v>
      </c>
    </row>
    <row r="67" spans="1:8" x14ac:dyDescent="0.35">
      <c r="A67" s="244"/>
      <c r="B67" s="244"/>
      <c r="C67" s="244"/>
      <c r="D67" s="244"/>
      <c r="E67" s="244"/>
      <c r="F67" s="244"/>
      <c r="G67" s="221"/>
      <c r="H67" s="220"/>
    </row>
    <row r="68" spans="1:8" x14ac:dyDescent="0.35">
      <c r="A68" s="503" t="s">
        <v>281</v>
      </c>
      <c r="B68" s="503"/>
      <c r="C68" s="503"/>
      <c r="D68" s="503"/>
      <c r="E68" s="503"/>
      <c r="F68" s="503"/>
      <c r="G68" s="222"/>
      <c r="H68" s="223"/>
    </row>
    <row r="69" spans="1:8" ht="17.899999999999999" customHeight="1" x14ac:dyDescent="0.35">
      <c r="A69" s="502" t="s">
        <v>282</v>
      </c>
      <c r="B69" s="502"/>
      <c r="C69" s="502"/>
      <c r="D69" s="502"/>
      <c r="E69" s="224">
        <f>SUM(E70:E75)</f>
        <v>30</v>
      </c>
      <c r="F69" s="224" t="s">
        <v>254</v>
      </c>
      <c r="G69" s="225">
        <f>E69/25</f>
        <v>1.2</v>
      </c>
      <c r="H69" s="220" t="s">
        <v>335</v>
      </c>
    </row>
    <row r="70" spans="1:8" ht="17.899999999999999" customHeight="1" x14ac:dyDescent="0.35">
      <c r="A70" s="226" t="s">
        <v>96</v>
      </c>
      <c r="B70" s="501" t="s">
        <v>98</v>
      </c>
      <c r="C70" s="501"/>
      <c r="D70" s="501"/>
      <c r="E70" s="234">
        <v>6</v>
      </c>
      <c r="F70" s="224" t="s">
        <v>254</v>
      </c>
      <c r="G70" s="250"/>
      <c r="H70" s="227"/>
    </row>
    <row r="71" spans="1:8" ht="17.899999999999999" customHeight="1" x14ac:dyDescent="0.35">
      <c r="B71" s="501" t="s">
        <v>283</v>
      </c>
      <c r="C71" s="501"/>
      <c r="D71" s="501"/>
      <c r="E71" s="234">
        <v>18</v>
      </c>
      <c r="F71" s="224" t="s">
        <v>254</v>
      </c>
      <c r="G71" s="228"/>
      <c r="H71" s="229"/>
    </row>
    <row r="72" spans="1:8" ht="17.899999999999999" customHeight="1" x14ac:dyDescent="0.35">
      <c r="B72" s="501" t="s">
        <v>284</v>
      </c>
      <c r="C72" s="501"/>
      <c r="D72" s="501"/>
      <c r="E72" s="234">
        <v>3</v>
      </c>
      <c r="F72" s="224" t="s">
        <v>254</v>
      </c>
      <c r="G72" s="228"/>
      <c r="H72" s="229"/>
    </row>
    <row r="73" spans="1:8" ht="17.899999999999999" customHeight="1" x14ac:dyDescent="0.35">
      <c r="B73" s="501" t="s">
        <v>285</v>
      </c>
      <c r="C73" s="501"/>
      <c r="D73" s="501"/>
      <c r="E73" s="234" t="s">
        <v>115</v>
      </c>
      <c r="F73" s="224" t="s">
        <v>254</v>
      </c>
      <c r="G73" s="228"/>
      <c r="H73" s="229"/>
    </row>
    <row r="74" spans="1:8" ht="17.899999999999999" customHeight="1" x14ac:dyDescent="0.35">
      <c r="B74" s="501" t="s">
        <v>286</v>
      </c>
      <c r="C74" s="501"/>
      <c r="D74" s="501"/>
      <c r="E74" s="234" t="s">
        <v>115</v>
      </c>
      <c r="F74" s="224" t="s">
        <v>254</v>
      </c>
      <c r="G74" s="228"/>
      <c r="H74" s="229"/>
    </row>
    <row r="75" spans="1:8" ht="17.899999999999999" customHeight="1" x14ac:dyDescent="0.35">
      <c r="B75" s="501" t="s">
        <v>287</v>
      </c>
      <c r="C75" s="501"/>
      <c r="D75" s="501"/>
      <c r="E75" s="234">
        <v>3</v>
      </c>
      <c r="F75" s="224" t="s">
        <v>254</v>
      </c>
      <c r="G75" s="250"/>
      <c r="H75" s="227"/>
    </row>
    <row r="76" spans="1:8" ht="31.4" customHeight="1" x14ac:dyDescent="0.35">
      <c r="A76" s="502" t="s">
        <v>288</v>
      </c>
      <c r="B76" s="502"/>
      <c r="C76" s="502"/>
      <c r="D76" s="502"/>
      <c r="E76" s="224" t="s">
        <v>115</v>
      </c>
      <c r="F76" s="224" t="s">
        <v>254</v>
      </c>
      <c r="G76" s="225" t="s">
        <v>115</v>
      </c>
      <c r="H76" s="220" t="s">
        <v>335</v>
      </c>
    </row>
    <row r="77" spans="1:8" ht="17.899999999999999" customHeight="1" x14ac:dyDescent="0.35">
      <c r="A77" s="501" t="s">
        <v>289</v>
      </c>
      <c r="B77" s="501"/>
      <c r="C77" s="501"/>
      <c r="D77" s="501"/>
      <c r="E77" s="224">
        <f>G77*25</f>
        <v>45</v>
      </c>
      <c r="F77" s="224" t="s">
        <v>254</v>
      </c>
      <c r="G77" s="225">
        <f>D6-G69</f>
        <v>1.8</v>
      </c>
      <c r="H77" s="220" t="s">
        <v>335</v>
      </c>
    </row>
    <row r="78" spans="1:8" ht="10.4" customHeight="1" x14ac:dyDescent="0.35"/>
    <row r="79" spans="1:8" x14ac:dyDescent="0.35">
      <c r="A79" s="102" t="s">
        <v>321</v>
      </c>
      <c r="B79" s="102"/>
      <c r="C79" s="102"/>
      <c r="D79" s="102"/>
      <c r="E79" s="102"/>
      <c r="F79" s="102"/>
      <c r="G79" s="102"/>
      <c r="H79" s="102"/>
    </row>
    <row r="80" spans="1:8" x14ac:dyDescent="0.35">
      <c r="A80" s="471" t="s">
        <v>1570</v>
      </c>
      <c r="B80" s="471"/>
      <c r="C80" s="471"/>
      <c r="D80" s="471"/>
      <c r="E80" s="471"/>
      <c r="F80" s="302"/>
      <c r="G80" s="302"/>
      <c r="H80" s="302"/>
    </row>
    <row r="81" spans="1:8" customFormat="1" ht="14.5" x14ac:dyDescent="0.35"/>
    <row r="82" spans="1:8" customFormat="1" ht="14.5" x14ac:dyDescent="0.35"/>
    <row r="83" spans="1:8" x14ac:dyDescent="0.35">
      <c r="A83" s="102"/>
      <c r="B83" s="102"/>
      <c r="C83" s="102"/>
      <c r="D83" s="102"/>
      <c r="E83" s="102"/>
      <c r="F83" s="102"/>
      <c r="G83" s="102"/>
      <c r="H83" s="102"/>
    </row>
  </sheetData>
  <mergeCells count="83">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A31:H31"/>
    <mergeCell ref="A21:D21"/>
    <mergeCell ref="A22:A23"/>
    <mergeCell ref="B22:F23"/>
    <mergeCell ref="G22:H22"/>
    <mergeCell ref="A24:H24"/>
    <mergeCell ref="B25:F25"/>
    <mergeCell ref="B26:F26"/>
    <mergeCell ref="A27:H27"/>
    <mergeCell ref="B28:F28"/>
    <mergeCell ref="B29:F29"/>
    <mergeCell ref="B30:F30"/>
    <mergeCell ref="B32:F32"/>
    <mergeCell ref="B33:F33"/>
    <mergeCell ref="A36:F36"/>
    <mergeCell ref="A37:A44"/>
    <mergeCell ref="B37:H37"/>
    <mergeCell ref="B38:H38"/>
    <mergeCell ref="B39:H39"/>
    <mergeCell ref="B40:H40"/>
    <mergeCell ref="B41:H41"/>
    <mergeCell ref="B42:H42"/>
    <mergeCell ref="B43:H43"/>
    <mergeCell ref="B44:H44"/>
    <mergeCell ref="A45:C45"/>
    <mergeCell ref="D45:H45"/>
    <mergeCell ref="A46:C46"/>
    <mergeCell ref="D46:H46"/>
    <mergeCell ref="A47:F47"/>
    <mergeCell ref="A48:A53"/>
    <mergeCell ref="B48:H48"/>
    <mergeCell ref="B49:H49"/>
    <mergeCell ref="B50:H50"/>
    <mergeCell ref="B51:H51"/>
    <mergeCell ref="B52:H52"/>
    <mergeCell ref="B53:H53"/>
    <mergeCell ref="A68:F68"/>
    <mergeCell ref="A54:C54"/>
    <mergeCell ref="D54:H54"/>
    <mergeCell ref="A55:C55"/>
    <mergeCell ref="D55:H55"/>
    <mergeCell ref="A58:B60"/>
    <mergeCell ref="C58:H58"/>
    <mergeCell ref="C59:H59"/>
    <mergeCell ref="C60:H60"/>
    <mergeCell ref="A61:B62"/>
    <mergeCell ref="C61:H61"/>
    <mergeCell ref="C62:H62"/>
    <mergeCell ref="A65:F65"/>
    <mergeCell ref="A66:F66"/>
    <mergeCell ref="A80:E80"/>
    <mergeCell ref="B75:D75"/>
    <mergeCell ref="A76:D76"/>
    <mergeCell ref="A77:D77"/>
    <mergeCell ref="A69:D69"/>
    <mergeCell ref="B70:D70"/>
    <mergeCell ref="B71:D71"/>
    <mergeCell ref="B72:D72"/>
    <mergeCell ref="B73:D73"/>
    <mergeCell ref="B74:D7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98"/>
  <sheetViews>
    <sheetView view="pageLayout" zoomScaleNormal="100" workbookViewId="0">
      <selection activeCell="A12" sqref="A12:H12"/>
    </sheetView>
  </sheetViews>
  <sheetFormatPr defaultColWidth="8.6328125" defaultRowHeight="14" x14ac:dyDescent="0.35"/>
  <cols>
    <col min="1" max="1" width="9.36328125" style="213" customWidth="1"/>
    <col min="2" max="2" width="11.6328125" style="213" customWidth="1"/>
    <col min="3" max="3" width="5.6328125" style="213" customWidth="1"/>
    <col min="4" max="4" width="19" style="213" customWidth="1"/>
    <col min="5" max="5" width="9.36328125" style="213" customWidth="1"/>
    <col min="6" max="6" width="8.453125" style="213" customWidth="1"/>
    <col min="7" max="7" width="11.6328125" style="213" customWidth="1"/>
    <col min="8" max="8" width="9.6328125" style="213" customWidth="1"/>
    <col min="9" max="16384" width="8.6328125" style="213"/>
  </cols>
  <sheetData>
    <row r="1" spans="1:8" ht="10.4" customHeight="1" x14ac:dyDescent="0.35"/>
    <row r="2" spans="1:8" s="214" customFormat="1" x14ac:dyDescent="0.35">
      <c r="A2" s="534" t="s">
        <v>218</v>
      </c>
      <c r="B2" s="534"/>
      <c r="C2" s="534"/>
      <c r="D2" s="534"/>
      <c r="E2" s="534"/>
      <c r="F2" s="534"/>
      <c r="G2" s="534"/>
      <c r="H2" s="534"/>
    </row>
    <row r="3" spans="1:8" ht="10.4" customHeight="1" x14ac:dyDescent="0.35"/>
    <row r="4" spans="1:8" ht="15" customHeight="1" x14ac:dyDescent="0.35">
      <c r="A4" s="248" t="s">
        <v>219</v>
      </c>
    </row>
    <row r="5" spans="1:8" s="215" customFormat="1" ht="17.899999999999999" customHeight="1" x14ac:dyDescent="0.35">
      <c r="A5" s="535" t="s">
        <v>293</v>
      </c>
      <c r="B5" s="535"/>
      <c r="C5" s="535"/>
      <c r="D5" s="535"/>
      <c r="E5" s="535"/>
      <c r="F5" s="535"/>
      <c r="G5" s="535"/>
      <c r="H5" s="535"/>
    </row>
    <row r="6" spans="1:8" ht="17.899999999999999" customHeight="1" x14ac:dyDescent="0.35">
      <c r="A6" s="478" t="s">
        <v>94</v>
      </c>
      <c r="B6" s="526"/>
      <c r="C6" s="526"/>
      <c r="D6" s="527">
        <v>3</v>
      </c>
      <c r="E6" s="527"/>
      <c r="F6" s="527"/>
      <c r="G6" s="527"/>
      <c r="H6" s="528"/>
    </row>
    <row r="7" spans="1:8" ht="20.75" customHeight="1" x14ac:dyDescent="0.35">
      <c r="A7" s="478" t="s">
        <v>93</v>
      </c>
      <c r="B7" s="526"/>
      <c r="C7" s="526"/>
      <c r="D7" s="536" t="s">
        <v>357</v>
      </c>
      <c r="E7" s="536"/>
      <c r="F7" s="536"/>
      <c r="G7" s="536"/>
      <c r="H7" s="537"/>
    </row>
    <row r="8" spans="1:8" ht="17.899999999999999" customHeight="1" x14ac:dyDescent="0.35">
      <c r="A8" s="478" t="s">
        <v>97</v>
      </c>
      <c r="B8" s="526"/>
      <c r="C8" s="526"/>
      <c r="D8" s="515" t="s">
        <v>222</v>
      </c>
      <c r="E8" s="515"/>
      <c r="F8" s="515"/>
      <c r="G8" s="515"/>
      <c r="H8" s="516"/>
    </row>
    <row r="9" spans="1:8" ht="17.899999999999999" customHeight="1" x14ac:dyDescent="0.35">
      <c r="A9" s="478" t="s">
        <v>223</v>
      </c>
      <c r="B9" s="526"/>
      <c r="C9" s="526"/>
      <c r="D9" s="515" t="s">
        <v>845</v>
      </c>
      <c r="E9" s="515"/>
      <c r="F9" s="515"/>
      <c r="G9" s="515"/>
      <c r="H9" s="516"/>
    </row>
    <row r="10" spans="1:8" ht="10.4"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899999999999999" customHeight="1" x14ac:dyDescent="0.35">
      <c r="A13" s="478" t="s">
        <v>227</v>
      </c>
      <c r="B13" s="526"/>
      <c r="C13" s="526"/>
      <c r="D13" s="526"/>
      <c r="E13" s="527" t="s">
        <v>228</v>
      </c>
      <c r="F13" s="527"/>
      <c r="G13" s="527"/>
      <c r="H13" s="528"/>
    </row>
    <row r="14" spans="1:8" ht="17.899999999999999" customHeight="1" x14ac:dyDescent="0.35">
      <c r="A14" s="478" t="s">
        <v>229</v>
      </c>
      <c r="B14" s="526"/>
      <c r="C14" s="526"/>
      <c r="D14" s="526"/>
      <c r="E14" s="527" t="s">
        <v>301</v>
      </c>
      <c r="F14" s="527"/>
      <c r="G14" s="527"/>
      <c r="H14" s="528"/>
    </row>
    <row r="15" spans="1:8" ht="17.899999999999999" customHeight="1" x14ac:dyDescent="0.35">
      <c r="A15" s="478" t="s">
        <v>231</v>
      </c>
      <c r="B15" s="526"/>
      <c r="C15" s="526"/>
      <c r="D15" s="526"/>
      <c r="E15" s="532" t="s">
        <v>232</v>
      </c>
      <c r="F15" s="532"/>
      <c r="G15" s="532"/>
      <c r="H15" s="533"/>
    </row>
    <row r="16" spans="1:8" ht="17.899999999999999" customHeight="1" x14ac:dyDescent="0.35">
      <c r="A16" s="478" t="s">
        <v>233</v>
      </c>
      <c r="B16" s="526"/>
      <c r="C16" s="526"/>
      <c r="D16" s="526"/>
      <c r="E16" s="527" t="s">
        <v>234</v>
      </c>
      <c r="F16" s="527"/>
      <c r="G16" s="527"/>
      <c r="H16" s="528"/>
    </row>
    <row r="17" spans="1:8" ht="10.4" customHeight="1" x14ac:dyDescent="0.35"/>
    <row r="18" spans="1:8" ht="15" customHeight="1" x14ac:dyDescent="0.35">
      <c r="A18" s="529" t="s">
        <v>235</v>
      </c>
      <c r="B18" s="529"/>
      <c r="C18" s="529"/>
      <c r="D18" s="529"/>
      <c r="E18" s="529"/>
      <c r="F18" s="529"/>
      <c r="G18" s="529"/>
      <c r="H18" s="529"/>
    </row>
    <row r="19" spans="1:8" ht="31.4" customHeight="1" x14ac:dyDescent="0.35">
      <c r="A19" s="502" t="s">
        <v>236</v>
      </c>
      <c r="B19" s="502"/>
      <c r="C19" s="530" t="s">
        <v>846</v>
      </c>
      <c r="D19" s="530"/>
      <c r="E19" s="530"/>
      <c r="F19" s="530"/>
      <c r="G19" s="530"/>
      <c r="H19" s="531"/>
    </row>
    <row r="20" spans="1:8" ht="10.4"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899999999999999" customHeight="1" x14ac:dyDescent="0.35">
      <c r="A24" s="486" t="s">
        <v>11</v>
      </c>
      <c r="B24" s="487"/>
      <c r="C24" s="487"/>
      <c r="D24" s="487"/>
      <c r="E24" s="487"/>
      <c r="F24" s="487"/>
      <c r="G24" s="487"/>
      <c r="H24" s="488"/>
    </row>
    <row r="25" spans="1:8" ht="29.25" customHeight="1" x14ac:dyDescent="0.35">
      <c r="A25" s="294" t="s">
        <v>847</v>
      </c>
      <c r="B25" s="517" t="s">
        <v>848</v>
      </c>
      <c r="C25" s="517"/>
      <c r="D25" s="517"/>
      <c r="E25" s="517"/>
      <c r="F25" s="517"/>
      <c r="G25" s="57" t="s">
        <v>12</v>
      </c>
      <c r="H25" s="235" t="s">
        <v>15</v>
      </c>
    </row>
    <row r="26" spans="1:8" ht="29.25" customHeight="1" x14ac:dyDescent="0.35">
      <c r="A26" s="294" t="s">
        <v>849</v>
      </c>
      <c r="B26" s="517" t="s">
        <v>850</v>
      </c>
      <c r="C26" s="517"/>
      <c r="D26" s="517"/>
      <c r="E26" s="517"/>
      <c r="F26" s="517"/>
      <c r="G26" s="57" t="s">
        <v>32</v>
      </c>
      <c r="H26" s="235" t="s">
        <v>15</v>
      </c>
    </row>
    <row r="27" spans="1:8" ht="29.25" customHeight="1" x14ac:dyDescent="0.35">
      <c r="A27" s="294" t="s">
        <v>851</v>
      </c>
      <c r="B27" s="479" t="s">
        <v>852</v>
      </c>
      <c r="C27" s="505"/>
      <c r="D27" s="505"/>
      <c r="E27" s="505"/>
      <c r="F27" s="525"/>
      <c r="G27" s="57" t="s">
        <v>34</v>
      </c>
      <c r="H27" s="235" t="s">
        <v>15</v>
      </c>
    </row>
    <row r="28" spans="1:8" ht="17.899999999999999" customHeight="1" x14ac:dyDescent="0.35">
      <c r="A28" s="486" t="s">
        <v>244</v>
      </c>
      <c r="B28" s="487"/>
      <c r="C28" s="487"/>
      <c r="D28" s="487"/>
      <c r="E28" s="487"/>
      <c r="F28" s="487"/>
      <c r="G28" s="487"/>
      <c r="H28" s="488"/>
    </row>
    <row r="29" spans="1:8" ht="28.5" customHeight="1" x14ac:dyDescent="0.35">
      <c r="A29" s="238" t="s">
        <v>853</v>
      </c>
      <c r="B29" s="517" t="s">
        <v>854</v>
      </c>
      <c r="C29" s="517"/>
      <c r="D29" s="517"/>
      <c r="E29" s="517"/>
      <c r="F29" s="517"/>
      <c r="G29" s="57" t="s">
        <v>56</v>
      </c>
      <c r="H29" s="235" t="s">
        <v>15</v>
      </c>
    </row>
    <row r="30" spans="1:8" ht="28.5" customHeight="1" x14ac:dyDescent="0.35">
      <c r="A30" s="238" t="s">
        <v>855</v>
      </c>
      <c r="B30" s="517" t="s">
        <v>856</v>
      </c>
      <c r="C30" s="517"/>
      <c r="D30" s="517"/>
      <c r="E30" s="517"/>
      <c r="F30" s="517"/>
      <c r="G30" s="57" t="s">
        <v>63</v>
      </c>
      <c r="H30" s="235" t="s">
        <v>15</v>
      </c>
    </row>
    <row r="31" spans="1:8" ht="28.5" customHeight="1" x14ac:dyDescent="0.35">
      <c r="A31" s="238" t="s">
        <v>857</v>
      </c>
      <c r="B31" s="479" t="s">
        <v>858</v>
      </c>
      <c r="C31" s="505"/>
      <c r="D31" s="505"/>
      <c r="E31" s="505"/>
      <c r="F31" s="525"/>
      <c r="G31" s="57" t="s">
        <v>67</v>
      </c>
      <c r="H31" s="235" t="s">
        <v>15</v>
      </c>
    </row>
    <row r="32" spans="1:8" ht="17.899999999999999" customHeight="1" x14ac:dyDescent="0.35">
      <c r="A32" s="486" t="s">
        <v>248</v>
      </c>
      <c r="B32" s="487"/>
      <c r="C32" s="487"/>
      <c r="D32" s="487"/>
      <c r="E32" s="487"/>
      <c r="F32" s="487"/>
      <c r="G32" s="487"/>
      <c r="H32" s="488"/>
    </row>
    <row r="33" spans="1:8" ht="28.5" customHeight="1" x14ac:dyDescent="0.35">
      <c r="A33" s="238" t="s">
        <v>859</v>
      </c>
      <c r="B33" s="517" t="s">
        <v>860</v>
      </c>
      <c r="C33" s="517"/>
      <c r="D33" s="517"/>
      <c r="E33" s="517"/>
      <c r="F33" s="517"/>
      <c r="G33" s="57" t="s">
        <v>76</v>
      </c>
      <c r="H33" s="235" t="s">
        <v>15</v>
      </c>
    </row>
    <row r="34" spans="1:8" ht="29.25" customHeight="1" x14ac:dyDescent="0.35">
      <c r="A34" s="238" t="s">
        <v>861</v>
      </c>
      <c r="B34" s="517" t="s">
        <v>862</v>
      </c>
      <c r="C34" s="517"/>
      <c r="D34" s="517"/>
      <c r="E34" s="517"/>
      <c r="F34" s="517"/>
      <c r="G34" s="57" t="s">
        <v>79</v>
      </c>
      <c r="H34" s="235" t="s">
        <v>15</v>
      </c>
    </row>
    <row r="35" spans="1:8" ht="28.5" customHeight="1" x14ac:dyDescent="0.35">
      <c r="A35" s="238" t="s">
        <v>863</v>
      </c>
      <c r="B35" s="479" t="s">
        <v>864</v>
      </c>
      <c r="C35" s="505"/>
      <c r="D35" s="505"/>
      <c r="E35" s="505"/>
      <c r="F35" s="525"/>
      <c r="G35" s="57" t="s">
        <v>84</v>
      </c>
      <c r="H35" s="235" t="s">
        <v>15</v>
      </c>
    </row>
    <row r="36" spans="1:8" ht="10.4" customHeight="1" x14ac:dyDescent="0.35"/>
    <row r="37" spans="1:8" ht="15" customHeight="1" x14ac:dyDescent="0.35">
      <c r="A37" s="248" t="s">
        <v>252</v>
      </c>
    </row>
    <row r="38" spans="1:8" s="214" customFormat="1" ht="17.899999999999999" customHeight="1" x14ac:dyDescent="0.35">
      <c r="A38" s="481" t="s">
        <v>253</v>
      </c>
      <c r="B38" s="481"/>
      <c r="C38" s="481"/>
      <c r="D38" s="481"/>
      <c r="E38" s="481"/>
      <c r="F38" s="481"/>
      <c r="G38" s="231">
        <v>9</v>
      </c>
      <c r="H38" s="245" t="s">
        <v>254</v>
      </c>
    </row>
    <row r="39" spans="1:8" ht="29.25" customHeight="1" x14ac:dyDescent="0.35">
      <c r="A39" s="518" t="s">
        <v>255</v>
      </c>
      <c r="B39" s="517" t="s">
        <v>322</v>
      </c>
      <c r="C39" s="517"/>
      <c r="D39" s="517"/>
      <c r="E39" s="517"/>
      <c r="F39" s="517"/>
      <c r="G39" s="517"/>
      <c r="H39" s="479"/>
    </row>
    <row r="40" spans="1:8" ht="26.25" customHeight="1" x14ac:dyDescent="0.35">
      <c r="A40" s="519"/>
      <c r="B40" s="559" t="s">
        <v>865</v>
      </c>
      <c r="C40" s="560"/>
      <c r="D40" s="560"/>
      <c r="E40" s="560"/>
      <c r="F40" s="560"/>
      <c r="G40" s="560"/>
      <c r="H40" s="560"/>
    </row>
    <row r="41" spans="1:8" ht="15" customHeight="1" x14ac:dyDescent="0.35">
      <c r="A41" s="519"/>
      <c r="B41" s="559" t="s">
        <v>323</v>
      </c>
      <c r="C41" s="560"/>
      <c r="D41" s="560"/>
      <c r="E41" s="560"/>
      <c r="F41" s="560"/>
      <c r="G41" s="560"/>
      <c r="H41" s="560"/>
    </row>
    <row r="42" spans="1:8" ht="17.25" customHeight="1" x14ac:dyDescent="0.35">
      <c r="A42" s="519"/>
      <c r="B42" s="517" t="s">
        <v>324</v>
      </c>
      <c r="C42" s="517"/>
      <c r="D42" s="517"/>
      <c r="E42" s="517"/>
      <c r="F42" s="517"/>
      <c r="G42" s="517"/>
      <c r="H42" s="479"/>
    </row>
    <row r="43" spans="1:8" ht="17.25" customHeight="1" x14ac:dyDescent="0.35">
      <c r="A43" s="519"/>
      <c r="B43" s="517" t="s">
        <v>866</v>
      </c>
      <c r="C43" s="517"/>
      <c r="D43" s="517"/>
      <c r="E43" s="517"/>
      <c r="F43" s="517"/>
      <c r="G43" s="517"/>
      <c r="H43" s="479"/>
    </row>
    <row r="44" spans="1:8" ht="17.25" customHeight="1" x14ac:dyDescent="0.35">
      <c r="A44" s="519"/>
      <c r="B44" s="479" t="s">
        <v>325</v>
      </c>
      <c r="C44" s="505"/>
      <c r="D44" s="505"/>
      <c r="E44" s="505"/>
      <c r="F44" s="505"/>
      <c r="G44" s="505"/>
      <c r="H44" s="505"/>
    </row>
    <row r="45" spans="1:8" ht="30" customHeight="1" x14ac:dyDescent="0.35">
      <c r="A45" s="519"/>
      <c r="B45" s="517" t="s">
        <v>326</v>
      </c>
      <c r="C45" s="517"/>
      <c r="D45" s="517"/>
      <c r="E45" s="517"/>
      <c r="F45" s="517"/>
      <c r="G45" s="517"/>
      <c r="H45" s="479"/>
    </row>
    <row r="46" spans="1:8" ht="17.25" hidden="1" customHeight="1" x14ac:dyDescent="0.35">
      <c r="A46" s="519"/>
      <c r="B46" s="517"/>
      <c r="C46" s="517"/>
      <c r="D46" s="517"/>
      <c r="E46" s="517"/>
      <c r="F46" s="517"/>
      <c r="G46" s="517"/>
      <c r="H46" s="479"/>
    </row>
    <row r="47" spans="1:8" ht="17.25" customHeight="1" x14ac:dyDescent="0.35">
      <c r="A47" s="522"/>
      <c r="B47" s="517" t="s">
        <v>327</v>
      </c>
      <c r="C47" s="517"/>
      <c r="D47" s="517"/>
      <c r="E47" s="517"/>
      <c r="F47" s="517"/>
      <c r="G47" s="517"/>
      <c r="H47" s="479"/>
    </row>
    <row r="48" spans="1:8" x14ac:dyDescent="0.35">
      <c r="A48" s="474" t="s">
        <v>263</v>
      </c>
      <c r="B48" s="514"/>
      <c r="C48" s="514"/>
      <c r="D48" s="515" t="s">
        <v>867</v>
      </c>
      <c r="E48" s="515"/>
      <c r="F48" s="515"/>
      <c r="G48" s="515"/>
      <c r="H48" s="516"/>
    </row>
    <row r="49" spans="1:8" ht="39.65" customHeight="1" x14ac:dyDescent="0.35">
      <c r="A49" s="476" t="s">
        <v>265</v>
      </c>
      <c r="B49" s="504"/>
      <c r="C49" s="504"/>
      <c r="D49" s="506" t="s">
        <v>868</v>
      </c>
      <c r="E49" s="507"/>
      <c r="F49" s="507"/>
      <c r="G49" s="507"/>
      <c r="H49" s="507"/>
    </row>
    <row r="50" spans="1:8" s="214" customFormat="1" ht="17.899999999999999" hidden="1" customHeight="1" x14ac:dyDescent="0.35">
      <c r="A50" s="558" t="s">
        <v>869</v>
      </c>
      <c r="B50" s="558"/>
      <c r="C50" s="558"/>
      <c r="D50" s="558"/>
      <c r="E50" s="558"/>
      <c r="F50" s="558"/>
      <c r="G50" s="216"/>
      <c r="H50" s="245" t="s">
        <v>254</v>
      </c>
    </row>
    <row r="51" spans="1:8" ht="17.25" hidden="1" customHeight="1" x14ac:dyDescent="0.35">
      <c r="A51" s="518" t="s">
        <v>255</v>
      </c>
      <c r="B51" s="521"/>
      <c r="C51" s="521"/>
      <c r="D51" s="521"/>
      <c r="E51" s="521"/>
      <c r="F51" s="521"/>
      <c r="G51" s="521"/>
      <c r="H51" s="482"/>
    </row>
    <row r="52" spans="1:8" ht="17.25" hidden="1" customHeight="1" x14ac:dyDescent="0.35">
      <c r="A52" s="519"/>
      <c r="B52" s="434"/>
      <c r="C52" s="557"/>
      <c r="D52" s="557"/>
      <c r="E52" s="557"/>
      <c r="F52" s="557"/>
      <c r="G52" s="557"/>
      <c r="H52" s="557"/>
    </row>
    <row r="53" spans="1:8" ht="17.25" hidden="1" customHeight="1" x14ac:dyDescent="0.35">
      <c r="A53" s="519"/>
      <c r="B53" s="434"/>
      <c r="C53" s="557"/>
      <c r="D53" s="557"/>
      <c r="E53" s="557"/>
      <c r="F53" s="557"/>
      <c r="G53" s="557"/>
      <c r="H53" s="557"/>
    </row>
    <row r="54" spans="1:8" ht="17.25" hidden="1" customHeight="1" x14ac:dyDescent="0.35">
      <c r="A54" s="519"/>
      <c r="B54" s="517"/>
      <c r="C54" s="517"/>
      <c r="D54" s="517"/>
      <c r="E54" s="517"/>
      <c r="F54" s="517"/>
      <c r="G54" s="517"/>
      <c r="H54" s="479"/>
    </row>
    <row r="55" spans="1:8" ht="17.25" hidden="1" customHeight="1" x14ac:dyDescent="0.35">
      <c r="A55" s="522"/>
      <c r="B55" s="554"/>
      <c r="C55" s="554"/>
      <c r="D55" s="554"/>
      <c r="E55" s="554"/>
      <c r="F55" s="554"/>
      <c r="G55" s="554"/>
      <c r="H55" s="483"/>
    </row>
    <row r="56" spans="1:8" hidden="1" x14ac:dyDescent="0.35">
      <c r="A56" s="474" t="s">
        <v>263</v>
      </c>
      <c r="B56" s="514"/>
      <c r="C56" s="514"/>
      <c r="D56" s="555" t="s">
        <v>870</v>
      </c>
      <c r="E56" s="555"/>
      <c r="F56" s="555"/>
      <c r="G56" s="555"/>
      <c r="H56" s="556"/>
    </row>
    <row r="57" spans="1:8" s="214" customFormat="1" ht="17.899999999999999" customHeight="1" x14ac:dyDescent="0.35">
      <c r="A57" s="481" t="s">
        <v>349</v>
      </c>
      <c r="B57" s="481"/>
      <c r="C57" s="481"/>
      <c r="D57" s="481"/>
      <c r="E57" s="481"/>
      <c r="F57" s="481"/>
      <c r="G57" s="231">
        <v>18</v>
      </c>
      <c r="H57" s="245" t="s">
        <v>254</v>
      </c>
    </row>
    <row r="58" spans="1:8" ht="26.75" customHeight="1" x14ac:dyDescent="0.35">
      <c r="A58" s="518" t="s">
        <v>255</v>
      </c>
      <c r="B58" s="517" t="s">
        <v>328</v>
      </c>
      <c r="C58" s="517"/>
      <c r="D58" s="517"/>
      <c r="E58" s="517"/>
      <c r="F58" s="517"/>
      <c r="G58" s="517"/>
      <c r="H58" s="479"/>
    </row>
    <row r="59" spans="1:8" ht="17.25" customHeight="1" x14ac:dyDescent="0.35">
      <c r="A59" s="519"/>
      <c r="B59" s="524" t="s">
        <v>329</v>
      </c>
      <c r="C59" s="552"/>
      <c r="D59" s="552"/>
      <c r="E59" s="552"/>
      <c r="F59" s="552"/>
      <c r="G59" s="552"/>
      <c r="H59" s="552"/>
    </row>
    <row r="60" spans="1:8" ht="17.25" customHeight="1" x14ac:dyDescent="0.35">
      <c r="A60" s="519"/>
      <c r="B60" s="524" t="s">
        <v>330</v>
      </c>
      <c r="C60" s="552"/>
      <c r="D60" s="552"/>
      <c r="E60" s="552"/>
      <c r="F60" s="552"/>
      <c r="G60" s="552"/>
      <c r="H60" s="552"/>
    </row>
    <row r="61" spans="1:8" ht="17.25" customHeight="1" x14ac:dyDescent="0.35">
      <c r="A61" s="519"/>
      <c r="B61" s="524" t="s">
        <v>331</v>
      </c>
      <c r="C61" s="552"/>
      <c r="D61" s="552"/>
      <c r="E61" s="552"/>
      <c r="F61" s="552"/>
      <c r="G61" s="552"/>
      <c r="H61" s="552"/>
    </row>
    <row r="62" spans="1:8" ht="17.25" customHeight="1" x14ac:dyDescent="0.35">
      <c r="A62" s="519"/>
      <c r="B62" s="524" t="s">
        <v>332</v>
      </c>
      <c r="C62" s="552"/>
      <c r="D62" s="552"/>
      <c r="E62" s="552"/>
      <c r="F62" s="552"/>
      <c r="G62" s="552"/>
      <c r="H62" s="552"/>
    </row>
    <row r="63" spans="1:8" ht="17.25" customHeight="1" x14ac:dyDescent="0.35">
      <c r="A63" s="519"/>
      <c r="B63" s="524" t="s">
        <v>333</v>
      </c>
      <c r="C63" s="552"/>
      <c r="D63" s="552"/>
      <c r="E63" s="552"/>
      <c r="F63" s="552"/>
      <c r="G63" s="552"/>
      <c r="H63" s="552"/>
    </row>
    <row r="64" spans="1:8" ht="17.25" customHeight="1" x14ac:dyDescent="0.35">
      <c r="A64" s="519"/>
      <c r="B64" s="553" t="s">
        <v>871</v>
      </c>
      <c r="C64" s="553"/>
      <c r="D64" s="553"/>
      <c r="E64" s="553"/>
      <c r="F64" s="553"/>
      <c r="G64" s="553"/>
      <c r="H64" s="547"/>
    </row>
    <row r="65" spans="1:8" ht="17.149999999999999" customHeight="1" x14ac:dyDescent="0.35">
      <c r="A65" s="519"/>
      <c r="B65" s="517" t="s">
        <v>872</v>
      </c>
      <c r="C65" s="523"/>
      <c r="D65" s="523"/>
      <c r="E65" s="523"/>
      <c r="F65" s="523"/>
      <c r="G65" s="523"/>
      <c r="H65" s="524"/>
    </row>
    <row r="66" spans="1:8" ht="17.149999999999999" customHeight="1" x14ac:dyDescent="0.35">
      <c r="A66" s="519"/>
      <c r="B66" s="479" t="s">
        <v>873</v>
      </c>
      <c r="C66" s="505"/>
      <c r="D66" s="505"/>
      <c r="E66" s="505"/>
      <c r="F66" s="505"/>
      <c r="G66" s="505"/>
      <c r="H66" s="505"/>
    </row>
    <row r="67" spans="1:8" ht="17.25" customHeight="1" x14ac:dyDescent="0.35">
      <c r="A67" s="519"/>
      <c r="B67" s="524" t="s">
        <v>874</v>
      </c>
      <c r="C67" s="552"/>
      <c r="D67" s="552"/>
      <c r="E67" s="552"/>
      <c r="F67" s="552"/>
      <c r="G67" s="552"/>
      <c r="H67" s="552"/>
    </row>
    <row r="68" spans="1:8" ht="17.25" customHeight="1" x14ac:dyDescent="0.35">
      <c r="A68" s="522"/>
      <c r="B68" s="545" t="s">
        <v>875</v>
      </c>
      <c r="C68" s="545"/>
      <c r="D68" s="545"/>
      <c r="E68" s="545"/>
      <c r="F68" s="545"/>
      <c r="G68" s="545"/>
      <c r="H68" s="546"/>
    </row>
    <row r="69" spans="1:8" x14ac:dyDescent="0.35">
      <c r="A69" s="474" t="s">
        <v>263</v>
      </c>
      <c r="B69" s="514"/>
      <c r="C69" s="514"/>
      <c r="D69" s="515" t="s">
        <v>876</v>
      </c>
      <c r="E69" s="515"/>
      <c r="F69" s="515"/>
      <c r="G69" s="515"/>
      <c r="H69" s="516"/>
    </row>
    <row r="70" spans="1:8" ht="30" customHeight="1" x14ac:dyDescent="0.35">
      <c r="A70" s="476" t="s">
        <v>265</v>
      </c>
      <c r="B70" s="504"/>
      <c r="C70" s="504"/>
      <c r="D70" s="479" t="s">
        <v>877</v>
      </c>
      <c r="E70" s="505"/>
      <c r="F70" s="505"/>
      <c r="G70" s="505"/>
      <c r="H70" s="505"/>
    </row>
    <row r="71" spans="1:8" ht="10.4" customHeight="1" x14ac:dyDescent="0.35"/>
    <row r="72" spans="1:8" ht="15" customHeight="1" x14ac:dyDescent="0.35">
      <c r="A72" s="248" t="s">
        <v>271</v>
      </c>
    </row>
    <row r="73" spans="1:8" ht="34.5" customHeight="1" x14ac:dyDescent="0.35">
      <c r="A73" s="501" t="s">
        <v>272</v>
      </c>
      <c r="B73" s="478"/>
      <c r="C73" s="506" t="s">
        <v>878</v>
      </c>
      <c r="D73" s="507"/>
      <c r="E73" s="507"/>
      <c r="F73" s="507"/>
      <c r="G73" s="507"/>
      <c r="H73" s="507"/>
    </row>
    <row r="74" spans="1:8" ht="30.75" customHeight="1" x14ac:dyDescent="0.35">
      <c r="A74" s="501"/>
      <c r="B74" s="478"/>
      <c r="C74" s="353" t="s">
        <v>879</v>
      </c>
      <c r="D74" s="353"/>
      <c r="E74" s="353"/>
      <c r="F74" s="353"/>
      <c r="G74" s="353"/>
      <c r="H74" s="506"/>
    </row>
    <row r="75" spans="1:8" ht="37.5" customHeight="1" x14ac:dyDescent="0.35">
      <c r="A75" s="501"/>
      <c r="B75" s="478"/>
      <c r="C75" s="353" t="s">
        <v>880</v>
      </c>
      <c r="D75" s="353"/>
      <c r="E75" s="353"/>
      <c r="F75" s="353"/>
      <c r="G75" s="353"/>
      <c r="H75" s="506"/>
    </row>
    <row r="76" spans="1:8" ht="33.75" customHeight="1" x14ac:dyDescent="0.35">
      <c r="A76" s="508" t="s">
        <v>275</v>
      </c>
      <c r="B76" s="509"/>
      <c r="C76" s="353" t="s">
        <v>881</v>
      </c>
      <c r="D76" s="353"/>
      <c r="E76" s="353"/>
      <c r="F76" s="353"/>
      <c r="G76" s="353"/>
      <c r="H76" s="506"/>
    </row>
    <row r="77" spans="1:8" ht="41.25" customHeight="1" x14ac:dyDescent="0.35">
      <c r="A77" s="510"/>
      <c r="B77" s="511"/>
      <c r="C77" s="353" t="s">
        <v>882</v>
      </c>
      <c r="D77" s="353"/>
      <c r="E77" s="353"/>
      <c r="F77" s="353"/>
      <c r="G77" s="353"/>
      <c r="H77" s="506"/>
    </row>
    <row r="78" spans="1:8" ht="10.4" customHeight="1" x14ac:dyDescent="0.35"/>
    <row r="79" spans="1:8" ht="15" customHeight="1" x14ac:dyDescent="0.35">
      <c r="A79" s="214" t="s">
        <v>277</v>
      </c>
      <c r="B79" s="218"/>
      <c r="C79" s="218"/>
      <c r="D79" s="218"/>
      <c r="E79" s="218"/>
      <c r="F79" s="218"/>
    </row>
    <row r="80" spans="1:8" ht="17" x14ac:dyDescent="0.35">
      <c r="A80" s="512" t="s">
        <v>278</v>
      </c>
      <c r="B80" s="512"/>
      <c r="C80" s="512"/>
      <c r="D80" s="512"/>
      <c r="E80" s="512"/>
      <c r="F80" s="512"/>
      <c r="G80" s="219">
        <v>3</v>
      </c>
      <c r="H80" s="220" t="s">
        <v>335</v>
      </c>
    </row>
    <row r="81" spans="1:8" ht="17" x14ac:dyDescent="0.35">
      <c r="A81" s="512" t="s">
        <v>280</v>
      </c>
      <c r="B81" s="512"/>
      <c r="C81" s="512"/>
      <c r="D81" s="512"/>
      <c r="E81" s="512"/>
      <c r="F81" s="512"/>
      <c r="G81" s="219">
        <v>0</v>
      </c>
      <c r="H81" s="220" t="s">
        <v>335</v>
      </c>
    </row>
    <row r="82" spans="1:8" x14ac:dyDescent="0.35">
      <c r="A82" s="244"/>
      <c r="B82" s="244"/>
      <c r="C82" s="244"/>
      <c r="D82" s="244"/>
      <c r="E82" s="244"/>
      <c r="F82" s="244"/>
      <c r="G82" s="221"/>
      <c r="H82" s="220"/>
    </row>
    <row r="83" spans="1:8" x14ac:dyDescent="0.35">
      <c r="A83" s="503" t="s">
        <v>281</v>
      </c>
      <c r="B83" s="503"/>
      <c r="C83" s="503"/>
      <c r="D83" s="503"/>
      <c r="E83" s="503"/>
      <c r="F83" s="503"/>
      <c r="G83" s="222"/>
      <c r="H83" s="223"/>
    </row>
    <row r="84" spans="1:8" ht="17.899999999999999" customHeight="1" x14ac:dyDescent="0.35">
      <c r="A84" s="502" t="s">
        <v>282</v>
      </c>
      <c r="B84" s="502"/>
      <c r="C84" s="502"/>
      <c r="D84" s="502"/>
      <c r="E84" s="234">
        <f>SUM(E85:E90)</f>
        <v>34</v>
      </c>
      <c r="F84" s="224" t="s">
        <v>254</v>
      </c>
      <c r="G84" s="225">
        <f>E84/25</f>
        <v>1.36</v>
      </c>
      <c r="H84" s="220" t="s">
        <v>335</v>
      </c>
    </row>
    <row r="85" spans="1:8" ht="17.899999999999999" customHeight="1" x14ac:dyDescent="0.35">
      <c r="A85" s="226" t="s">
        <v>96</v>
      </c>
      <c r="B85" s="501" t="s">
        <v>98</v>
      </c>
      <c r="C85" s="501"/>
      <c r="D85" s="501"/>
      <c r="E85" s="234">
        <v>9</v>
      </c>
      <c r="F85" s="224" t="s">
        <v>254</v>
      </c>
      <c r="G85" s="250"/>
      <c r="H85" s="227"/>
    </row>
    <row r="86" spans="1:8" ht="17.899999999999999" customHeight="1" x14ac:dyDescent="0.35">
      <c r="B86" s="501" t="s">
        <v>283</v>
      </c>
      <c r="C86" s="501"/>
      <c r="D86" s="501"/>
      <c r="E86" s="234">
        <v>18</v>
      </c>
      <c r="F86" s="224" t="s">
        <v>254</v>
      </c>
      <c r="G86" s="228"/>
      <c r="H86" s="229"/>
    </row>
    <row r="87" spans="1:8" ht="17.899999999999999" customHeight="1" x14ac:dyDescent="0.35">
      <c r="B87" s="501" t="s">
        <v>284</v>
      </c>
      <c r="C87" s="501"/>
      <c r="D87" s="501"/>
      <c r="E87" s="234">
        <v>2</v>
      </c>
      <c r="F87" s="224" t="s">
        <v>254</v>
      </c>
      <c r="G87" s="228"/>
      <c r="H87" s="229"/>
    </row>
    <row r="88" spans="1:8" ht="17.899999999999999" customHeight="1" x14ac:dyDescent="0.35">
      <c r="B88" s="501" t="s">
        <v>285</v>
      </c>
      <c r="C88" s="501"/>
      <c r="D88" s="501"/>
      <c r="E88" s="234" t="s">
        <v>115</v>
      </c>
      <c r="F88" s="224" t="s">
        <v>254</v>
      </c>
      <c r="G88" s="228"/>
      <c r="H88" s="229"/>
    </row>
    <row r="89" spans="1:8" ht="17.899999999999999" customHeight="1" x14ac:dyDescent="0.35">
      <c r="B89" s="501" t="s">
        <v>286</v>
      </c>
      <c r="C89" s="501"/>
      <c r="D89" s="501"/>
      <c r="E89" s="234" t="s">
        <v>115</v>
      </c>
      <c r="F89" s="224" t="s">
        <v>254</v>
      </c>
      <c r="G89" s="228"/>
      <c r="H89" s="229"/>
    </row>
    <row r="90" spans="1:8" ht="17.899999999999999" customHeight="1" x14ac:dyDescent="0.35">
      <c r="B90" s="501" t="s">
        <v>287</v>
      </c>
      <c r="C90" s="501"/>
      <c r="D90" s="501"/>
      <c r="E90" s="234">
        <v>5</v>
      </c>
      <c r="F90" s="224" t="s">
        <v>254</v>
      </c>
      <c r="G90" s="250"/>
      <c r="H90" s="227"/>
    </row>
    <row r="91" spans="1:8" ht="31.4" customHeight="1" x14ac:dyDescent="0.35">
      <c r="A91" s="502" t="s">
        <v>288</v>
      </c>
      <c r="B91" s="502"/>
      <c r="C91" s="502"/>
      <c r="D91" s="502"/>
      <c r="E91" s="224" t="s">
        <v>115</v>
      </c>
      <c r="F91" s="224" t="s">
        <v>254</v>
      </c>
      <c r="G91" s="225" t="s">
        <v>115</v>
      </c>
      <c r="H91" s="220" t="s">
        <v>335</v>
      </c>
    </row>
    <row r="92" spans="1:8" ht="17.899999999999999" customHeight="1" x14ac:dyDescent="0.35">
      <c r="A92" s="501" t="s">
        <v>289</v>
      </c>
      <c r="B92" s="501"/>
      <c r="C92" s="501"/>
      <c r="D92" s="501"/>
      <c r="E92" s="224">
        <f>G92*25</f>
        <v>41</v>
      </c>
      <c r="F92" s="224" t="s">
        <v>254</v>
      </c>
      <c r="G92" s="225">
        <f>D6-G84</f>
        <v>1.64</v>
      </c>
      <c r="H92" s="220" t="s">
        <v>335</v>
      </c>
    </row>
    <row r="93" spans="1:8" ht="10.4" customHeight="1" x14ac:dyDescent="0.35"/>
    <row r="94" spans="1:8" x14ac:dyDescent="0.35">
      <c r="A94" s="102" t="s">
        <v>321</v>
      </c>
      <c r="B94" s="102"/>
      <c r="C94" s="102"/>
      <c r="D94" s="102"/>
      <c r="E94" s="102"/>
      <c r="F94" s="102"/>
      <c r="G94" s="102"/>
      <c r="H94" s="102"/>
    </row>
    <row r="95" spans="1:8" x14ac:dyDescent="0.35">
      <c r="A95" s="471" t="s">
        <v>1570</v>
      </c>
      <c r="B95" s="471"/>
      <c r="C95" s="471"/>
      <c r="D95" s="471"/>
      <c r="E95" s="471"/>
      <c r="F95" s="302"/>
      <c r="G95" s="302"/>
      <c r="H95" s="302"/>
    </row>
    <row r="96" spans="1:8" customFormat="1" ht="14.5" x14ac:dyDescent="0.35"/>
    <row r="97" spans="1:8" customFormat="1" ht="14.5" x14ac:dyDescent="0.35"/>
    <row r="98" spans="1:8" x14ac:dyDescent="0.35">
      <c r="A98" s="102"/>
      <c r="B98" s="102"/>
      <c r="C98" s="102"/>
      <c r="D98" s="102"/>
      <c r="E98" s="102"/>
      <c r="F98" s="102"/>
      <c r="G98" s="102"/>
      <c r="H98" s="102"/>
    </row>
  </sheetData>
  <mergeCells count="100">
    <mergeCell ref="A8:C8"/>
    <mergeCell ref="D8:H8"/>
    <mergeCell ref="A9:C9"/>
    <mergeCell ref="A2:H2"/>
    <mergeCell ref="A5:H5"/>
    <mergeCell ref="A6:C6"/>
    <mergeCell ref="D6:H6"/>
    <mergeCell ref="A7:C7"/>
    <mergeCell ref="D7:H7"/>
    <mergeCell ref="D9:H9"/>
    <mergeCell ref="A11:H11"/>
    <mergeCell ref="A12:H12"/>
    <mergeCell ref="A16:D16"/>
    <mergeCell ref="E16:H16"/>
    <mergeCell ref="A13:D13"/>
    <mergeCell ref="E13:H13"/>
    <mergeCell ref="A14:D14"/>
    <mergeCell ref="E14:H14"/>
    <mergeCell ref="A15:D15"/>
    <mergeCell ref="E15:H15"/>
    <mergeCell ref="A18:H18"/>
    <mergeCell ref="A19:B19"/>
    <mergeCell ref="C19:H19"/>
    <mergeCell ref="B31:F31"/>
    <mergeCell ref="A22:A23"/>
    <mergeCell ref="B22:F23"/>
    <mergeCell ref="G22:H22"/>
    <mergeCell ref="A24:H24"/>
    <mergeCell ref="B25:F25"/>
    <mergeCell ref="B26:F26"/>
    <mergeCell ref="B27:F27"/>
    <mergeCell ref="A28:H28"/>
    <mergeCell ref="B29:F29"/>
    <mergeCell ref="B30:F30"/>
    <mergeCell ref="A21:D21"/>
    <mergeCell ref="A32:H32"/>
    <mergeCell ref="B33:F33"/>
    <mergeCell ref="B34:F34"/>
    <mergeCell ref="B35:F35"/>
    <mergeCell ref="A38:F38"/>
    <mergeCell ref="A39:A47"/>
    <mergeCell ref="B39:H39"/>
    <mergeCell ref="B40:H40"/>
    <mergeCell ref="B41:H41"/>
    <mergeCell ref="B42:H42"/>
    <mergeCell ref="B43:H43"/>
    <mergeCell ref="B44:H44"/>
    <mergeCell ref="B45:H45"/>
    <mergeCell ref="B46:H46"/>
    <mergeCell ref="B47:H47"/>
    <mergeCell ref="A48:C48"/>
    <mergeCell ref="D48:H48"/>
    <mergeCell ref="A49:C49"/>
    <mergeCell ref="D49:H49"/>
    <mergeCell ref="A50:F50"/>
    <mergeCell ref="B68:H68"/>
    <mergeCell ref="B55:H55"/>
    <mergeCell ref="A56:C56"/>
    <mergeCell ref="D56:H56"/>
    <mergeCell ref="A57:F57"/>
    <mergeCell ref="A58:A68"/>
    <mergeCell ref="B58:H58"/>
    <mergeCell ref="B59:H59"/>
    <mergeCell ref="B60:H60"/>
    <mergeCell ref="B61:H61"/>
    <mergeCell ref="B62:H62"/>
    <mergeCell ref="A51:A55"/>
    <mergeCell ref="B51:H51"/>
    <mergeCell ref="B52:H52"/>
    <mergeCell ref="B53:H53"/>
    <mergeCell ref="B54:H54"/>
    <mergeCell ref="B63:H63"/>
    <mergeCell ref="B64:H64"/>
    <mergeCell ref="B65:H65"/>
    <mergeCell ref="B66:H66"/>
    <mergeCell ref="B67:H67"/>
    <mergeCell ref="A83:F83"/>
    <mergeCell ref="A69:C69"/>
    <mergeCell ref="D69:H69"/>
    <mergeCell ref="A70:C70"/>
    <mergeCell ref="D70:H70"/>
    <mergeCell ref="A73:B75"/>
    <mergeCell ref="C73:H73"/>
    <mergeCell ref="C74:H74"/>
    <mergeCell ref="C75:H75"/>
    <mergeCell ref="A76:B77"/>
    <mergeCell ref="C76:H76"/>
    <mergeCell ref="C77:H77"/>
    <mergeCell ref="A80:F80"/>
    <mergeCell ref="A81:F81"/>
    <mergeCell ref="A95:E95"/>
    <mergeCell ref="B90:D90"/>
    <mergeCell ref="A91:D91"/>
    <mergeCell ref="A92:D92"/>
    <mergeCell ref="A84:D84"/>
    <mergeCell ref="B85:D85"/>
    <mergeCell ref="B86:D86"/>
    <mergeCell ref="B87:D87"/>
    <mergeCell ref="B88:D88"/>
    <mergeCell ref="B89:D8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89"/>
  <sheetViews>
    <sheetView view="pageLayout" zoomScaleNormal="100" workbookViewId="0">
      <selection activeCell="A12" sqref="A12:H12"/>
    </sheetView>
  </sheetViews>
  <sheetFormatPr defaultColWidth="8.6328125" defaultRowHeight="14" x14ac:dyDescent="0.35"/>
  <cols>
    <col min="1" max="1" width="9.36328125" style="213" customWidth="1"/>
    <col min="2" max="2" width="11.6328125" style="213" customWidth="1"/>
    <col min="3" max="3" width="5.6328125" style="213" customWidth="1"/>
    <col min="4" max="4" width="20" style="213" customWidth="1"/>
    <col min="5" max="5" width="9.36328125" style="213" customWidth="1"/>
    <col min="6" max="6" width="8.6328125" style="213" customWidth="1"/>
    <col min="7" max="7" width="11.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336</v>
      </c>
      <c r="B5" s="535"/>
      <c r="C5" s="535"/>
      <c r="D5" s="535"/>
      <c r="E5" s="535"/>
      <c r="F5" s="535"/>
      <c r="G5" s="535"/>
      <c r="H5" s="535"/>
    </row>
    <row r="6" spans="1:8" ht="17.899999999999999" customHeight="1" x14ac:dyDescent="0.35">
      <c r="A6" s="478" t="s">
        <v>94</v>
      </c>
      <c r="B6" s="526"/>
      <c r="C6" s="526"/>
      <c r="D6" s="527">
        <v>4</v>
      </c>
      <c r="E6" s="527"/>
      <c r="F6" s="527"/>
      <c r="G6" s="527"/>
      <c r="H6" s="528"/>
    </row>
    <row r="7" spans="1:8" ht="17.899999999999999" customHeight="1" x14ac:dyDescent="0.35">
      <c r="A7" s="478" t="s">
        <v>93</v>
      </c>
      <c r="B7" s="526"/>
      <c r="C7" s="526"/>
      <c r="D7" s="536" t="s">
        <v>357</v>
      </c>
      <c r="E7" s="536"/>
      <c r="F7" s="536"/>
      <c r="G7" s="536"/>
      <c r="H7" s="537"/>
    </row>
    <row r="8" spans="1:8" ht="17.75" customHeight="1" x14ac:dyDescent="0.35">
      <c r="A8" s="478" t="s">
        <v>97</v>
      </c>
      <c r="B8" s="526"/>
      <c r="C8" s="526"/>
      <c r="D8" s="515" t="s">
        <v>299</v>
      </c>
      <c r="E8" s="515"/>
      <c r="F8" s="515"/>
      <c r="G8" s="515"/>
      <c r="H8" s="516"/>
    </row>
    <row r="9" spans="1:8" ht="17.75" customHeight="1" x14ac:dyDescent="0.35">
      <c r="A9" s="478" t="s">
        <v>223</v>
      </c>
      <c r="B9" s="526"/>
      <c r="C9" s="526"/>
      <c r="D9" s="515" t="s">
        <v>388</v>
      </c>
      <c r="E9" s="515"/>
      <c r="F9" s="515"/>
      <c r="G9" s="515"/>
      <c r="H9" s="516"/>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63" t="s">
        <v>232</v>
      </c>
      <c r="F15" s="563"/>
      <c r="G15" s="563"/>
      <c r="H15" s="564"/>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04" t="s">
        <v>894</v>
      </c>
      <c r="D19" s="504"/>
      <c r="E19" s="504"/>
      <c r="F19" s="504"/>
      <c r="G19" s="504"/>
      <c r="H19" s="562"/>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29.25" customHeight="1" x14ac:dyDescent="0.35">
      <c r="A25" s="238" t="s">
        <v>389</v>
      </c>
      <c r="B25" s="517" t="s">
        <v>390</v>
      </c>
      <c r="C25" s="517"/>
      <c r="D25" s="517"/>
      <c r="E25" s="517"/>
      <c r="F25" s="517"/>
      <c r="G25" s="57" t="s">
        <v>883</v>
      </c>
      <c r="H25" s="235" t="s">
        <v>15</v>
      </c>
    </row>
    <row r="26" spans="1:8" ht="29.25" customHeight="1" x14ac:dyDescent="0.35">
      <c r="A26" s="238" t="s">
        <v>391</v>
      </c>
      <c r="B26" s="479" t="s">
        <v>392</v>
      </c>
      <c r="C26" s="505"/>
      <c r="D26" s="505"/>
      <c r="E26" s="505"/>
      <c r="F26" s="525"/>
      <c r="G26" s="57" t="s">
        <v>884</v>
      </c>
      <c r="H26" s="235" t="s">
        <v>15</v>
      </c>
    </row>
    <row r="27" spans="1:8" ht="29.25" customHeight="1" x14ac:dyDescent="0.35">
      <c r="A27" s="238" t="s">
        <v>393</v>
      </c>
      <c r="B27" s="517" t="s">
        <v>394</v>
      </c>
      <c r="C27" s="517"/>
      <c r="D27" s="517"/>
      <c r="E27" s="517"/>
      <c r="F27" s="517"/>
      <c r="G27" s="57" t="s">
        <v>883</v>
      </c>
      <c r="H27" s="235" t="s">
        <v>15</v>
      </c>
    </row>
    <row r="28" spans="1:8" ht="17.75" customHeight="1" x14ac:dyDescent="0.35">
      <c r="A28" s="486" t="s">
        <v>244</v>
      </c>
      <c r="B28" s="487"/>
      <c r="C28" s="487"/>
      <c r="D28" s="487"/>
      <c r="E28" s="487"/>
      <c r="F28" s="487"/>
      <c r="G28" s="487"/>
      <c r="H28" s="488"/>
    </row>
    <row r="29" spans="1:8" ht="28.5" customHeight="1" x14ac:dyDescent="0.35">
      <c r="A29" s="238" t="s">
        <v>395</v>
      </c>
      <c r="B29" s="517" t="s">
        <v>396</v>
      </c>
      <c r="C29" s="517"/>
      <c r="D29" s="517"/>
      <c r="E29" s="517"/>
      <c r="F29" s="517"/>
      <c r="G29" s="57" t="s">
        <v>885</v>
      </c>
      <c r="H29" s="235" t="s">
        <v>15</v>
      </c>
    </row>
    <row r="30" spans="1:8" ht="28.5" customHeight="1" x14ac:dyDescent="0.35">
      <c r="A30" s="238" t="s">
        <v>397</v>
      </c>
      <c r="B30" s="517" t="s">
        <v>398</v>
      </c>
      <c r="C30" s="517"/>
      <c r="D30" s="517"/>
      <c r="E30" s="517"/>
      <c r="F30" s="517"/>
      <c r="G30" s="57" t="s">
        <v>886</v>
      </c>
      <c r="H30" s="235" t="s">
        <v>15</v>
      </c>
    </row>
    <row r="31" spans="1:8" ht="28.5" customHeight="1" x14ac:dyDescent="0.35">
      <c r="A31" s="238" t="s">
        <v>399</v>
      </c>
      <c r="B31" s="479" t="s">
        <v>400</v>
      </c>
      <c r="C31" s="505"/>
      <c r="D31" s="505"/>
      <c r="E31" s="505"/>
      <c r="F31" s="525"/>
      <c r="G31" s="57" t="s">
        <v>887</v>
      </c>
      <c r="H31" s="235" t="s">
        <v>15</v>
      </c>
    </row>
    <row r="32" spans="1:8" ht="17.75" customHeight="1" x14ac:dyDescent="0.35">
      <c r="A32" s="486" t="s">
        <v>248</v>
      </c>
      <c r="B32" s="487"/>
      <c r="C32" s="487"/>
      <c r="D32" s="487"/>
      <c r="E32" s="487"/>
      <c r="F32" s="487"/>
      <c r="G32" s="487"/>
      <c r="H32" s="488"/>
    </row>
    <row r="33" spans="1:8" ht="29.25" customHeight="1" x14ac:dyDescent="0.35">
      <c r="A33" s="238" t="s">
        <v>401</v>
      </c>
      <c r="B33" s="561" t="s">
        <v>888</v>
      </c>
      <c r="C33" s="561"/>
      <c r="D33" s="561"/>
      <c r="E33" s="561"/>
      <c r="F33" s="561"/>
      <c r="G33" s="57" t="s">
        <v>76</v>
      </c>
      <c r="H33" s="235" t="s">
        <v>15</v>
      </c>
    </row>
    <row r="34" spans="1:8" ht="29.25" customHeight="1" x14ac:dyDescent="0.35">
      <c r="A34" s="238" t="s">
        <v>402</v>
      </c>
      <c r="B34" s="561" t="s">
        <v>889</v>
      </c>
      <c r="C34" s="561"/>
      <c r="D34" s="561"/>
      <c r="E34" s="561"/>
      <c r="F34" s="561"/>
      <c r="G34" s="57" t="s">
        <v>84</v>
      </c>
      <c r="H34" s="235" t="s">
        <v>15</v>
      </c>
    </row>
    <row r="35" spans="1:8" ht="10.25" customHeight="1" x14ac:dyDescent="0.35"/>
    <row r="36" spans="1:8" ht="15" customHeight="1" x14ac:dyDescent="0.35">
      <c r="A36" s="248" t="s">
        <v>252</v>
      </c>
    </row>
    <row r="37" spans="1:8" s="214" customFormat="1" ht="17.75" customHeight="1" x14ac:dyDescent="0.35">
      <c r="A37" s="481" t="s">
        <v>253</v>
      </c>
      <c r="B37" s="481"/>
      <c r="C37" s="481"/>
      <c r="D37" s="481"/>
      <c r="E37" s="481"/>
      <c r="F37" s="481"/>
      <c r="G37" s="231">
        <v>9</v>
      </c>
      <c r="H37" s="296" t="s">
        <v>254</v>
      </c>
    </row>
    <row r="38" spans="1:8" ht="17.25" customHeight="1" x14ac:dyDescent="0.35">
      <c r="A38" s="518" t="s">
        <v>255</v>
      </c>
      <c r="B38" s="523" t="s">
        <v>403</v>
      </c>
      <c r="C38" s="523"/>
      <c r="D38" s="523"/>
      <c r="E38" s="523"/>
      <c r="F38" s="523"/>
      <c r="G38" s="523"/>
      <c r="H38" s="546"/>
    </row>
    <row r="39" spans="1:8" ht="17.25" customHeight="1" x14ac:dyDescent="0.35">
      <c r="A39" s="519"/>
      <c r="B39" s="517" t="s">
        <v>404</v>
      </c>
      <c r="C39" s="517"/>
      <c r="D39" s="517"/>
      <c r="E39" s="517"/>
      <c r="F39" s="517"/>
      <c r="G39" s="517"/>
      <c r="H39" s="479"/>
    </row>
    <row r="40" spans="1:8" ht="28.5" customHeight="1" x14ac:dyDescent="0.35">
      <c r="A40" s="519"/>
      <c r="B40" s="517" t="s">
        <v>405</v>
      </c>
      <c r="C40" s="517"/>
      <c r="D40" s="517"/>
      <c r="E40" s="517"/>
      <c r="F40" s="517"/>
      <c r="G40" s="517"/>
      <c r="H40" s="479"/>
    </row>
    <row r="41" spans="1:8" ht="17.25" customHeight="1" x14ac:dyDescent="0.35">
      <c r="A41" s="519"/>
      <c r="B41" s="517" t="s">
        <v>406</v>
      </c>
      <c r="C41" s="517"/>
      <c r="D41" s="517"/>
      <c r="E41" s="517"/>
      <c r="F41" s="517"/>
      <c r="G41" s="517"/>
      <c r="H41" s="479"/>
    </row>
    <row r="42" spans="1:8" ht="17.25" customHeight="1" x14ac:dyDescent="0.35">
      <c r="A42" s="519"/>
      <c r="B42" s="517" t="s">
        <v>407</v>
      </c>
      <c r="C42" s="517"/>
      <c r="D42" s="517"/>
      <c r="E42" s="517"/>
      <c r="F42" s="517"/>
      <c r="G42" s="517"/>
      <c r="H42" s="479"/>
    </row>
    <row r="43" spans="1:8" ht="17.25" customHeight="1" x14ac:dyDescent="0.35">
      <c r="A43" s="519"/>
      <c r="B43" s="517" t="s">
        <v>408</v>
      </c>
      <c r="C43" s="517"/>
      <c r="D43" s="517"/>
      <c r="E43" s="517"/>
      <c r="F43" s="517"/>
      <c r="G43" s="517"/>
      <c r="H43" s="479"/>
    </row>
    <row r="44" spans="1:8" ht="17.25" customHeight="1" x14ac:dyDescent="0.35">
      <c r="A44" s="519"/>
      <c r="B44" s="479" t="s">
        <v>409</v>
      </c>
      <c r="C44" s="505"/>
      <c r="D44" s="505"/>
      <c r="E44" s="505"/>
      <c r="F44" s="505"/>
      <c r="G44" s="505"/>
      <c r="H44" s="505"/>
    </row>
    <row r="45" spans="1:8" ht="17.25" customHeight="1" x14ac:dyDescent="0.35">
      <c r="A45" s="522"/>
      <c r="B45" s="517" t="s">
        <v>410</v>
      </c>
      <c r="C45" s="517"/>
      <c r="D45" s="517"/>
      <c r="E45" s="517"/>
      <c r="F45" s="517"/>
      <c r="G45" s="517"/>
      <c r="H45" s="479"/>
    </row>
    <row r="46" spans="1:8" ht="19.25" customHeight="1" x14ac:dyDescent="0.35">
      <c r="A46" s="474" t="s">
        <v>263</v>
      </c>
      <c r="B46" s="514"/>
      <c r="C46" s="514"/>
      <c r="D46" s="515" t="s">
        <v>890</v>
      </c>
      <c r="E46" s="515"/>
      <c r="F46" s="515"/>
      <c r="G46" s="515"/>
      <c r="H46" s="516"/>
    </row>
    <row r="47" spans="1:8" ht="52.5" customHeight="1" x14ac:dyDescent="0.35">
      <c r="A47" s="476" t="s">
        <v>265</v>
      </c>
      <c r="B47" s="504"/>
      <c r="C47" s="504"/>
      <c r="D47" s="506" t="s">
        <v>1589</v>
      </c>
      <c r="E47" s="507"/>
      <c r="F47" s="507"/>
      <c r="G47" s="507"/>
      <c r="H47" s="356"/>
    </row>
    <row r="48" spans="1:8" s="214" customFormat="1" ht="17.75" customHeight="1" x14ac:dyDescent="0.35">
      <c r="A48" s="481" t="s">
        <v>349</v>
      </c>
      <c r="B48" s="481"/>
      <c r="C48" s="481"/>
      <c r="D48" s="481"/>
      <c r="E48" s="481"/>
      <c r="F48" s="481"/>
      <c r="G48" s="231">
        <v>18</v>
      </c>
      <c r="H48" s="296" t="s">
        <v>254</v>
      </c>
    </row>
    <row r="49" spans="1:8" ht="17.25" customHeight="1" x14ac:dyDescent="0.35">
      <c r="A49" s="518" t="s">
        <v>255</v>
      </c>
      <c r="B49" s="521" t="s">
        <v>411</v>
      </c>
      <c r="C49" s="521"/>
      <c r="D49" s="521"/>
      <c r="E49" s="521"/>
      <c r="F49" s="521"/>
      <c r="G49" s="521"/>
      <c r="H49" s="544"/>
    </row>
    <row r="50" spans="1:8" ht="17.25" customHeight="1" x14ac:dyDescent="0.35">
      <c r="A50" s="519"/>
      <c r="B50" s="479" t="s">
        <v>412</v>
      </c>
      <c r="C50" s="505"/>
      <c r="D50" s="505"/>
      <c r="E50" s="505"/>
      <c r="F50" s="505"/>
      <c r="G50" s="505"/>
      <c r="H50" s="505"/>
    </row>
    <row r="51" spans="1:8" ht="17.25" customHeight="1" x14ac:dyDescent="0.35">
      <c r="A51" s="519"/>
      <c r="B51" s="479" t="s">
        <v>413</v>
      </c>
      <c r="C51" s="505"/>
      <c r="D51" s="505"/>
      <c r="E51" s="505"/>
      <c r="F51" s="505"/>
      <c r="G51" s="505"/>
      <c r="H51" s="505"/>
    </row>
    <row r="52" spans="1:8" ht="17.25" customHeight="1" x14ac:dyDescent="0.35">
      <c r="A52" s="519"/>
      <c r="B52" s="479" t="s">
        <v>414</v>
      </c>
      <c r="C52" s="505"/>
      <c r="D52" s="505"/>
      <c r="E52" s="505"/>
      <c r="F52" s="505"/>
      <c r="G52" s="505"/>
      <c r="H52" s="505"/>
    </row>
    <row r="53" spans="1:8" ht="17.25" customHeight="1" x14ac:dyDescent="0.35">
      <c r="A53" s="519"/>
      <c r="B53" s="479" t="s">
        <v>415</v>
      </c>
      <c r="C53" s="505"/>
      <c r="D53" s="505"/>
      <c r="E53" s="505"/>
      <c r="F53" s="505"/>
      <c r="G53" s="505"/>
      <c r="H53" s="505"/>
    </row>
    <row r="54" spans="1:8" ht="17.25" customHeight="1" x14ac:dyDescent="0.35">
      <c r="A54" s="519"/>
      <c r="B54" s="479" t="s">
        <v>416</v>
      </c>
      <c r="C54" s="505"/>
      <c r="D54" s="505"/>
      <c r="E54" s="505"/>
      <c r="F54" s="505"/>
      <c r="G54" s="505"/>
      <c r="H54" s="505"/>
    </row>
    <row r="55" spans="1:8" ht="17.25" customHeight="1" x14ac:dyDescent="0.35">
      <c r="A55" s="519"/>
      <c r="B55" s="479" t="s">
        <v>417</v>
      </c>
      <c r="C55" s="505"/>
      <c r="D55" s="505"/>
      <c r="E55" s="505"/>
      <c r="F55" s="505"/>
      <c r="G55" s="505"/>
      <c r="H55" s="505"/>
    </row>
    <row r="56" spans="1:8" ht="17.25" customHeight="1" x14ac:dyDescent="0.35">
      <c r="A56" s="519"/>
      <c r="B56" s="479" t="s">
        <v>418</v>
      </c>
      <c r="C56" s="505"/>
      <c r="D56" s="505"/>
      <c r="E56" s="505"/>
      <c r="F56" s="505"/>
      <c r="G56" s="505"/>
      <c r="H56" s="505"/>
    </row>
    <row r="57" spans="1:8" ht="17.25" customHeight="1" x14ac:dyDescent="0.35">
      <c r="A57" s="519"/>
      <c r="B57" s="517" t="s">
        <v>419</v>
      </c>
      <c r="C57" s="517"/>
      <c r="D57" s="517"/>
      <c r="E57" s="517"/>
      <c r="F57" s="517"/>
      <c r="G57" s="517"/>
      <c r="H57" s="479"/>
    </row>
    <row r="58" spans="1:8" ht="17.25" customHeight="1" x14ac:dyDescent="0.35">
      <c r="A58" s="522"/>
      <c r="B58" s="554" t="s">
        <v>420</v>
      </c>
      <c r="C58" s="554"/>
      <c r="D58" s="554"/>
      <c r="E58" s="554"/>
      <c r="F58" s="554"/>
      <c r="G58" s="554"/>
      <c r="H58" s="483"/>
    </row>
    <row r="59" spans="1:8" ht="17.75" customHeight="1" x14ac:dyDescent="0.35">
      <c r="A59" s="474" t="s">
        <v>263</v>
      </c>
      <c r="B59" s="514"/>
      <c r="C59" s="514"/>
      <c r="D59" s="515" t="s">
        <v>891</v>
      </c>
      <c r="E59" s="515"/>
      <c r="F59" s="515"/>
      <c r="G59" s="515"/>
      <c r="H59" s="516"/>
    </row>
    <row r="60" spans="1:8" ht="45" customHeight="1" x14ac:dyDescent="0.35">
      <c r="A60" s="476" t="s">
        <v>265</v>
      </c>
      <c r="B60" s="504"/>
      <c r="C60" s="504"/>
      <c r="D60" s="479" t="s">
        <v>892</v>
      </c>
      <c r="E60" s="505"/>
      <c r="F60" s="505"/>
      <c r="G60" s="505"/>
      <c r="H60" s="505"/>
    </row>
    <row r="61" spans="1:8" ht="10.25" customHeight="1" x14ac:dyDescent="0.35"/>
    <row r="62" spans="1:8" ht="15" customHeight="1" x14ac:dyDescent="0.35">
      <c r="A62" s="248" t="s">
        <v>271</v>
      </c>
    </row>
    <row r="63" spans="1:8" ht="33" customHeight="1" x14ac:dyDescent="0.35">
      <c r="A63" s="501" t="s">
        <v>272</v>
      </c>
      <c r="B63" s="478"/>
      <c r="C63" s="506" t="s">
        <v>421</v>
      </c>
      <c r="D63" s="507"/>
      <c r="E63" s="507"/>
      <c r="F63" s="507"/>
      <c r="G63" s="507"/>
      <c r="H63" s="507"/>
    </row>
    <row r="64" spans="1:8" ht="33" customHeight="1" x14ac:dyDescent="0.35">
      <c r="A64" s="501"/>
      <c r="B64" s="478"/>
      <c r="C64" s="353" t="s">
        <v>422</v>
      </c>
      <c r="D64" s="353"/>
      <c r="E64" s="353"/>
      <c r="F64" s="353"/>
      <c r="G64" s="353"/>
      <c r="H64" s="506"/>
    </row>
    <row r="65" spans="1:8" ht="31.5" customHeight="1" x14ac:dyDescent="0.35">
      <c r="A65" s="501"/>
      <c r="B65" s="478"/>
      <c r="C65" s="353" t="s">
        <v>423</v>
      </c>
      <c r="D65" s="353"/>
      <c r="E65" s="353"/>
      <c r="F65" s="353"/>
      <c r="G65" s="353"/>
      <c r="H65" s="506"/>
    </row>
    <row r="66" spans="1:8" ht="32.25" customHeight="1" x14ac:dyDescent="0.35">
      <c r="A66" s="508" t="s">
        <v>275</v>
      </c>
      <c r="B66" s="509"/>
      <c r="C66" s="353" t="s">
        <v>424</v>
      </c>
      <c r="D66" s="353"/>
      <c r="E66" s="353"/>
      <c r="F66" s="353"/>
      <c r="G66" s="353"/>
      <c r="H66" s="506"/>
    </row>
    <row r="67" spans="1:8" ht="33.75" customHeight="1" x14ac:dyDescent="0.35">
      <c r="A67" s="510"/>
      <c r="B67" s="511"/>
      <c r="C67" s="353" t="s">
        <v>425</v>
      </c>
      <c r="D67" s="353"/>
      <c r="E67" s="353"/>
      <c r="F67" s="353"/>
      <c r="G67" s="353"/>
      <c r="H67" s="506"/>
    </row>
    <row r="68" spans="1:8" ht="10.25" customHeight="1" x14ac:dyDescent="0.35"/>
    <row r="69" spans="1:8" ht="15" customHeight="1" x14ac:dyDescent="0.35">
      <c r="A69" s="214" t="s">
        <v>277</v>
      </c>
      <c r="B69" s="218"/>
      <c r="C69" s="218"/>
      <c r="D69" s="218"/>
      <c r="E69" s="218"/>
      <c r="F69" s="218"/>
    </row>
    <row r="70" spans="1:8" ht="17" x14ac:dyDescent="0.35">
      <c r="A70" s="512" t="s">
        <v>278</v>
      </c>
      <c r="B70" s="512"/>
      <c r="C70" s="512"/>
      <c r="D70" s="512"/>
      <c r="E70" s="512"/>
      <c r="F70" s="512"/>
      <c r="G70" s="219">
        <v>4</v>
      </c>
      <c r="H70" s="220" t="s">
        <v>335</v>
      </c>
    </row>
    <row r="71" spans="1:8" ht="17" x14ac:dyDescent="0.35">
      <c r="A71" s="512" t="s">
        <v>280</v>
      </c>
      <c r="B71" s="512"/>
      <c r="C71" s="512"/>
      <c r="D71" s="512"/>
      <c r="E71" s="512"/>
      <c r="F71" s="512"/>
      <c r="G71" s="219">
        <v>0</v>
      </c>
      <c r="H71" s="220" t="s">
        <v>335</v>
      </c>
    </row>
    <row r="72" spans="1:8" x14ac:dyDescent="0.35">
      <c r="A72" s="244"/>
      <c r="B72" s="244"/>
      <c r="C72" s="244"/>
      <c r="D72" s="244"/>
      <c r="E72" s="244"/>
      <c r="F72" s="244"/>
      <c r="G72" s="221"/>
      <c r="H72" s="220"/>
    </row>
    <row r="73" spans="1:8" x14ac:dyDescent="0.35">
      <c r="A73" s="503" t="s">
        <v>281</v>
      </c>
      <c r="B73" s="503"/>
      <c r="C73" s="503"/>
      <c r="D73" s="503"/>
      <c r="E73" s="503"/>
      <c r="F73" s="503"/>
      <c r="G73" s="222"/>
      <c r="H73" s="223"/>
    </row>
    <row r="74" spans="1:8" ht="17.75" customHeight="1" x14ac:dyDescent="0.35">
      <c r="A74" s="502" t="s">
        <v>282</v>
      </c>
      <c r="B74" s="502"/>
      <c r="C74" s="502"/>
      <c r="D74" s="502"/>
      <c r="E74" s="224">
        <f>SUM(E75:E80)</f>
        <v>37</v>
      </c>
      <c r="F74" s="224" t="s">
        <v>254</v>
      </c>
      <c r="G74" s="225">
        <f>E74/25</f>
        <v>1.48</v>
      </c>
      <c r="H74" s="220" t="s">
        <v>335</v>
      </c>
    </row>
    <row r="75" spans="1:8" ht="17.75" customHeight="1" x14ac:dyDescent="0.35">
      <c r="A75" s="226" t="s">
        <v>96</v>
      </c>
      <c r="B75" s="501" t="s">
        <v>98</v>
      </c>
      <c r="C75" s="501"/>
      <c r="D75" s="501"/>
      <c r="E75" s="224">
        <v>9</v>
      </c>
      <c r="F75" s="224" t="s">
        <v>254</v>
      </c>
      <c r="G75" s="250"/>
      <c r="H75" s="227"/>
    </row>
    <row r="76" spans="1:8" ht="17.75" customHeight="1" x14ac:dyDescent="0.35">
      <c r="B76" s="501" t="s">
        <v>283</v>
      </c>
      <c r="C76" s="501"/>
      <c r="D76" s="501"/>
      <c r="E76" s="224">
        <v>18</v>
      </c>
      <c r="F76" s="224" t="s">
        <v>254</v>
      </c>
      <c r="G76" s="228"/>
      <c r="H76" s="229"/>
    </row>
    <row r="77" spans="1:8" ht="17.75" customHeight="1" x14ac:dyDescent="0.35">
      <c r="B77" s="501" t="s">
        <v>284</v>
      </c>
      <c r="C77" s="501"/>
      <c r="D77" s="501"/>
      <c r="E77" s="224">
        <v>4</v>
      </c>
      <c r="F77" s="224" t="s">
        <v>254</v>
      </c>
      <c r="G77" s="228"/>
      <c r="H77" s="229"/>
    </row>
    <row r="78" spans="1:8" ht="17.75" customHeight="1" x14ac:dyDescent="0.35">
      <c r="B78" s="501" t="s">
        <v>285</v>
      </c>
      <c r="C78" s="501"/>
      <c r="D78" s="501"/>
      <c r="E78" s="224" t="s">
        <v>115</v>
      </c>
      <c r="F78" s="224" t="s">
        <v>254</v>
      </c>
      <c r="G78" s="228"/>
      <c r="H78" s="229"/>
    </row>
    <row r="79" spans="1:8" ht="17.75" customHeight="1" x14ac:dyDescent="0.35">
      <c r="B79" s="501" t="s">
        <v>286</v>
      </c>
      <c r="C79" s="501"/>
      <c r="D79" s="501"/>
      <c r="E79" s="224" t="s">
        <v>115</v>
      </c>
      <c r="F79" s="224" t="s">
        <v>254</v>
      </c>
      <c r="G79" s="228"/>
      <c r="H79" s="229"/>
    </row>
    <row r="80" spans="1:8" ht="17.75" customHeight="1" x14ac:dyDescent="0.35">
      <c r="B80" s="501" t="s">
        <v>287</v>
      </c>
      <c r="C80" s="501"/>
      <c r="D80" s="501"/>
      <c r="E80" s="224">
        <v>6</v>
      </c>
      <c r="F80" s="224" t="s">
        <v>254</v>
      </c>
      <c r="G80" s="250"/>
      <c r="H80" s="227"/>
    </row>
    <row r="81" spans="1:8" ht="31.25" customHeight="1" x14ac:dyDescent="0.35">
      <c r="A81" s="502" t="s">
        <v>288</v>
      </c>
      <c r="B81" s="502"/>
      <c r="C81" s="502"/>
      <c r="D81" s="502"/>
      <c r="E81" s="224" t="s">
        <v>115</v>
      </c>
      <c r="F81" s="224" t="s">
        <v>254</v>
      </c>
      <c r="G81" s="225" t="s">
        <v>115</v>
      </c>
      <c r="H81" s="220" t="s">
        <v>335</v>
      </c>
    </row>
    <row r="82" spans="1:8" ht="17.75" customHeight="1" x14ac:dyDescent="0.35">
      <c r="A82" s="501" t="s">
        <v>289</v>
      </c>
      <c r="B82" s="501"/>
      <c r="C82" s="501"/>
      <c r="D82" s="501"/>
      <c r="E82" s="224">
        <f>G82*25</f>
        <v>63</v>
      </c>
      <c r="F82" s="224" t="s">
        <v>254</v>
      </c>
      <c r="G82" s="225">
        <f>D6-G74</f>
        <v>2.52</v>
      </c>
      <c r="H82" s="220" t="s">
        <v>335</v>
      </c>
    </row>
    <row r="83" spans="1:8" ht="10.25" customHeight="1" x14ac:dyDescent="0.35"/>
    <row r="84" spans="1:8" x14ac:dyDescent="0.35">
      <c r="A84" s="102" t="s">
        <v>321</v>
      </c>
      <c r="B84" s="102"/>
      <c r="C84" s="102"/>
      <c r="D84" s="102"/>
      <c r="E84" s="102"/>
      <c r="F84" s="102"/>
      <c r="G84" s="102"/>
      <c r="H84" s="102"/>
    </row>
    <row r="85" spans="1:8" x14ac:dyDescent="0.35">
      <c r="A85" s="471" t="s">
        <v>1570</v>
      </c>
      <c r="B85" s="471"/>
      <c r="C85" s="471"/>
      <c r="D85" s="471"/>
      <c r="E85" s="471"/>
      <c r="F85" s="302"/>
      <c r="G85" s="302"/>
      <c r="H85" s="302"/>
    </row>
    <row r="86" spans="1:8" customFormat="1" ht="14.5" x14ac:dyDescent="0.35"/>
    <row r="87" spans="1:8" customFormat="1" ht="14.5" x14ac:dyDescent="0.35"/>
    <row r="88" spans="1:8" customFormat="1" ht="14.5" x14ac:dyDescent="0.35"/>
    <row r="89" spans="1:8" x14ac:dyDescent="0.35">
      <c r="A89" s="102"/>
      <c r="B89" s="102"/>
      <c r="C89" s="102"/>
      <c r="D89" s="102"/>
      <c r="E89" s="102"/>
      <c r="F89" s="102"/>
      <c r="G89" s="102"/>
      <c r="H89" s="102"/>
    </row>
  </sheetData>
  <mergeCells count="88">
    <mergeCell ref="A85:E85"/>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B26:F26"/>
    <mergeCell ref="B27:F27"/>
    <mergeCell ref="A28:H28"/>
    <mergeCell ref="B29:F29"/>
    <mergeCell ref="B30:F30"/>
    <mergeCell ref="A32:H32"/>
    <mergeCell ref="B33:F33"/>
    <mergeCell ref="B34:F34"/>
    <mergeCell ref="A37:F37"/>
    <mergeCell ref="A38:A45"/>
    <mergeCell ref="B38:H38"/>
    <mergeCell ref="B39:H39"/>
    <mergeCell ref="B40:H40"/>
    <mergeCell ref="B41:H41"/>
    <mergeCell ref="B42:H42"/>
    <mergeCell ref="B43:H43"/>
    <mergeCell ref="B44:H44"/>
    <mergeCell ref="B45:H45"/>
    <mergeCell ref="D46:H46"/>
    <mergeCell ref="A48:F48"/>
    <mergeCell ref="A49:A58"/>
    <mergeCell ref="B49:H49"/>
    <mergeCell ref="B50:H50"/>
    <mergeCell ref="B51:H51"/>
    <mergeCell ref="B52:H52"/>
    <mergeCell ref="B53:H53"/>
    <mergeCell ref="B54:H54"/>
    <mergeCell ref="B55:H55"/>
    <mergeCell ref="B56:H56"/>
    <mergeCell ref="B57:H57"/>
    <mergeCell ref="B58:H58"/>
    <mergeCell ref="A47:C47"/>
    <mergeCell ref="D47:H47"/>
    <mergeCell ref="A46:C46"/>
    <mergeCell ref="A59:C59"/>
    <mergeCell ref="D59:H59"/>
    <mergeCell ref="A60:C60"/>
    <mergeCell ref="D60:H60"/>
    <mergeCell ref="B76:D76"/>
    <mergeCell ref="A63:B65"/>
    <mergeCell ref="C63:H63"/>
    <mergeCell ref="C64:H64"/>
    <mergeCell ref="C65:H65"/>
    <mergeCell ref="A66:B67"/>
    <mergeCell ref="C66:H66"/>
    <mergeCell ref="C67:H67"/>
    <mergeCell ref="A70:F70"/>
    <mergeCell ref="A71:F71"/>
    <mergeCell ref="A73:F73"/>
    <mergeCell ref="A74:D74"/>
    <mergeCell ref="A81:D81"/>
    <mergeCell ref="A82:D82"/>
    <mergeCell ref="B75:D75"/>
    <mergeCell ref="B77:D77"/>
    <mergeCell ref="B78:D78"/>
    <mergeCell ref="B79:D79"/>
    <mergeCell ref="B80:D8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84"/>
  <sheetViews>
    <sheetView view="pageLayout" topLeftCell="A19" zoomScaleNormal="100" workbookViewId="0">
      <selection activeCell="H27" sqref="H27"/>
    </sheetView>
  </sheetViews>
  <sheetFormatPr defaultColWidth="8.6328125" defaultRowHeight="14" x14ac:dyDescent="0.35"/>
  <cols>
    <col min="1" max="1" width="9.36328125" style="213" customWidth="1"/>
    <col min="2" max="2" width="11.6328125" style="213" customWidth="1"/>
    <col min="3" max="3" width="5.6328125" style="213" customWidth="1"/>
    <col min="4" max="4" width="19.36328125" style="213" customWidth="1"/>
    <col min="5" max="5" width="9.36328125" style="213" customWidth="1"/>
    <col min="6" max="6" width="8.6328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111</v>
      </c>
      <c r="B5" s="535"/>
      <c r="C5" s="535"/>
      <c r="D5" s="535"/>
      <c r="E5" s="535"/>
      <c r="F5" s="535"/>
      <c r="G5" s="535"/>
      <c r="H5" s="535"/>
    </row>
    <row r="6" spans="1:8" ht="17.75" customHeight="1" x14ac:dyDescent="0.35">
      <c r="A6" s="478" t="s">
        <v>94</v>
      </c>
      <c r="B6" s="526"/>
      <c r="C6" s="526"/>
      <c r="D6" s="527">
        <v>3</v>
      </c>
      <c r="E6" s="527"/>
      <c r="F6" s="527"/>
      <c r="G6" s="527"/>
      <c r="H6" s="528"/>
    </row>
    <row r="7" spans="1:8" ht="17.899999999999999" customHeight="1" x14ac:dyDescent="0.35">
      <c r="A7" s="478" t="s">
        <v>93</v>
      </c>
      <c r="B7" s="526"/>
      <c r="C7" s="526"/>
      <c r="D7" s="536" t="s">
        <v>357</v>
      </c>
      <c r="E7" s="536"/>
      <c r="F7" s="536"/>
      <c r="G7" s="536"/>
      <c r="H7" s="537"/>
    </row>
    <row r="8" spans="1:8" ht="17.75" customHeight="1" x14ac:dyDescent="0.35">
      <c r="A8" s="478" t="s">
        <v>97</v>
      </c>
      <c r="B8" s="526"/>
      <c r="C8" s="526"/>
      <c r="D8" s="515" t="s">
        <v>222</v>
      </c>
      <c r="E8" s="515"/>
      <c r="F8" s="515"/>
      <c r="G8" s="515"/>
      <c r="H8" s="516"/>
    </row>
    <row r="9" spans="1:8" ht="17.75" customHeight="1" x14ac:dyDescent="0.35">
      <c r="A9" s="478" t="s">
        <v>223</v>
      </c>
      <c r="B9" s="526"/>
      <c r="C9" s="526"/>
      <c r="D9" s="515" t="s">
        <v>893</v>
      </c>
      <c r="E9" s="515"/>
      <c r="F9" s="515"/>
      <c r="G9" s="515"/>
      <c r="H9" s="516"/>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232</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894</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29.25" customHeight="1" x14ac:dyDescent="0.35">
      <c r="A25" s="238" t="s">
        <v>895</v>
      </c>
      <c r="B25" s="517" t="s">
        <v>896</v>
      </c>
      <c r="C25" s="517"/>
      <c r="D25" s="517"/>
      <c r="E25" s="517"/>
      <c r="F25" s="517"/>
      <c r="G25" s="57" t="s">
        <v>12</v>
      </c>
      <c r="H25" s="235" t="s">
        <v>15</v>
      </c>
    </row>
    <row r="26" spans="1:8" ht="24" customHeight="1" x14ac:dyDescent="0.35">
      <c r="A26" s="238" t="s">
        <v>897</v>
      </c>
      <c r="B26" s="517" t="s">
        <v>898</v>
      </c>
      <c r="C26" s="517"/>
      <c r="D26" s="517"/>
      <c r="E26" s="517"/>
      <c r="F26" s="517"/>
      <c r="G26" s="57" t="s">
        <v>18</v>
      </c>
      <c r="H26" s="235" t="s">
        <v>15</v>
      </c>
    </row>
    <row r="27" spans="1:8" ht="29.25" customHeight="1" x14ac:dyDescent="0.35">
      <c r="A27" s="238" t="s">
        <v>899</v>
      </c>
      <c r="B27" s="479" t="s">
        <v>900</v>
      </c>
      <c r="C27" s="505"/>
      <c r="D27" s="505"/>
      <c r="E27" s="505"/>
      <c r="F27" s="525"/>
      <c r="G27" s="57" t="s">
        <v>22</v>
      </c>
      <c r="H27" s="235" t="s">
        <v>15</v>
      </c>
    </row>
    <row r="28" spans="1:8" ht="17.75" customHeight="1" x14ac:dyDescent="0.35">
      <c r="A28" s="486" t="s">
        <v>244</v>
      </c>
      <c r="B28" s="487"/>
      <c r="C28" s="487"/>
      <c r="D28" s="487"/>
      <c r="E28" s="487"/>
      <c r="F28" s="487"/>
      <c r="G28" s="487"/>
      <c r="H28" s="488"/>
    </row>
    <row r="29" spans="1:8" ht="40.5" customHeight="1" x14ac:dyDescent="0.35">
      <c r="A29" s="238" t="s">
        <v>901</v>
      </c>
      <c r="B29" s="517" t="s">
        <v>902</v>
      </c>
      <c r="C29" s="517"/>
      <c r="D29" s="517"/>
      <c r="E29" s="517"/>
      <c r="F29" s="517"/>
      <c r="G29" s="351" t="s">
        <v>903</v>
      </c>
      <c r="H29" s="235" t="s">
        <v>15</v>
      </c>
    </row>
    <row r="30" spans="1:8" ht="30.75" customHeight="1" x14ac:dyDescent="0.35">
      <c r="A30" s="238" t="s">
        <v>904</v>
      </c>
      <c r="B30" s="517" t="s">
        <v>905</v>
      </c>
      <c r="C30" s="517"/>
      <c r="D30" s="517"/>
      <c r="E30" s="517"/>
      <c r="F30" s="517"/>
      <c r="G30" s="351" t="s">
        <v>906</v>
      </c>
      <c r="H30" s="235" t="s">
        <v>15</v>
      </c>
    </row>
    <row r="31" spans="1:8" ht="28.5" customHeight="1" x14ac:dyDescent="0.35">
      <c r="A31" s="238" t="s">
        <v>907</v>
      </c>
      <c r="B31" s="517" t="s">
        <v>908</v>
      </c>
      <c r="C31" s="517"/>
      <c r="D31" s="517"/>
      <c r="E31" s="517"/>
      <c r="F31" s="517"/>
      <c r="G31" s="351" t="s">
        <v>67</v>
      </c>
      <c r="H31" s="235" t="s">
        <v>15</v>
      </c>
    </row>
    <row r="32" spans="1:8" ht="17.75" customHeight="1" x14ac:dyDescent="0.35">
      <c r="A32" s="486" t="s">
        <v>248</v>
      </c>
      <c r="B32" s="487"/>
      <c r="C32" s="487"/>
      <c r="D32" s="487"/>
      <c r="E32" s="487"/>
      <c r="F32" s="487"/>
      <c r="G32" s="487"/>
      <c r="H32" s="488"/>
    </row>
    <row r="33" spans="1:8" ht="37.5" customHeight="1" x14ac:dyDescent="0.35">
      <c r="A33" s="238" t="s">
        <v>909</v>
      </c>
      <c r="B33" s="517" t="s">
        <v>910</v>
      </c>
      <c r="C33" s="517"/>
      <c r="D33" s="517"/>
      <c r="E33" s="517"/>
      <c r="F33" s="517"/>
      <c r="G33" s="57" t="s">
        <v>76</v>
      </c>
      <c r="H33" s="235" t="s">
        <v>15</v>
      </c>
    </row>
    <row r="34" spans="1:8" ht="38.25" customHeight="1" x14ac:dyDescent="0.35">
      <c r="A34" s="238" t="s">
        <v>911</v>
      </c>
      <c r="B34" s="517" t="s">
        <v>912</v>
      </c>
      <c r="C34" s="517"/>
      <c r="D34" s="517"/>
      <c r="E34" s="517"/>
      <c r="F34" s="517"/>
      <c r="G34" s="57" t="s">
        <v>84</v>
      </c>
      <c r="H34" s="235" t="s">
        <v>15</v>
      </c>
    </row>
    <row r="35" spans="1:8" ht="10.25" customHeight="1" x14ac:dyDescent="0.35"/>
    <row r="36" spans="1:8" ht="15" customHeight="1" x14ac:dyDescent="0.35">
      <c r="A36" s="248" t="s">
        <v>252</v>
      </c>
    </row>
    <row r="37" spans="1:8" s="214" customFormat="1" ht="17.75" customHeight="1" x14ac:dyDescent="0.35">
      <c r="A37" s="481" t="s">
        <v>253</v>
      </c>
      <c r="B37" s="481"/>
      <c r="C37" s="481"/>
      <c r="D37" s="481"/>
      <c r="E37" s="481"/>
      <c r="F37" s="481"/>
      <c r="G37" s="231">
        <v>6</v>
      </c>
      <c r="H37" s="296" t="s">
        <v>254</v>
      </c>
    </row>
    <row r="38" spans="1:8" ht="17.25" customHeight="1" x14ac:dyDescent="0.35">
      <c r="A38" s="518" t="s">
        <v>255</v>
      </c>
      <c r="B38" s="517" t="s">
        <v>913</v>
      </c>
      <c r="C38" s="523"/>
      <c r="D38" s="523"/>
      <c r="E38" s="523"/>
      <c r="F38" s="523"/>
      <c r="G38" s="523"/>
      <c r="H38" s="546"/>
    </row>
    <row r="39" spans="1:8" ht="17.25" customHeight="1" x14ac:dyDescent="0.35">
      <c r="A39" s="519"/>
      <c r="B39" s="517" t="s">
        <v>914</v>
      </c>
      <c r="C39" s="517"/>
      <c r="D39" s="517"/>
      <c r="E39" s="517"/>
      <c r="F39" s="517"/>
      <c r="G39" s="517"/>
      <c r="H39" s="479"/>
    </row>
    <row r="40" spans="1:8" ht="17.25" customHeight="1" x14ac:dyDescent="0.35">
      <c r="A40" s="519"/>
      <c r="B40" s="517" t="s">
        <v>915</v>
      </c>
      <c r="C40" s="517"/>
      <c r="D40" s="517"/>
      <c r="E40" s="517"/>
      <c r="F40" s="517"/>
      <c r="G40" s="517"/>
      <c r="H40" s="479"/>
    </row>
    <row r="41" spans="1:8" ht="17.25" customHeight="1" x14ac:dyDescent="0.35">
      <c r="A41" s="519"/>
      <c r="B41" s="479" t="s">
        <v>916</v>
      </c>
      <c r="C41" s="505"/>
      <c r="D41" s="505"/>
      <c r="E41" s="505"/>
      <c r="F41" s="505"/>
      <c r="G41" s="505"/>
      <c r="H41" s="505"/>
    </row>
    <row r="42" spans="1:8" ht="17.25" customHeight="1" x14ac:dyDescent="0.35">
      <c r="A42" s="519"/>
      <c r="B42" s="479" t="s">
        <v>917</v>
      </c>
      <c r="C42" s="505"/>
      <c r="D42" s="505"/>
      <c r="E42" s="505"/>
      <c r="F42" s="505"/>
      <c r="G42" s="505"/>
      <c r="H42" s="505"/>
    </row>
    <row r="43" spans="1:8" ht="17.25" customHeight="1" x14ac:dyDescent="0.35">
      <c r="A43" s="520"/>
      <c r="B43" s="517" t="s">
        <v>918</v>
      </c>
      <c r="C43" s="517"/>
      <c r="D43" s="517"/>
      <c r="E43" s="517"/>
      <c r="F43" s="517"/>
      <c r="G43" s="517"/>
      <c r="H43" s="479"/>
    </row>
    <row r="44" spans="1:8" ht="21" customHeight="1" x14ac:dyDescent="0.35">
      <c r="A44" s="513" t="s">
        <v>263</v>
      </c>
      <c r="B44" s="514"/>
      <c r="C44" s="514"/>
      <c r="D44" s="515" t="s">
        <v>919</v>
      </c>
      <c r="E44" s="515"/>
      <c r="F44" s="515"/>
      <c r="G44" s="515"/>
      <c r="H44" s="516"/>
    </row>
    <row r="45" spans="1:8" ht="30.75" customHeight="1" x14ac:dyDescent="0.35">
      <c r="A45" s="476" t="s">
        <v>265</v>
      </c>
      <c r="B45" s="504"/>
      <c r="C45" s="504"/>
      <c r="D45" s="479" t="s">
        <v>920</v>
      </c>
      <c r="E45" s="505"/>
      <c r="F45" s="505"/>
      <c r="G45" s="505"/>
      <c r="H45" s="505"/>
    </row>
    <row r="46" spans="1:8" s="214" customFormat="1" ht="20.149999999999999" customHeight="1" x14ac:dyDescent="0.35">
      <c r="A46" s="481" t="s">
        <v>334</v>
      </c>
      <c r="B46" s="481"/>
      <c r="C46" s="481"/>
      <c r="D46" s="481"/>
      <c r="E46" s="481"/>
      <c r="F46" s="481"/>
      <c r="G46" s="231">
        <v>18</v>
      </c>
      <c r="H46" s="245" t="s">
        <v>254</v>
      </c>
    </row>
    <row r="47" spans="1:8" ht="17.25" customHeight="1" x14ac:dyDescent="0.35">
      <c r="A47" s="518" t="s">
        <v>255</v>
      </c>
      <c r="B47" s="479" t="s">
        <v>921</v>
      </c>
      <c r="C47" s="505"/>
      <c r="D47" s="505"/>
      <c r="E47" s="505"/>
      <c r="F47" s="505"/>
      <c r="G47" s="505"/>
      <c r="H47" s="505"/>
    </row>
    <row r="48" spans="1:8" ht="17.25" customHeight="1" x14ac:dyDescent="0.35">
      <c r="A48" s="519"/>
      <c r="B48" s="479" t="s">
        <v>922</v>
      </c>
      <c r="C48" s="505"/>
      <c r="D48" s="505"/>
      <c r="E48" s="505"/>
      <c r="F48" s="505"/>
      <c r="G48" s="505"/>
      <c r="H48" s="505"/>
    </row>
    <row r="49" spans="1:8" ht="17.25" customHeight="1" x14ac:dyDescent="0.35">
      <c r="A49" s="519"/>
      <c r="B49" s="479" t="s">
        <v>923</v>
      </c>
      <c r="C49" s="505"/>
      <c r="D49" s="505"/>
      <c r="E49" s="505"/>
      <c r="F49" s="505"/>
      <c r="G49" s="505"/>
      <c r="H49" s="505"/>
    </row>
    <row r="50" spans="1:8" ht="17.25" customHeight="1" x14ac:dyDescent="0.35">
      <c r="A50" s="519"/>
      <c r="B50" s="479" t="s">
        <v>924</v>
      </c>
      <c r="C50" s="505"/>
      <c r="D50" s="505"/>
      <c r="E50" s="505"/>
      <c r="F50" s="505"/>
      <c r="G50" s="505"/>
      <c r="H50" s="505"/>
    </row>
    <row r="51" spans="1:8" ht="17.25" customHeight="1" x14ac:dyDescent="0.35">
      <c r="A51" s="519"/>
      <c r="B51" s="479" t="s">
        <v>925</v>
      </c>
      <c r="C51" s="505"/>
      <c r="D51" s="505"/>
      <c r="E51" s="505"/>
      <c r="F51" s="505"/>
      <c r="G51" s="505"/>
      <c r="H51" s="505"/>
    </row>
    <row r="52" spans="1:8" ht="17.25" customHeight="1" x14ac:dyDescent="0.35">
      <c r="A52" s="519"/>
      <c r="B52" s="479" t="s">
        <v>926</v>
      </c>
      <c r="C52" s="505"/>
      <c r="D52" s="505"/>
      <c r="E52" s="505"/>
      <c r="F52" s="505"/>
      <c r="G52" s="505"/>
      <c r="H52" s="505"/>
    </row>
    <row r="53" spans="1:8" ht="17.25" customHeight="1" x14ac:dyDescent="0.35">
      <c r="A53" s="519"/>
      <c r="B53" s="479" t="s">
        <v>927</v>
      </c>
      <c r="C53" s="505"/>
      <c r="D53" s="505"/>
      <c r="E53" s="505"/>
      <c r="F53" s="505"/>
      <c r="G53" s="505"/>
      <c r="H53" s="505"/>
    </row>
    <row r="54" spans="1:8" ht="17.25" customHeight="1" x14ac:dyDescent="0.35">
      <c r="A54" s="522"/>
      <c r="B54" s="479" t="s">
        <v>928</v>
      </c>
      <c r="C54" s="505"/>
      <c r="D54" s="505"/>
      <c r="E54" s="505"/>
      <c r="F54" s="505"/>
      <c r="G54" s="505"/>
      <c r="H54" s="505"/>
    </row>
    <row r="55" spans="1:8" ht="21.65" customHeight="1" x14ac:dyDescent="0.35">
      <c r="A55" s="474" t="s">
        <v>263</v>
      </c>
      <c r="B55" s="514"/>
      <c r="C55" s="514"/>
      <c r="D55" s="515" t="s">
        <v>929</v>
      </c>
      <c r="E55" s="515"/>
      <c r="F55" s="515"/>
      <c r="G55" s="515"/>
      <c r="H55" s="516"/>
    </row>
    <row r="56" spans="1:8" ht="30.75" customHeight="1" x14ac:dyDescent="0.35">
      <c r="A56" s="476" t="s">
        <v>265</v>
      </c>
      <c r="B56" s="504"/>
      <c r="C56" s="504"/>
      <c r="D56" s="479" t="s">
        <v>930</v>
      </c>
      <c r="E56" s="505"/>
      <c r="F56" s="505"/>
      <c r="G56" s="505"/>
      <c r="H56" s="505"/>
    </row>
    <row r="57" spans="1:8" ht="10.25" customHeight="1" x14ac:dyDescent="0.35"/>
    <row r="58" spans="1:8" ht="15" customHeight="1" x14ac:dyDescent="0.35">
      <c r="A58" s="248" t="s">
        <v>271</v>
      </c>
    </row>
    <row r="59" spans="1:8" ht="21.75" customHeight="1" x14ac:dyDescent="0.35">
      <c r="A59" s="501" t="s">
        <v>272</v>
      </c>
      <c r="B59" s="478"/>
      <c r="C59" s="506" t="s">
        <v>931</v>
      </c>
      <c r="D59" s="507"/>
      <c r="E59" s="507"/>
      <c r="F59" s="507"/>
      <c r="G59" s="507"/>
      <c r="H59" s="507"/>
    </row>
    <row r="60" spans="1:8" ht="30" customHeight="1" x14ac:dyDescent="0.35">
      <c r="A60" s="501"/>
      <c r="B60" s="478"/>
      <c r="C60" s="506" t="s">
        <v>932</v>
      </c>
      <c r="D60" s="507"/>
      <c r="E60" s="507"/>
      <c r="F60" s="507"/>
      <c r="G60" s="507"/>
      <c r="H60" s="507"/>
    </row>
    <row r="61" spans="1:8" ht="21.75" customHeight="1" x14ac:dyDescent="0.35">
      <c r="A61" s="501"/>
      <c r="B61" s="478"/>
      <c r="C61" s="506" t="s">
        <v>933</v>
      </c>
      <c r="D61" s="507"/>
      <c r="E61" s="507"/>
      <c r="F61" s="507"/>
      <c r="G61" s="507"/>
      <c r="H61" s="507"/>
    </row>
    <row r="62" spans="1:8" ht="33" customHeight="1" x14ac:dyDescent="0.35">
      <c r="A62" s="508" t="s">
        <v>275</v>
      </c>
      <c r="B62" s="509"/>
      <c r="C62" s="506" t="s">
        <v>934</v>
      </c>
      <c r="D62" s="507"/>
      <c r="E62" s="507"/>
      <c r="F62" s="507"/>
      <c r="G62" s="507"/>
      <c r="H62" s="507"/>
    </row>
    <row r="63" spans="1:8" ht="31.5" customHeight="1" x14ac:dyDescent="0.35">
      <c r="A63" s="510"/>
      <c r="B63" s="511"/>
      <c r="C63" s="506" t="s">
        <v>935</v>
      </c>
      <c r="D63" s="507"/>
      <c r="E63" s="507"/>
      <c r="F63" s="507"/>
      <c r="G63" s="507"/>
      <c r="H63" s="507"/>
    </row>
    <row r="64" spans="1:8" ht="10.25" customHeight="1" x14ac:dyDescent="0.35"/>
    <row r="65" spans="1:8" ht="15" customHeight="1" x14ac:dyDescent="0.35">
      <c r="A65" s="214" t="s">
        <v>277</v>
      </c>
      <c r="B65" s="218"/>
      <c r="C65" s="218"/>
      <c r="D65" s="218"/>
      <c r="E65" s="218"/>
      <c r="F65" s="218"/>
    </row>
    <row r="66" spans="1:8" ht="17" x14ac:dyDescent="0.35">
      <c r="A66" s="512" t="s">
        <v>278</v>
      </c>
      <c r="B66" s="512"/>
      <c r="C66" s="512"/>
      <c r="D66" s="512"/>
      <c r="E66" s="512"/>
      <c r="F66" s="512"/>
      <c r="G66" s="219">
        <v>3</v>
      </c>
      <c r="H66" s="220" t="s">
        <v>335</v>
      </c>
    </row>
    <row r="67" spans="1:8" ht="17" x14ac:dyDescent="0.35">
      <c r="A67" s="512" t="s">
        <v>280</v>
      </c>
      <c r="B67" s="512"/>
      <c r="C67" s="512"/>
      <c r="D67" s="512"/>
      <c r="E67" s="512"/>
      <c r="F67" s="512"/>
      <c r="G67" s="219">
        <v>0</v>
      </c>
      <c r="H67" s="220" t="s">
        <v>335</v>
      </c>
    </row>
    <row r="68" spans="1:8" x14ac:dyDescent="0.35">
      <c r="A68" s="244"/>
      <c r="B68" s="244"/>
      <c r="C68" s="244"/>
      <c r="D68" s="244"/>
      <c r="E68" s="244"/>
      <c r="F68" s="244"/>
      <c r="G68" s="221"/>
      <c r="H68" s="220"/>
    </row>
    <row r="69" spans="1:8" x14ac:dyDescent="0.35">
      <c r="A69" s="503" t="s">
        <v>281</v>
      </c>
      <c r="B69" s="503"/>
      <c r="C69" s="503"/>
      <c r="D69" s="503"/>
      <c r="E69" s="503"/>
      <c r="F69" s="503"/>
      <c r="G69" s="222"/>
      <c r="H69" s="223"/>
    </row>
    <row r="70" spans="1:8" ht="17.75" customHeight="1" x14ac:dyDescent="0.35">
      <c r="A70" s="502" t="s">
        <v>282</v>
      </c>
      <c r="B70" s="502"/>
      <c r="C70" s="502"/>
      <c r="D70" s="502"/>
      <c r="E70" s="224">
        <f>SUM(E71:E76)</f>
        <v>29</v>
      </c>
      <c r="F70" s="224" t="s">
        <v>254</v>
      </c>
      <c r="G70" s="225">
        <f>E70/25</f>
        <v>1.1599999999999999</v>
      </c>
      <c r="H70" s="220" t="s">
        <v>335</v>
      </c>
    </row>
    <row r="71" spans="1:8" ht="17.75" customHeight="1" x14ac:dyDescent="0.35">
      <c r="A71" s="226" t="s">
        <v>96</v>
      </c>
      <c r="B71" s="501" t="s">
        <v>98</v>
      </c>
      <c r="C71" s="501"/>
      <c r="D71" s="501"/>
      <c r="E71" s="224">
        <v>6</v>
      </c>
      <c r="F71" s="224" t="s">
        <v>254</v>
      </c>
      <c r="G71" s="250"/>
      <c r="H71" s="227"/>
    </row>
    <row r="72" spans="1:8" ht="17.75" customHeight="1" x14ac:dyDescent="0.35">
      <c r="B72" s="501" t="s">
        <v>283</v>
      </c>
      <c r="C72" s="501"/>
      <c r="D72" s="501"/>
      <c r="E72" s="224">
        <v>18</v>
      </c>
      <c r="F72" s="224" t="s">
        <v>254</v>
      </c>
      <c r="G72" s="228"/>
      <c r="H72" s="229"/>
    </row>
    <row r="73" spans="1:8" ht="17.75" customHeight="1" x14ac:dyDescent="0.35">
      <c r="B73" s="501" t="s">
        <v>284</v>
      </c>
      <c r="C73" s="501"/>
      <c r="D73" s="501"/>
      <c r="E73" s="224">
        <v>3</v>
      </c>
      <c r="F73" s="224" t="s">
        <v>254</v>
      </c>
      <c r="G73" s="228"/>
      <c r="H73" s="229"/>
    </row>
    <row r="74" spans="1:8" ht="17.75" customHeight="1" x14ac:dyDescent="0.35">
      <c r="B74" s="501" t="s">
        <v>285</v>
      </c>
      <c r="C74" s="501"/>
      <c r="D74" s="501"/>
      <c r="E74" s="224" t="s">
        <v>115</v>
      </c>
      <c r="F74" s="224" t="s">
        <v>254</v>
      </c>
      <c r="G74" s="228"/>
      <c r="H74" s="229"/>
    </row>
    <row r="75" spans="1:8" ht="17.75" customHeight="1" x14ac:dyDescent="0.35">
      <c r="B75" s="501" t="s">
        <v>286</v>
      </c>
      <c r="C75" s="501"/>
      <c r="D75" s="501"/>
      <c r="E75" s="224" t="s">
        <v>115</v>
      </c>
      <c r="F75" s="224" t="s">
        <v>254</v>
      </c>
      <c r="G75" s="228"/>
      <c r="H75" s="229"/>
    </row>
    <row r="76" spans="1:8" ht="17.75" customHeight="1" x14ac:dyDescent="0.35">
      <c r="B76" s="501" t="s">
        <v>287</v>
      </c>
      <c r="C76" s="501"/>
      <c r="D76" s="501"/>
      <c r="E76" s="224">
        <v>2</v>
      </c>
      <c r="F76" s="224" t="s">
        <v>254</v>
      </c>
      <c r="G76" s="250"/>
      <c r="H76" s="227"/>
    </row>
    <row r="77" spans="1:8" ht="31.25" customHeight="1" x14ac:dyDescent="0.35">
      <c r="A77" s="502" t="s">
        <v>288</v>
      </c>
      <c r="B77" s="502"/>
      <c r="C77" s="502"/>
      <c r="D77" s="502"/>
      <c r="E77" s="224" t="s">
        <v>115</v>
      </c>
      <c r="F77" s="224" t="s">
        <v>254</v>
      </c>
      <c r="G77" s="225" t="s">
        <v>115</v>
      </c>
      <c r="H77" s="220" t="s">
        <v>335</v>
      </c>
    </row>
    <row r="78" spans="1:8" ht="17.75" customHeight="1" x14ac:dyDescent="0.35">
      <c r="A78" s="501" t="s">
        <v>289</v>
      </c>
      <c r="B78" s="501"/>
      <c r="C78" s="501"/>
      <c r="D78" s="501"/>
      <c r="E78" s="224">
        <f>G78*25</f>
        <v>46</v>
      </c>
      <c r="F78" s="224" t="s">
        <v>254</v>
      </c>
      <c r="G78" s="225">
        <f>D6-G70</f>
        <v>1.84</v>
      </c>
      <c r="H78" s="220" t="s">
        <v>335</v>
      </c>
    </row>
    <row r="79" spans="1:8" ht="10.25" customHeight="1" x14ac:dyDescent="0.35"/>
    <row r="80" spans="1:8" x14ac:dyDescent="0.35">
      <c r="A80" s="102" t="s">
        <v>321</v>
      </c>
      <c r="B80" s="102"/>
      <c r="C80" s="102"/>
      <c r="D80" s="102"/>
      <c r="E80" s="102"/>
      <c r="F80" s="102"/>
      <c r="G80" s="102"/>
      <c r="H80" s="102"/>
    </row>
    <row r="81" spans="1:8" x14ac:dyDescent="0.35">
      <c r="A81" s="471" t="s">
        <v>1570</v>
      </c>
      <c r="B81" s="471"/>
      <c r="C81" s="471"/>
      <c r="D81" s="471"/>
      <c r="E81" s="471"/>
      <c r="F81" s="302"/>
      <c r="G81" s="302"/>
      <c r="H81" s="302"/>
    </row>
    <row r="82" spans="1:8" customFormat="1" ht="14.5" x14ac:dyDescent="0.35"/>
    <row r="83" spans="1:8" customFormat="1" ht="14.5" x14ac:dyDescent="0.35"/>
    <row r="84" spans="1:8" x14ac:dyDescent="0.35">
      <c r="A84" s="102"/>
      <c r="B84" s="102"/>
      <c r="C84" s="102"/>
      <c r="D84" s="102"/>
      <c r="E84" s="102"/>
      <c r="F84" s="102"/>
      <c r="G84" s="102"/>
      <c r="H84" s="102"/>
    </row>
  </sheetData>
  <mergeCells count="84">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B26:F26"/>
    <mergeCell ref="B27:F27"/>
    <mergeCell ref="A28:H28"/>
    <mergeCell ref="B29:F29"/>
    <mergeCell ref="B30:F30"/>
    <mergeCell ref="A46:F46"/>
    <mergeCell ref="A32:H32"/>
    <mergeCell ref="B33:F33"/>
    <mergeCell ref="B34:F34"/>
    <mergeCell ref="A37:F37"/>
    <mergeCell ref="A38:A43"/>
    <mergeCell ref="B38:H38"/>
    <mergeCell ref="B39:H39"/>
    <mergeCell ref="B40:H40"/>
    <mergeCell ref="B41:H41"/>
    <mergeCell ref="B42:H42"/>
    <mergeCell ref="B43:H43"/>
    <mergeCell ref="A44:C44"/>
    <mergeCell ref="D44:H44"/>
    <mergeCell ref="A45:C45"/>
    <mergeCell ref="D45:H45"/>
    <mergeCell ref="A47:A54"/>
    <mergeCell ref="B47:H47"/>
    <mergeCell ref="B48:H48"/>
    <mergeCell ref="B49:H49"/>
    <mergeCell ref="B50:H50"/>
    <mergeCell ref="B51:H51"/>
    <mergeCell ref="B52:H52"/>
    <mergeCell ref="B53:H53"/>
    <mergeCell ref="B54:H54"/>
    <mergeCell ref="A69:F69"/>
    <mergeCell ref="A55:C55"/>
    <mergeCell ref="D55:H55"/>
    <mergeCell ref="A56:C56"/>
    <mergeCell ref="D56:H56"/>
    <mergeCell ref="A59:B61"/>
    <mergeCell ref="C59:H59"/>
    <mergeCell ref="C60:H60"/>
    <mergeCell ref="C61:H61"/>
    <mergeCell ref="A62:B63"/>
    <mergeCell ref="C62:H62"/>
    <mergeCell ref="C63:H63"/>
    <mergeCell ref="A66:F66"/>
    <mergeCell ref="A67:F67"/>
    <mergeCell ref="A81:E81"/>
    <mergeCell ref="B76:D76"/>
    <mergeCell ref="A77:D77"/>
    <mergeCell ref="A78:D78"/>
    <mergeCell ref="A70:D70"/>
    <mergeCell ref="B71:D71"/>
    <mergeCell ref="B72:D72"/>
    <mergeCell ref="B73:D73"/>
    <mergeCell ref="B74:D74"/>
    <mergeCell ref="B75:D7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73"/>
  <sheetViews>
    <sheetView view="pageLayout" topLeftCell="A49" zoomScaleNormal="100" workbookViewId="0">
      <selection activeCell="E14" sqref="E14:H14"/>
    </sheetView>
  </sheetViews>
  <sheetFormatPr defaultColWidth="8.6328125" defaultRowHeight="14" x14ac:dyDescent="0.35"/>
  <cols>
    <col min="1" max="1" width="9.36328125" style="213" customWidth="1"/>
    <col min="2" max="2" width="11.6328125" style="213" customWidth="1"/>
    <col min="3" max="3" width="5.6328125" style="213" customWidth="1"/>
    <col min="4" max="4" width="19.08984375" style="213" customWidth="1"/>
    <col min="5" max="5" width="9.36328125" style="213" customWidth="1"/>
    <col min="6" max="6" width="8.6328125" style="213" customWidth="1"/>
    <col min="7" max="7" width="12.6328125" style="213" customWidth="1"/>
    <col min="8" max="8" width="10.3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112</v>
      </c>
      <c r="B5" s="535"/>
      <c r="C5" s="535"/>
      <c r="D5" s="535"/>
      <c r="E5" s="535"/>
      <c r="F5" s="535"/>
      <c r="G5" s="535"/>
      <c r="H5" s="535"/>
    </row>
    <row r="6" spans="1:8" ht="17.75" customHeight="1" x14ac:dyDescent="0.35">
      <c r="A6" s="478" t="s">
        <v>94</v>
      </c>
      <c r="B6" s="526"/>
      <c r="C6" s="526"/>
      <c r="D6" s="527">
        <v>1</v>
      </c>
      <c r="E6" s="527"/>
      <c r="F6" s="527"/>
      <c r="G6" s="527"/>
      <c r="H6" s="528"/>
    </row>
    <row r="7" spans="1:8" ht="17.899999999999999" customHeight="1" x14ac:dyDescent="0.35">
      <c r="A7" s="478" t="s">
        <v>93</v>
      </c>
      <c r="B7" s="526"/>
      <c r="C7" s="526"/>
      <c r="D7" s="536" t="s">
        <v>936</v>
      </c>
      <c r="E7" s="536"/>
      <c r="F7" s="536"/>
      <c r="G7" s="536"/>
      <c r="H7" s="537"/>
    </row>
    <row r="8" spans="1:8" ht="17.75" customHeight="1" x14ac:dyDescent="0.35">
      <c r="A8" s="478" t="s">
        <v>97</v>
      </c>
      <c r="B8" s="526"/>
      <c r="C8" s="526"/>
      <c r="D8" s="515" t="s">
        <v>222</v>
      </c>
      <c r="E8" s="515"/>
      <c r="F8" s="515"/>
      <c r="G8" s="515"/>
      <c r="H8" s="516"/>
    </row>
    <row r="9" spans="1:8" ht="17.75" customHeight="1" x14ac:dyDescent="0.35">
      <c r="A9" s="478" t="s">
        <v>223</v>
      </c>
      <c r="B9" s="526"/>
      <c r="C9" s="526"/>
      <c r="D9" s="515" t="s">
        <v>358</v>
      </c>
      <c r="E9" s="515"/>
      <c r="F9" s="515"/>
      <c r="G9" s="515"/>
      <c r="H9" s="516"/>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232</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948</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38" t="s">
        <v>240</v>
      </c>
      <c r="H23" s="239" t="s">
        <v>10</v>
      </c>
    </row>
    <row r="24" spans="1:8" ht="17.75" customHeight="1" x14ac:dyDescent="0.35">
      <c r="A24" s="486" t="s">
        <v>11</v>
      </c>
      <c r="B24" s="487"/>
      <c r="C24" s="487"/>
      <c r="D24" s="487"/>
      <c r="E24" s="487"/>
      <c r="F24" s="487"/>
      <c r="G24" s="487"/>
      <c r="H24" s="488"/>
    </row>
    <row r="25" spans="1:8" ht="29.25" customHeight="1" x14ac:dyDescent="0.35">
      <c r="A25" s="238" t="s">
        <v>241</v>
      </c>
      <c r="B25" s="517" t="s">
        <v>937</v>
      </c>
      <c r="C25" s="517"/>
      <c r="D25" s="517"/>
      <c r="E25" s="517"/>
      <c r="F25" s="517"/>
      <c r="G25" s="57" t="s">
        <v>35</v>
      </c>
      <c r="H25" s="235" t="s">
        <v>38</v>
      </c>
    </row>
    <row r="26" spans="1:8" ht="17.75" customHeight="1" x14ac:dyDescent="0.35">
      <c r="A26" s="486" t="s">
        <v>244</v>
      </c>
      <c r="B26" s="487"/>
      <c r="C26" s="487"/>
      <c r="D26" s="487"/>
      <c r="E26" s="487"/>
      <c r="F26" s="487"/>
      <c r="G26" s="487"/>
      <c r="H26" s="488"/>
    </row>
    <row r="27" spans="1:8" ht="28.5" customHeight="1" x14ac:dyDescent="0.35">
      <c r="A27" s="246" t="s">
        <v>245</v>
      </c>
      <c r="B27" s="517" t="s">
        <v>617</v>
      </c>
      <c r="C27" s="517"/>
      <c r="D27" s="517"/>
      <c r="E27" s="517"/>
      <c r="F27" s="517"/>
      <c r="G27" s="57" t="s">
        <v>618</v>
      </c>
      <c r="H27" s="235" t="s">
        <v>621</v>
      </c>
    </row>
    <row r="28" spans="1:8" ht="17.75" customHeight="1" x14ac:dyDescent="0.35">
      <c r="A28" s="486" t="s">
        <v>248</v>
      </c>
      <c r="B28" s="487"/>
      <c r="C28" s="487"/>
      <c r="D28" s="487"/>
      <c r="E28" s="487"/>
      <c r="F28" s="487"/>
      <c r="G28" s="487"/>
      <c r="H28" s="488"/>
    </row>
    <row r="29" spans="1:8" ht="39" x14ac:dyDescent="0.35">
      <c r="A29" s="246" t="s">
        <v>249</v>
      </c>
      <c r="B29" s="517" t="s">
        <v>619</v>
      </c>
      <c r="C29" s="517"/>
      <c r="D29" s="517"/>
      <c r="E29" s="517"/>
      <c r="F29" s="517"/>
      <c r="G29" s="57" t="s">
        <v>620</v>
      </c>
      <c r="H29" s="235" t="s">
        <v>15</v>
      </c>
    </row>
    <row r="30" spans="1:8" ht="10.25" customHeight="1" x14ac:dyDescent="0.35"/>
    <row r="31" spans="1:8" ht="15" customHeight="1" x14ac:dyDescent="0.35">
      <c r="A31" s="248" t="s">
        <v>252</v>
      </c>
    </row>
    <row r="32" spans="1:8" s="214" customFormat="1" ht="17.75" customHeight="1" x14ac:dyDescent="0.35">
      <c r="A32" s="481" t="s">
        <v>253</v>
      </c>
      <c r="B32" s="481"/>
      <c r="C32" s="481"/>
      <c r="D32" s="481"/>
      <c r="E32" s="481"/>
      <c r="F32" s="481"/>
      <c r="G32" s="231">
        <v>6</v>
      </c>
      <c r="H32" s="245" t="s">
        <v>254</v>
      </c>
    </row>
    <row r="33" spans="1:8" ht="17.25" customHeight="1" x14ac:dyDescent="0.35">
      <c r="A33" s="518" t="s">
        <v>255</v>
      </c>
      <c r="B33" s="479" t="s">
        <v>938</v>
      </c>
      <c r="C33" s="505"/>
      <c r="D33" s="505"/>
      <c r="E33" s="505"/>
      <c r="F33" s="505"/>
      <c r="G33" s="505"/>
      <c r="H33" s="505"/>
    </row>
    <row r="34" spans="1:8" ht="17.25" customHeight="1" x14ac:dyDescent="0.35">
      <c r="A34" s="519"/>
      <c r="B34" s="547" t="s">
        <v>257</v>
      </c>
      <c r="C34" s="548"/>
      <c r="D34" s="548"/>
      <c r="E34" s="548"/>
      <c r="F34" s="548"/>
      <c r="G34" s="548"/>
      <c r="H34" s="548"/>
    </row>
    <row r="35" spans="1:8" ht="17.25" customHeight="1" x14ac:dyDescent="0.35">
      <c r="A35" s="519"/>
      <c r="B35" s="524" t="s">
        <v>939</v>
      </c>
      <c r="C35" s="552"/>
      <c r="D35" s="552"/>
      <c r="E35" s="552"/>
      <c r="F35" s="552"/>
      <c r="G35" s="552"/>
      <c r="H35" s="552"/>
    </row>
    <row r="36" spans="1:8" ht="17.25" customHeight="1" x14ac:dyDescent="0.35">
      <c r="A36" s="519"/>
      <c r="B36" s="524" t="s">
        <v>940</v>
      </c>
      <c r="C36" s="552"/>
      <c r="D36" s="552"/>
      <c r="E36" s="552"/>
      <c r="F36" s="552"/>
      <c r="G36" s="552"/>
      <c r="H36" s="552"/>
    </row>
    <row r="37" spans="1:8" ht="17.25" customHeight="1" x14ac:dyDescent="0.35">
      <c r="A37" s="519"/>
      <c r="B37" s="524" t="s">
        <v>941</v>
      </c>
      <c r="C37" s="552"/>
      <c r="D37" s="552"/>
      <c r="E37" s="552"/>
      <c r="F37" s="552"/>
      <c r="G37" s="552"/>
      <c r="H37" s="552"/>
    </row>
    <row r="38" spans="1:8" ht="17.25" customHeight="1" x14ac:dyDescent="0.35">
      <c r="A38" s="519"/>
      <c r="B38" s="524" t="s">
        <v>942</v>
      </c>
      <c r="C38" s="552"/>
      <c r="D38" s="552"/>
      <c r="E38" s="552"/>
      <c r="F38" s="552"/>
      <c r="G38" s="552"/>
      <c r="H38" s="552"/>
    </row>
    <row r="39" spans="1:8" ht="17.25" customHeight="1" x14ac:dyDescent="0.35">
      <c r="A39" s="520"/>
      <c r="B39" s="524" t="s">
        <v>943</v>
      </c>
      <c r="C39" s="552"/>
      <c r="D39" s="552"/>
      <c r="E39" s="552"/>
      <c r="F39" s="552"/>
      <c r="G39" s="552"/>
      <c r="H39" s="552"/>
    </row>
    <row r="40" spans="1:8" x14ac:dyDescent="0.35">
      <c r="A40" s="513" t="s">
        <v>263</v>
      </c>
      <c r="B40" s="514"/>
      <c r="C40" s="514"/>
      <c r="D40" s="514" t="s">
        <v>622</v>
      </c>
      <c r="E40" s="514"/>
      <c r="F40" s="514"/>
      <c r="G40" s="514"/>
      <c r="H40" s="475"/>
    </row>
    <row r="41" spans="1:8" ht="35.25" customHeight="1" x14ac:dyDescent="0.35">
      <c r="A41" s="476" t="s">
        <v>265</v>
      </c>
      <c r="B41" s="504"/>
      <c r="C41" s="504"/>
      <c r="D41" s="506" t="s">
        <v>623</v>
      </c>
      <c r="E41" s="507"/>
      <c r="F41" s="507"/>
      <c r="G41" s="507"/>
      <c r="H41" s="507"/>
    </row>
    <row r="42" spans="1:8" s="214" customFormat="1" ht="17.75" customHeight="1" x14ac:dyDescent="0.35">
      <c r="A42" s="481" t="s">
        <v>624</v>
      </c>
      <c r="B42" s="481"/>
      <c r="C42" s="481"/>
      <c r="D42" s="481"/>
      <c r="E42" s="481"/>
      <c r="F42" s="481"/>
      <c r="G42" s="231">
        <v>6</v>
      </c>
      <c r="H42" s="245" t="s">
        <v>254</v>
      </c>
    </row>
    <row r="43" spans="1:8" ht="17.25" customHeight="1" x14ac:dyDescent="0.35">
      <c r="A43" s="518" t="s">
        <v>255</v>
      </c>
      <c r="B43" s="479" t="s">
        <v>944</v>
      </c>
      <c r="C43" s="505"/>
      <c r="D43" s="505"/>
      <c r="E43" s="505"/>
      <c r="F43" s="505"/>
      <c r="G43" s="505"/>
      <c r="H43" s="505"/>
    </row>
    <row r="44" spans="1:8" ht="24" customHeight="1" x14ac:dyDescent="0.35">
      <c r="A44" s="520"/>
      <c r="B44" s="479" t="s">
        <v>945</v>
      </c>
      <c r="C44" s="505"/>
      <c r="D44" s="505"/>
      <c r="E44" s="505"/>
      <c r="F44" s="505"/>
      <c r="G44" s="505"/>
      <c r="H44" s="505"/>
    </row>
    <row r="45" spans="1:8" x14ac:dyDescent="0.35">
      <c r="A45" s="513" t="s">
        <v>263</v>
      </c>
      <c r="B45" s="514"/>
      <c r="C45" s="514"/>
      <c r="D45" s="515" t="s">
        <v>625</v>
      </c>
      <c r="E45" s="515"/>
      <c r="F45" s="515"/>
      <c r="G45" s="515"/>
      <c r="H45" s="516"/>
    </row>
    <row r="46" spans="1:8" ht="42.75" customHeight="1" x14ac:dyDescent="0.35">
      <c r="A46" s="476" t="s">
        <v>265</v>
      </c>
      <c r="B46" s="504"/>
      <c r="C46" s="504"/>
      <c r="D46" s="479" t="s">
        <v>626</v>
      </c>
      <c r="E46" s="505"/>
      <c r="F46" s="505"/>
      <c r="G46" s="505"/>
      <c r="H46" s="505"/>
    </row>
    <row r="47" spans="1:8" ht="10.25" customHeight="1" x14ac:dyDescent="0.35"/>
    <row r="48" spans="1:8" ht="15" customHeight="1" x14ac:dyDescent="0.35">
      <c r="A48" s="248" t="s">
        <v>271</v>
      </c>
    </row>
    <row r="49" spans="1:8" ht="47.25" customHeight="1" x14ac:dyDescent="0.35">
      <c r="A49" s="501" t="s">
        <v>272</v>
      </c>
      <c r="B49" s="478"/>
      <c r="C49" s="565" t="s">
        <v>946</v>
      </c>
      <c r="D49" s="566"/>
      <c r="E49" s="566"/>
      <c r="F49" s="566"/>
      <c r="G49" s="566"/>
      <c r="H49" s="566"/>
    </row>
    <row r="50" spans="1:8" ht="27" customHeight="1" x14ac:dyDescent="0.35">
      <c r="A50" s="501"/>
      <c r="B50" s="478"/>
      <c r="C50" s="567" t="s">
        <v>947</v>
      </c>
      <c r="D50" s="568"/>
      <c r="E50" s="568"/>
      <c r="F50" s="568"/>
      <c r="G50" s="568"/>
      <c r="H50" s="568"/>
    </row>
    <row r="51" spans="1:8" ht="26.25" customHeight="1" x14ac:dyDescent="0.35">
      <c r="A51" s="508" t="s">
        <v>275</v>
      </c>
      <c r="B51" s="508"/>
      <c r="C51" s="570" t="s">
        <v>276</v>
      </c>
      <c r="D51" s="571"/>
      <c r="E51" s="571"/>
      <c r="F51" s="571"/>
      <c r="G51" s="571"/>
      <c r="H51" s="571"/>
    </row>
    <row r="52" spans="1:8" x14ac:dyDescent="0.35">
      <c r="A52" s="569"/>
      <c r="B52" s="569"/>
      <c r="C52" s="572"/>
      <c r="D52" s="573"/>
      <c r="E52" s="573"/>
      <c r="F52" s="573"/>
      <c r="G52" s="573"/>
      <c r="H52" s="573"/>
    </row>
    <row r="53" spans="1:8" ht="10.25" customHeight="1" x14ac:dyDescent="0.35"/>
    <row r="54" spans="1:8" ht="15" customHeight="1" x14ac:dyDescent="0.35">
      <c r="A54" s="214" t="s">
        <v>277</v>
      </c>
      <c r="B54" s="218"/>
      <c r="C54" s="218"/>
      <c r="D54" s="218"/>
      <c r="E54" s="218"/>
      <c r="F54" s="218"/>
    </row>
    <row r="55" spans="1:8" ht="17" x14ac:dyDescent="0.35">
      <c r="A55" s="512" t="s">
        <v>278</v>
      </c>
      <c r="B55" s="512"/>
      <c r="C55" s="512"/>
      <c r="D55" s="512"/>
      <c r="E55" s="512"/>
      <c r="F55" s="512"/>
      <c r="G55" s="219">
        <v>0.5</v>
      </c>
      <c r="H55" s="220" t="s">
        <v>335</v>
      </c>
    </row>
    <row r="56" spans="1:8" ht="17" x14ac:dyDescent="0.35">
      <c r="A56" s="512" t="s">
        <v>280</v>
      </c>
      <c r="B56" s="512"/>
      <c r="C56" s="512"/>
      <c r="D56" s="512"/>
      <c r="E56" s="512"/>
      <c r="F56" s="512"/>
      <c r="G56" s="219">
        <v>0.5</v>
      </c>
      <c r="H56" s="220" t="s">
        <v>335</v>
      </c>
    </row>
    <row r="57" spans="1:8" x14ac:dyDescent="0.35">
      <c r="A57" s="244"/>
      <c r="B57" s="244"/>
      <c r="C57" s="244"/>
      <c r="D57" s="244"/>
      <c r="E57" s="244"/>
      <c r="F57" s="244"/>
      <c r="G57" s="221"/>
      <c r="H57" s="220"/>
    </row>
    <row r="58" spans="1:8" x14ac:dyDescent="0.35">
      <c r="A58" s="503" t="s">
        <v>281</v>
      </c>
      <c r="B58" s="503"/>
      <c r="C58" s="503"/>
      <c r="D58" s="503"/>
      <c r="E58" s="503"/>
      <c r="F58" s="503"/>
      <c r="G58" s="222"/>
      <c r="H58" s="223"/>
    </row>
    <row r="59" spans="1:8" ht="17.75" customHeight="1" x14ac:dyDescent="0.35">
      <c r="A59" s="502" t="s">
        <v>282</v>
      </c>
      <c r="B59" s="502"/>
      <c r="C59" s="502"/>
      <c r="D59" s="502"/>
      <c r="E59" s="224">
        <f>SUM(E60:E65)</f>
        <v>16</v>
      </c>
      <c r="F59" s="224" t="s">
        <v>254</v>
      </c>
      <c r="G59" s="225">
        <f>E59/25</f>
        <v>0.64</v>
      </c>
      <c r="H59" s="220" t="s">
        <v>335</v>
      </c>
    </row>
    <row r="60" spans="1:8" ht="17.75" customHeight="1" x14ac:dyDescent="0.35">
      <c r="A60" s="226" t="s">
        <v>96</v>
      </c>
      <c r="B60" s="501" t="s">
        <v>98</v>
      </c>
      <c r="C60" s="501"/>
      <c r="D60" s="501"/>
      <c r="E60" s="224">
        <v>6</v>
      </c>
      <c r="F60" s="224" t="s">
        <v>254</v>
      </c>
      <c r="G60" s="250"/>
      <c r="H60" s="227"/>
    </row>
    <row r="61" spans="1:8" ht="17.75" customHeight="1" x14ac:dyDescent="0.35">
      <c r="B61" s="501" t="s">
        <v>283</v>
      </c>
      <c r="C61" s="501"/>
      <c r="D61" s="501"/>
      <c r="E61" s="224">
        <v>6</v>
      </c>
      <c r="F61" s="224" t="s">
        <v>254</v>
      </c>
      <c r="G61" s="228"/>
      <c r="H61" s="229"/>
    </row>
    <row r="62" spans="1:8" ht="17.75" customHeight="1" x14ac:dyDescent="0.35">
      <c r="B62" s="501" t="s">
        <v>284</v>
      </c>
      <c r="C62" s="501"/>
      <c r="D62" s="501"/>
      <c r="E62" s="224">
        <v>2</v>
      </c>
      <c r="F62" s="224" t="s">
        <v>254</v>
      </c>
      <c r="G62" s="228"/>
      <c r="H62" s="229"/>
    </row>
    <row r="63" spans="1:8" ht="17.75" customHeight="1" x14ac:dyDescent="0.35">
      <c r="B63" s="501" t="s">
        <v>285</v>
      </c>
      <c r="C63" s="501"/>
      <c r="D63" s="501"/>
      <c r="E63" s="224" t="s">
        <v>115</v>
      </c>
      <c r="F63" s="224" t="s">
        <v>254</v>
      </c>
      <c r="G63" s="228"/>
      <c r="H63" s="229"/>
    </row>
    <row r="64" spans="1:8" ht="17.75" customHeight="1" x14ac:dyDescent="0.35">
      <c r="B64" s="501" t="s">
        <v>286</v>
      </c>
      <c r="C64" s="501"/>
      <c r="D64" s="501"/>
      <c r="E64" s="224" t="s">
        <v>115</v>
      </c>
      <c r="F64" s="224" t="s">
        <v>254</v>
      </c>
      <c r="G64" s="228"/>
      <c r="H64" s="229"/>
    </row>
    <row r="65" spans="1:8" ht="17.75" customHeight="1" x14ac:dyDescent="0.35">
      <c r="B65" s="501" t="s">
        <v>287</v>
      </c>
      <c r="C65" s="501"/>
      <c r="D65" s="501"/>
      <c r="E65" s="224">
        <v>2</v>
      </c>
      <c r="F65" s="224" t="s">
        <v>254</v>
      </c>
      <c r="G65" s="250"/>
      <c r="H65" s="227"/>
    </row>
    <row r="66" spans="1:8" ht="31.25" customHeight="1" x14ac:dyDescent="0.35">
      <c r="A66" s="502" t="s">
        <v>288</v>
      </c>
      <c r="B66" s="502"/>
      <c r="C66" s="502"/>
      <c r="D66" s="502"/>
      <c r="E66" s="224" t="s">
        <v>115</v>
      </c>
      <c r="F66" s="224" t="s">
        <v>254</v>
      </c>
      <c r="G66" s="225" t="s">
        <v>115</v>
      </c>
      <c r="H66" s="220" t="s">
        <v>335</v>
      </c>
    </row>
    <row r="67" spans="1:8" ht="17.75" customHeight="1" x14ac:dyDescent="0.35">
      <c r="A67" s="501" t="s">
        <v>289</v>
      </c>
      <c r="B67" s="501"/>
      <c r="C67" s="501"/>
      <c r="D67" s="501"/>
      <c r="E67" s="224">
        <f>G67*25</f>
        <v>9</v>
      </c>
      <c r="F67" s="224" t="s">
        <v>254</v>
      </c>
      <c r="G67" s="225">
        <f>D6-G59</f>
        <v>0.36</v>
      </c>
      <c r="H67" s="220" t="s">
        <v>335</v>
      </c>
    </row>
    <row r="68" spans="1:8" ht="10.25" customHeight="1" x14ac:dyDescent="0.35"/>
    <row r="69" spans="1:8" x14ac:dyDescent="0.35">
      <c r="A69" s="102" t="s">
        <v>321</v>
      </c>
      <c r="B69" s="102"/>
      <c r="C69" s="102"/>
      <c r="D69" s="102"/>
      <c r="E69" s="102"/>
      <c r="F69" s="102"/>
      <c r="G69" s="102"/>
      <c r="H69" s="102"/>
    </row>
    <row r="70" spans="1:8" x14ac:dyDescent="0.35">
      <c r="A70" s="471" t="s">
        <v>1570</v>
      </c>
      <c r="B70" s="471"/>
      <c r="C70" s="471"/>
      <c r="D70" s="471"/>
      <c r="E70" s="471"/>
      <c r="F70" s="302"/>
      <c r="G70" s="302"/>
      <c r="H70" s="302"/>
    </row>
    <row r="71" spans="1:8" customFormat="1" ht="14.5" x14ac:dyDescent="0.35"/>
    <row r="72" spans="1:8" customFormat="1" ht="14.5" x14ac:dyDescent="0.35"/>
    <row r="73" spans="1:8" x14ac:dyDescent="0.35">
      <c r="A73" s="102"/>
      <c r="B73" s="102"/>
      <c r="C73" s="102"/>
      <c r="D73" s="102"/>
      <c r="E73" s="102"/>
      <c r="F73" s="102"/>
      <c r="G73" s="102"/>
      <c r="H73" s="102"/>
    </row>
  </sheetData>
  <mergeCells count="72">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B25:F25"/>
    <mergeCell ref="A16:D16"/>
    <mergeCell ref="E16:H16"/>
    <mergeCell ref="A18:H18"/>
    <mergeCell ref="A19:B19"/>
    <mergeCell ref="C19:H19"/>
    <mergeCell ref="A21:D21"/>
    <mergeCell ref="A22:A23"/>
    <mergeCell ref="B22:F23"/>
    <mergeCell ref="G22:H22"/>
    <mergeCell ref="A24:H24"/>
    <mergeCell ref="A33:A39"/>
    <mergeCell ref="B33:H33"/>
    <mergeCell ref="B34:H34"/>
    <mergeCell ref="B35:H35"/>
    <mergeCell ref="B36:H36"/>
    <mergeCell ref="B37:H37"/>
    <mergeCell ref="B38:H38"/>
    <mergeCell ref="B39:H39"/>
    <mergeCell ref="A26:H26"/>
    <mergeCell ref="B27:F27"/>
    <mergeCell ref="A28:H28"/>
    <mergeCell ref="B29:F29"/>
    <mergeCell ref="A32:F32"/>
    <mergeCell ref="D40:H40"/>
    <mergeCell ref="A42:F42"/>
    <mergeCell ref="A43:A44"/>
    <mergeCell ref="B43:H43"/>
    <mergeCell ref="B44:H44"/>
    <mergeCell ref="A41:C41"/>
    <mergeCell ref="D41:H41"/>
    <mergeCell ref="A40:C40"/>
    <mergeCell ref="A45:C45"/>
    <mergeCell ref="D45:H45"/>
    <mergeCell ref="B61:D61"/>
    <mergeCell ref="A46:C46"/>
    <mergeCell ref="D46:H46"/>
    <mergeCell ref="A49:B50"/>
    <mergeCell ref="C49:H49"/>
    <mergeCell ref="C50:H50"/>
    <mergeCell ref="A51:B52"/>
    <mergeCell ref="C51:H52"/>
    <mergeCell ref="A55:F55"/>
    <mergeCell ref="A56:F56"/>
    <mergeCell ref="A58:F58"/>
    <mergeCell ref="A59:D59"/>
    <mergeCell ref="B60:D60"/>
    <mergeCell ref="A67:D67"/>
    <mergeCell ref="A70:E70"/>
    <mergeCell ref="B62:D62"/>
    <mergeCell ref="B63:D63"/>
    <mergeCell ref="B64:D64"/>
    <mergeCell ref="B65:D65"/>
    <mergeCell ref="A66:D6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06"/>
  <sheetViews>
    <sheetView view="pageLayout" topLeftCell="A58" zoomScaleNormal="100" workbookViewId="0">
      <selection activeCell="G10" sqref="G10"/>
    </sheetView>
  </sheetViews>
  <sheetFormatPr defaultColWidth="8.6328125" defaultRowHeight="14" x14ac:dyDescent="0.35"/>
  <cols>
    <col min="1" max="1" width="11.453125" style="213" customWidth="1"/>
    <col min="2" max="2" width="11.6328125" style="213" customWidth="1"/>
    <col min="3" max="3" width="5.6328125" style="213" customWidth="1"/>
    <col min="4" max="4" width="19.08984375" style="213" customWidth="1"/>
    <col min="5" max="5" width="9.36328125" style="213" customWidth="1"/>
    <col min="6" max="6" width="8.6328125" style="213" customWidth="1"/>
    <col min="7" max="7" width="10.906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122</v>
      </c>
      <c r="B5" s="535"/>
      <c r="C5" s="535"/>
      <c r="D5" s="535"/>
      <c r="E5" s="535"/>
      <c r="F5" s="535"/>
      <c r="G5" s="535"/>
      <c r="H5" s="535"/>
    </row>
    <row r="6" spans="1:8" ht="17.75" customHeight="1" x14ac:dyDescent="0.35">
      <c r="A6" s="478" t="s">
        <v>94</v>
      </c>
      <c r="B6" s="526"/>
      <c r="C6" s="526"/>
      <c r="D6" s="527">
        <v>3</v>
      </c>
      <c r="E6" s="527"/>
      <c r="F6" s="527"/>
      <c r="G6" s="527"/>
      <c r="H6" s="528"/>
    </row>
    <row r="7" spans="1:8" ht="17.899999999999999" customHeight="1" x14ac:dyDescent="0.35">
      <c r="A7" s="478" t="s">
        <v>93</v>
      </c>
      <c r="B7" s="526"/>
      <c r="C7" s="526"/>
      <c r="D7" s="527" t="s">
        <v>357</v>
      </c>
      <c r="E7" s="527"/>
      <c r="F7" s="527"/>
      <c r="G7" s="527"/>
      <c r="H7" s="528"/>
    </row>
    <row r="8" spans="1:8" ht="17.75" customHeight="1" x14ac:dyDescent="0.35">
      <c r="A8" s="478" t="s">
        <v>97</v>
      </c>
      <c r="B8" s="526"/>
      <c r="C8" s="526"/>
      <c r="D8" s="527" t="s">
        <v>222</v>
      </c>
      <c r="E8" s="527"/>
      <c r="F8" s="527"/>
      <c r="G8" s="527"/>
      <c r="H8" s="528"/>
    </row>
    <row r="9" spans="1:8" ht="17.75" customHeight="1" x14ac:dyDescent="0.35">
      <c r="A9" s="478" t="s">
        <v>223</v>
      </c>
      <c r="B9" s="526"/>
      <c r="C9" s="526"/>
      <c r="D9" s="527" t="s">
        <v>426</v>
      </c>
      <c r="E9" s="527"/>
      <c r="F9" s="527"/>
      <c r="G9" s="527"/>
      <c r="H9" s="528"/>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27" t="s">
        <v>359</v>
      </c>
      <c r="F15" s="527"/>
      <c r="G15" s="527"/>
      <c r="H15" s="528"/>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949</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31.5" customHeight="1" x14ac:dyDescent="0.35">
      <c r="A25" s="238" t="s">
        <v>427</v>
      </c>
      <c r="B25" s="517" t="s">
        <v>950</v>
      </c>
      <c r="C25" s="517"/>
      <c r="D25" s="517"/>
      <c r="E25" s="517"/>
      <c r="F25" s="517"/>
      <c r="G25" s="57" t="s">
        <v>30</v>
      </c>
      <c r="H25" s="235" t="s">
        <v>15</v>
      </c>
    </row>
    <row r="26" spans="1:8" ht="29.25" customHeight="1" x14ac:dyDescent="0.35">
      <c r="A26" s="238" t="s">
        <v>428</v>
      </c>
      <c r="B26" s="517" t="s">
        <v>951</v>
      </c>
      <c r="C26" s="517"/>
      <c r="D26" s="517"/>
      <c r="E26" s="517"/>
      <c r="F26" s="517"/>
      <c r="G26" s="57" t="s">
        <v>34</v>
      </c>
      <c r="H26" s="235" t="s">
        <v>15</v>
      </c>
    </row>
    <row r="27" spans="1:8" ht="17.75" customHeight="1" x14ac:dyDescent="0.35">
      <c r="A27" s="486" t="s">
        <v>244</v>
      </c>
      <c r="B27" s="487"/>
      <c r="C27" s="487"/>
      <c r="D27" s="487"/>
      <c r="E27" s="487"/>
      <c r="F27" s="487"/>
      <c r="G27" s="487"/>
      <c r="H27" s="488"/>
    </row>
    <row r="28" spans="1:8" ht="39" customHeight="1" x14ac:dyDescent="0.35">
      <c r="A28" s="238" t="s">
        <v>429</v>
      </c>
      <c r="B28" s="517" t="s">
        <v>952</v>
      </c>
      <c r="C28" s="517"/>
      <c r="D28" s="517"/>
      <c r="E28" s="517"/>
      <c r="F28" s="517"/>
      <c r="G28" s="57" t="s">
        <v>52</v>
      </c>
      <c r="H28" s="235" t="s">
        <v>15</v>
      </c>
    </row>
    <row r="29" spans="1:8" ht="27" customHeight="1" x14ac:dyDescent="0.35">
      <c r="A29" s="238" t="s">
        <v>430</v>
      </c>
      <c r="B29" s="517" t="s">
        <v>953</v>
      </c>
      <c r="C29" s="517"/>
      <c r="D29" s="517"/>
      <c r="E29" s="517"/>
      <c r="F29" s="517"/>
      <c r="G29" s="57" t="s">
        <v>60</v>
      </c>
      <c r="H29" s="235" t="s">
        <v>15</v>
      </c>
    </row>
    <row r="30" spans="1:8" ht="38.25" customHeight="1" x14ac:dyDescent="0.35">
      <c r="A30" s="238" t="s">
        <v>431</v>
      </c>
      <c r="B30" s="479" t="s">
        <v>954</v>
      </c>
      <c r="C30" s="505"/>
      <c r="D30" s="505"/>
      <c r="E30" s="505"/>
      <c r="F30" s="525"/>
      <c r="G30" s="57" t="s">
        <v>63</v>
      </c>
      <c r="H30" s="26" t="s">
        <v>15</v>
      </c>
    </row>
    <row r="31" spans="1:8" ht="17.75" customHeight="1" x14ac:dyDescent="0.35">
      <c r="A31" s="486" t="s">
        <v>248</v>
      </c>
      <c r="B31" s="487"/>
      <c r="C31" s="487"/>
      <c r="D31" s="487"/>
      <c r="E31" s="487"/>
      <c r="F31" s="487"/>
      <c r="G31" s="487"/>
      <c r="H31" s="488"/>
    </row>
    <row r="32" spans="1:8" ht="29.25" customHeight="1" x14ac:dyDescent="0.35">
      <c r="A32" s="238" t="s">
        <v>432</v>
      </c>
      <c r="B32" s="587" t="s">
        <v>433</v>
      </c>
      <c r="C32" s="587"/>
      <c r="D32" s="587"/>
      <c r="E32" s="587"/>
      <c r="F32" s="587"/>
      <c r="G32" s="57" t="s">
        <v>76</v>
      </c>
      <c r="H32" s="196" t="s">
        <v>15</v>
      </c>
    </row>
    <row r="33" spans="1:8" ht="20.25" customHeight="1" x14ac:dyDescent="0.35">
      <c r="A33" s="238" t="s">
        <v>434</v>
      </c>
      <c r="B33" s="588" t="s">
        <v>955</v>
      </c>
      <c r="C33" s="589"/>
      <c r="D33" s="589"/>
      <c r="E33" s="589"/>
      <c r="F33" s="590"/>
      <c r="G33" s="57" t="s">
        <v>79</v>
      </c>
      <c r="H33" s="196" t="s">
        <v>15</v>
      </c>
    </row>
    <row r="34" spans="1:8" ht="29.25" customHeight="1" x14ac:dyDescent="0.35">
      <c r="A34" s="238" t="s">
        <v>435</v>
      </c>
      <c r="B34" s="587" t="s">
        <v>436</v>
      </c>
      <c r="C34" s="587"/>
      <c r="D34" s="587"/>
      <c r="E34" s="587"/>
      <c r="F34" s="587"/>
      <c r="G34" s="57" t="s">
        <v>86</v>
      </c>
      <c r="H34" s="196" t="s">
        <v>15</v>
      </c>
    </row>
    <row r="35" spans="1:8" ht="10.25" customHeight="1" x14ac:dyDescent="0.35"/>
    <row r="36" spans="1:8" ht="15" customHeight="1" x14ac:dyDescent="0.35">
      <c r="A36" s="248" t="s">
        <v>252</v>
      </c>
    </row>
    <row r="37" spans="1:8" s="214" customFormat="1" ht="17.75" customHeight="1" x14ac:dyDescent="0.35">
      <c r="A37" s="481" t="s">
        <v>253</v>
      </c>
      <c r="B37" s="481"/>
      <c r="C37" s="481"/>
      <c r="D37" s="481"/>
      <c r="E37" s="481"/>
      <c r="F37" s="481"/>
      <c r="G37" s="233">
        <v>9</v>
      </c>
      <c r="H37" s="296" t="s">
        <v>254</v>
      </c>
    </row>
    <row r="38" spans="1:8" ht="38.25" customHeight="1" x14ac:dyDescent="0.35">
      <c r="A38" s="518" t="s">
        <v>255</v>
      </c>
      <c r="B38" s="517" t="s">
        <v>437</v>
      </c>
      <c r="C38" s="523"/>
      <c r="D38" s="523"/>
      <c r="E38" s="523"/>
      <c r="F38" s="523"/>
      <c r="G38" s="523"/>
      <c r="H38" s="546"/>
    </row>
    <row r="39" spans="1:8" ht="30" customHeight="1" x14ac:dyDescent="0.35">
      <c r="A39" s="519"/>
      <c r="B39" s="517" t="s">
        <v>956</v>
      </c>
      <c r="C39" s="517"/>
      <c r="D39" s="517"/>
      <c r="E39" s="517"/>
      <c r="F39" s="517"/>
      <c r="G39" s="517"/>
      <c r="H39" s="479"/>
    </row>
    <row r="40" spans="1:8" ht="29.75" customHeight="1" x14ac:dyDescent="0.35">
      <c r="A40" s="519"/>
      <c r="B40" s="517" t="s">
        <v>438</v>
      </c>
      <c r="C40" s="517"/>
      <c r="D40" s="517"/>
      <c r="E40" s="517"/>
      <c r="F40" s="517"/>
      <c r="G40" s="517"/>
      <c r="H40" s="479"/>
    </row>
    <row r="41" spans="1:8" ht="27" customHeight="1" x14ac:dyDescent="0.35">
      <c r="A41" s="520"/>
      <c r="B41" s="517" t="s">
        <v>439</v>
      </c>
      <c r="C41" s="517"/>
      <c r="D41" s="517"/>
      <c r="E41" s="517"/>
      <c r="F41" s="517"/>
      <c r="G41" s="517"/>
      <c r="H41" s="479"/>
    </row>
    <row r="42" spans="1:8" ht="20.75" customHeight="1" x14ac:dyDescent="0.35">
      <c r="A42" s="583" t="s">
        <v>263</v>
      </c>
      <c r="B42" s="584"/>
      <c r="C42" s="474"/>
      <c r="D42" s="355" t="s">
        <v>957</v>
      </c>
      <c r="E42" s="355"/>
      <c r="F42" s="355"/>
      <c r="G42" s="355"/>
      <c r="H42" s="582"/>
    </row>
    <row r="43" spans="1:8" ht="30" customHeight="1" x14ac:dyDescent="0.35">
      <c r="A43" s="476" t="s">
        <v>265</v>
      </c>
      <c r="B43" s="504"/>
      <c r="C43" s="504"/>
      <c r="D43" s="479" t="s">
        <v>958</v>
      </c>
      <c r="E43" s="505"/>
      <c r="F43" s="505"/>
      <c r="G43" s="505"/>
      <c r="H43" s="585"/>
    </row>
    <row r="44" spans="1:8" s="214" customFormat="1" ht="17.75" customHeight="1" x14ac:dyDescent="0.35">
      <c r="A44" s="586" t="s">
        <v>349</v>
      </c>
      <c r="B44" s="586"/>
      <c r="C44" s="586"/>
      <c r="D44" s="586"/>
      <c r="E44" s="586"/>
      <c r="F44" s="586"/>
      <c r="G44" s="233">
        <v>12</v>
      </c>
      <c r="H44" s="296" t="s">
        <v>254</v>
      </c>
    </row>
    <row r="45" spans="1:8" ht="26.15" customHeight="1" x14ac:dyDescent="0.35">
      <c r="A45" s="518" t="s">
        <v>255</v>
      </c>
      <c r="B45" s="521" t="s">
        <v>959</v>
      </c>
      <c r="C45" s="521"/>
      <c r="D45" s="521"/>
      <c r="E45" s="521"/>
      <c r="F45" s="521"/>
      <c r="G45" s="521"/>
      <c r="H45" s="544"/>
    </row>
    <row r="46" spans="1:8" ht="17.25" customHeight="1" x14ac:dyDescent="0.35">
      <c r="A46" s="519"/>
      <c r="B46" s="521" t="s">
        <v>960</v>
      </c>
      <c r="C46" s="521"/>
      <c r="D46" s="521"/>
      <c r="E46" s="521"/>
      <c r="F46" s="521"/>
      <c r="G46" s="521"/>
      <c r="H46" s="482"/>
    </row>
    <row r="47" spans="1:8" ht="17.25" customHeight="1" x14ac:dyDescent="0.35">
      <c r="A47" s="519"/>
      <c r="B47" s="521" t="s">
        <v>440</v>
      </c>
      <c r="C47" s="521"/>
      <c r="D47" s="521"/>
      <c r="E47" s="521"/>
      <c r="F47" s="521"/>
      <c r="G47" s="521"/>
      <c r="H47" s="482"/>
    </row>
    <row r="48" spans="1:8" ht="25.5" customHeight="1" x14ac:dyDescent="0.35">
      <c r="A48" s="519"/>
      <c r="B48" s="517" t="s">
        <v>441</v>
      </c>
      <c r="C48" s="517"/>
      <c r="D48" s="517"/>
      <c r="E48" s="517"/>
      <c r="F48" s="517"/>
      <c r="G48" s="517"/>
      <c r="H48" s="479"/>
    </row>
    <row r="49" spans="1:8" ht="17.25" customHeight="1" x14ac:dyDescent="0.35">
      <c r="A49" s="522"/>
      <c r="B49" s="554" t="s">
        <v>961</v>
      </c>
      <c r="C49" s="554"/>
      <c r="D49" s="554"/>
      <c r="E49" s="554"/>
      <c r="F49" s="554"/>
      <c r="G49" s="554"/>
      <c r="H49" s="483"/>
    </row>
    <row r="50" spans="1:8" ht="18.649999999999999" customHeight="1" x14ac:dyDescent="0.35">
      <c r="A50" s="474" t="s">
        <v>263</v>
      </c>
      <c r="B50" s="514"/>
      <c r="C50" s="514"/>
      <c r="D50" s="355" t="s">
        <v>962</v>
      </c>
      <c r="E50" s="355"/>
      <c r="F50" s="355"/>
      <c r="G50" s="355"/>
      <c r="H50" s="582"/>
    </row>
    <row r="51" spans="1:8" ht="33" customHeight="1" x14ac:dyDescent="0.35">
      <c r="A51" s="476" t="s">
        <v>265</v>
      </c>
      <c r="B51" s="504"/>
      <c r="C51" s="504"/>
      <c r="D51" s="479" t="s">
        <v>963</v>
      </c>
      <c r="E51" s="505"/>
      <c r="F51" s="505"/>
      <c r="G51" s="505"/>
      <c r="H51" s="505"/>
    </row>
    <row r="52" spans="1:8" ht="10.25" customHeight="1" x14ac:dyDescent="0.35"/>
    <row r="53" spans="1:8" ht="15" customHeight="1" x14ac:dyDescent="0.35">
      <c r="A53" s="248" t="s">
        <v>271</v>
      </c>
    </row>
    <row r="54" spans="1:8" ht="27" customHeight="1" x14ac:dyDescent="0.35">
      <c r="A54" s="501" t="s">
        <v>272</v>
      </c>
      <c r="B54" s="478"/>
      <c r="C54" s="574" t="s">
        <v>964</v>
      </c>
      <c r="D54" s="575"/>
      <c r="E54" s="575"/>
      <c r="F54" s="575"/>
      <c r="G54" s="575"/>
      <c r="H54" s="575"/>
    </row>
    <row r="55" spans="1:8" ht="27" customHeight="1" x14ac:dyDescent="0.35">
      <c r="A55" s="501"/>
      <c r="B55" s="478"/>
      <c r="C55" s="574" t="s">
        <v>965</v>
      </c>
      <c r="D55" s="575"/>
      <c r="E55" s="575"/>
      <c r="F55" s="575"/>
      <c r="G55" s="575"/>
      <c r="H55" s="575"/>
    </row>
    <row r="56" spans="1:8" ht="27" customHeight="1" x14ac:dyDescent="0.35">
      <c r="A56" s="501"/>
      <c r="B56" s="478"/>
      <c r="C56" s="574" t="s">
        <v>966</v>
      </c>
      <c r="D56" s="575"/>
      <c r="E56" s="575"/>
      <c r="F56" s="575"/>
      <c r="G56" s="575"/>
      <c r="H56" s="575"/>
    </row>
    <row r="57" spans="1:8" ht="27" customHeight="1" x14ac:dyDescent="0.35">
      <c r="A57" s="508" t="s">
        <v>275</v>
      </c>
      <c r="B57" s="509"/>
      <c r="C57" s="574" t="s">
        <v>967</v>
      </c>
      <c r="D57" s="575"/>
      <c r="E57" s="575"/>
      <c r="F57" s="575"/>
      <c r="G57" s="575"/>
      <c r="H57" s="575"/>
    </row>
    <row r="58" spans="1:8" ht="27" customHeight="1" x14ac:dyDescent="0.35">
      <c r="A58" s="580"/>
      <c r="B58" s="581"/>
      <c r="C58" s="574" t="s">
        <v>968</v>
      </c>
      <c r="D58" s="575"/>
      <c r="E58" s="575"/>
      <c r="F58" s="575"/>
      <c r="G58" s="575"/>
      <c r="H58" s="575"/>
    </row>
    <row r="59" spans="1:8" ht="38.75" customHeight="1" x14ac:dyDescent="0.35">
      <c r="A59" s="510"/>
      <c r="B59" s="511"/>
      <c r="C59" s="576" t="s">
        <v>969</v>
      </c>
      <c r="D59" s="577"/>
      <c r="E59" s="577"/>
      <c r="F59" s="577"/>
      <c r="G59" s="577"/>
      <c r="H59" s="577"/>
    </row>
    <row r="60" spans="1:8" ht="10.25" customHeight="1" x14ac:dyDescent="0.35">
      <c r="C60" s="578"/>
      <c r="D60" s="578"/>
      <c r="E60" s="578"/>
      <c r="F60" s="578"/>
      <c r="G60" s="578"/>
      <c r="H60" s="578"/>
    </row>
    <row r="61" spans="1:8" ht="15" customHeight="1" x14ac:dyDescent="0.35">
      <c r="A61" s="214" t="s">
        <v>277</v>
      </c>
      <c r="B61" s="218"/>
      <c r="C61" s="297"/>
      <c r="D61" s="298"/>
      <c r="E61" s="298"/>
      <c r="F61" s="298"/>
      <c r="G61" s="297"/>
      <c r="H61" s="298"/>
    </row>
    <row r="62" spans="1:8" ht="17" x14ac:dyDescent="0.35">
      <c r="A62" s="512" t="s">
        <v>278</v>
      </c>
      <c r="B62" s="512"/>
      <c r="C62" s="579"/>
      <c r="D62" s="579"/>
      <c r="E62" s="579"/>
      <c r="F62" s="579"/>
      <c r="G62" s="299">
        <v>3</v>
      </c>
      <c r="H62" s="300" t="s">
        <v>335</v>
      </c>
    </row>
    <row r="63" spans="1:8" ht="17" x14ac:dyDescent="0.35">
      <c r="A63" s="512" t="s">
        <v>280</v>
      </c>
      <c r="B63" s="512"/>
      <c r="C63" s="512"/>
      <c r="D63" s="512"/>
      <c r="E63" s="512"/>
      <c r="F63" s="512"/>
      <c r="G63" s="219">
        <v>0</v>
      </c>
      <c r="H63" s="220" t="s">
        <v>335</v>
      </c>
    </row>
    <row r="64" spans="1:8" x14ac:dyDescent="0.35">
      <c r="A64" s="244"/>
      <c r="B64" s="244"/>
      <c r="C64" s="244"/>
      <c r="D64" s="244"/>
      <c r="E64" s="244"/>
      <c r="F64" s="244"/>
      <c r="G64" s="221"/>
      <c r="H64" s="220"/>
    </row>
    <row r="65" spans="1:8" x14ac:dyDescent="0.35">
      <c r="A65" s="503" t="s">
        <v>281</v>
      </c>
      <c r="B65" s="503"/>
      <c r="C65" s="503"/>
      <c r="D65" s="503"/>
      <c r="E65" s="503"/>
      <c r="F65" s="503"/>
      <c r="G65" s="222"/>
      <c r="H65" s="223"/>
    </row>
    <row r="66" spans="1:8" ht="17.75" customHeight="1" x14ac:dyDescent="0.35">
      <c r="A66" s="502" t="s">
        <v>282</v>
      </c>
      <c r="B66" s="502"/>
      <c r="C66" s="502"/>
      <c r="D66" s="502"/>
      <c r="E66" s="224">
        <f>SUM(E67:E72)</f>
        <v>26</v>
      </c>
      <c r="F66" s="224" t="s">
        <v>254</v>
      </c>
      <c r="G66" s="225">
        <f>E66/25</f>
        <v>1.04</v>
      </c>
      <c r="H66" s="220" t="s">
        <v>335</v>
      </c>
    </row>
    <row r="67" spans="1:8" ht="17.75" customHeight="1" x14ac:dyDescent="0.35">
      <c r="A67" s="226" t="s">
        <v>96</v>
      </c>
      <c r="B67" s="501" t="s">
        <v>98</v>
      </c>
      <c r="C67" s="501"/>
      <c r="D67" s="501"/>
      <c r="E67" s="234">
        <v>9</v>
      </c>
      <c r="F67" s="224" t="s">
        <v>254</v>
      </c>
      <c r="G67" s="250"/>
      <c r="H67" s="227"/>
    </row>
    <row r="68" spans="1:8" ht="17.75" customHeight="1" x14ac:dyDescent="0.35">
      <c r="B68" s="501" t="s">
        <v>283</v>
      </c>
      <c r="C68" s="501"/>
      <c r="D68" s="501"/>
      <c r="E68" s="234">
        <v>12</v>
      </c>
      <c r="F68" s="224" t="s">
        <v>254</v>
      </c>
      <c r="G68" s="228"/>
      <c r="H68" s="229"/>
    </row>
    <row r="69" spans="1:8" ht="17.75" customHeight="1" x14ac:dyDescent="0.35">
      <c r="B69" s="501" t="s">
        <v>284</v>
      </c>
      <c r="C69" s="501"/>
      <c r="D69" s="501"/>
      <c r="E69" s="234">
        <v>2</v>
      </c>
      <c r="F69" s="224" t="s">
        <v>254</v>
      </c>
      <c r="G69" s="228"/>
      <c r="H69" s="229"/>
    </row>
    <row r="70" spans="1:8" ht="17.75" customHeight="1" x14ac:dyDescent="0.35">
      <c r="B70" s="501" t="s">
        <v>285</v>
      </c>
      <c r="C70" s="501"/>
      <c r="D70" s="501"/>
      <c r="E70" s="234" t="s">
        <v>115</v>
      </c>
      <c r="F70" s="224" t="s">
        <v>254</v>
      </c>
      <c r="G70" s="228"/>
      <c r="H70" s="229"/>
    </row>
    <row r="71" spans="1:8" ht="17.75" customHeight="1" x14ac:dyDescent="0.35">
      <c r="B71" s="501" t="s">
        <v>286</v>
      </c>
      <c r="C71" s="501"/>
      <c r="D71" s="501"/>
      <c r="E71" s="234" t="s">
        <v>115</v>
      </c>
      <c r="F71" s="224" t="s">
        <v>254</v>
      </c>
      <c r="G71" s="228"/>
      <c r="H71" s="229"/>
    </row>
    <row r="72" spans="1:8" ht="17.75" customHeight="1" x14ac:dyDescent="0.35">
      <c r="B72" s="501" t="s">
        <v>287</v>
      </c>
      <c r="C72" s="501"/>
      <c r="D72" s="501"/>
      <c r="E72" s="234">
        <v>3</v>
      </c>
      <c r="F72" s="224" t="s">
        <v>254</v>
      </c>
      <c r="G72" s="250"/>
      <c r="H72" s="227"/>
    </row>
    <row r="73" spans="1:8" ht="31.25" customHeight="1" x14ac:dyDescent="0.35">
      <c r="A73" s="502" t="s">
        <v>288</v>
      </c>
      <c r="B73" s="502"/>
      <c r="C73" s="502"/>
      <c r="D73" s="502"/>
      <c r="E73" s="224" t="s">
        <v>115</v>
      </c>
      <c r="F73" s="224" t="s">
        <v>254</v>
      </c>
      <c r="G73" s="225" t="s">
        <v>115</v>
      </c>
      <c r="H73" s="220" t="s">
        <v>335</v>
      </c>
    </row>
    <row r="74" spans="1:8" ht="17.75" customHeight="1" x14ac:dyDescent="0.35">
      <c r="A74" s="501" t="s">
        <v>289</v>
      </c>
      <c r="B74" s="501"/>
      <c r="C74" s="501"/>
      <c r="D74" s="501"/>
      <c r="E74" s="224">
        <f>G74*25</f>
        <v>49</v>
      </c>
      <c r="F74" s="224" t="s">
        <v>254</v>
      </c>
      <c r="G74" s="225">
        <f>D6-G66</f>
        <v>1.96</v>
      </c>
      <c r="H74" s="220" t="s">
        <v>335</v>
      </c>
    </row>
    <row r="75" spans="1:8" ht="10.25" customHeight="1" x14ac:dyDescent="0.35"/>
    <row r="76" spans="1:8" x14ac:dyDescent="0.35">
      <c r="A76" s="102" t="s">
        <v>321</v>
      </c>
      <c r="B76" s="102"/>
      <c r="C76" s="102"/>
      <c r="D76" s="102"/>
      <c r="E76" s="102"/>
      <c r="F76" s="102"/>
      <c r="G76" s="102"/>
      <c r="H76" s="102"/>
    </row>
    <row r="77" spans="1:8" x14ac:dyDescent="0.35">
      <c r="A77" s="471" t="s">
        <v>1570</v>
      </c>
      <c r="B77" s="471"/>
      <c r="C77" s="471"/>
      <c r="D77" s="471"/>
      <c r="E77" s="471"/>
      <c r="F77" s="302"/>
      <c r="G77" s="302"/>
      <c r="H77" s="302"/>
    </row>
    <row r="78" spans="1:8" customFormat="1" ht="14.5" x14ac:dyDescent="0.35"/>
    <row r="79" spans="1:8" customFormat="1" ht="14.5" x14ac:dyDescent="0.35"/>
    <row r="80" spans="1:8" customFormat="1" ht="14.5" x14ac:dyDescent="0.35"/>
    <row r="81" customFormat="1" ht="14.5" x14ac:dyDescent="0.35"/>
    <row r="82" customFormat="1" ht="14.5" x14ac:dyDescent="0.35"/>
    <row r="83" customFormat="1" ht="14.5" x14ac:dyDescent="0.35"/>
    <row r="84" customFormat="1" ht="14.5" x14ac:dyDescent="0.35"/>
    <row r="85" customFormat="1" ht="14.5" x14ac:dyDescent="0.35"/>
    <row r="86" customFormat="1" ht="14.5" x14ac:dyDescent="0.35"/>
    <row r="87" customFormat="1" ht="14.5" x14ac:dyDescent="0.35"/>
    <row r="88" customFormat="1" ht="14.5" x14ac:dyDescent="0.35"/>
    <row r="89" customFormat="1" ht="14.5" x14ac:dyDescent="0.35"/>
    <row r="90" customFormat="1" ht="14.5" x14ac:dyDescent="0.35"/>
    <row r="91" customFormat="1" ht="14.5" x14ac:dyDescent="0.35"/>
    <row r="92" customFormat="1" ht="14.5" x14ac:dyDescent="0.35"/>
    <row r="93" customFormat="1" ht="14.5" x14ac:dyDescent="0.35"/>
    <row r="94" customFormat="1" ht="14.5" x14ac:dyDescent="0.35"/>
    <row r="95" customFormat="1" ht="14.5" x14ac:dyDescent="0.35"/>
    <row r="96" customFormat="1" ht="14.5" x14ac:dyDescent="0.35"/>
    <row r="97" customFormat="1" ht="14.5" x14ac:dyDescent="0.35"/>
    <row r="98" customFormat="1" ht="14.5" x14ac:dyDescent="0.35"/>
    <row r="99" customFormat="1" ht="14.5" x14ac:dyDescent="0.35"/>
    <row r="100" customFormat="1" ht="14.5" x14ac:dyDescent="0.35"/>
    <row r="101" customFormat="1" ht="14.5" x14ac:dyDescent="0.35"/>
    <row r="102" customFormat="1" ht="14.5" x14ac:dyDescent="0.35"/>
    <row r="103" customFormat="1" ht="14.5" x14ac:dyDescent="0.35"/>
    <row r="104" customFormat="1" ht="14.5" x14ac:dyDescent="0.35"/>
    <row r="105" customFormat="1" ht="14.5" x14ac:dyDescent="0.35"/>
    <row r="106" customFormat="1" ht="14.5" x14ac:dyDescent="0.35"/>
    <row r="107" customFormat="1" ht="14.5" x14ac:dyDescent="0.35"/>
    <row r="108" customFormat="1" ht="14.5" x14ac:dyDescent="0.35"/>
    <row r="109" customFormat="1" ht="14.5" x14ac:dyDescent="0.35"/>
    <row r="110" customFormat="1" ht="14.5" x14ac:dyDescent="0.35"/>
    <row r="111" customFormat="1" ht="14.5" x14ac:dyDescent="0.35"/>
    <row r="112" customFormat="1" ht="14.5" x14ac:dyDescent="0.35"/>
    <row r="113" customFormat="1" ht="14.5" x14ac:dyDescent="0.35"/>
    <row r="114" customFormat="1" ht="14.5" x14ac:dyDescent="0.35"/>
    <row r="115" customFormat="1" ht="14.5" x14ac:dyDescent="0.35"/>
    <row r="116" customFormat="1" ht="14.5" x14ac:dyDescent="0.35"/>
    <row r="117" customFormat="1" ht="14.5" x14ac:dyDescent="0.35"/>
    <row r="118" customFormat="1" ht="14.5" x14ac:dyDescent="0.35"/>
    <row r="119" customFormat="1" ht="14.5" x14ac:dyDescent="0.35"/>
    <row r="120" customFormat="1" ht="14.5" x14ac:dyDescent="0.35"/>
    <row r="121" customFormat="1" ht="14.5" x14ac:dyDescent="0.35"/>
    <row r="122" customFormat="1" ht="14.5" x14ac:dyDescent="0.35"/>
    <row r="123" customFormat="1" ht="14.5" x14ac:dyDescent="0.35"/>
    <row r="124" customFormat="1" ht="14.5" x14ac:dyDescent="0.35"/>
    <row r="125" customFormat="1" ht="14.5" x14ac:dyDescent="0.35"/>
    <row r="126" customFormat="1" ht="14.5" x14ac:dyDescent="0.35"/>
    <row r="127" customFormat="1" ht="14.5" x14ac:dyDescent="0.35"/>
    <row r="128" customFormat="1" ht="14.5" x14ac:dyDescent="0.35"/>
    <row r="129" customFormat="1" ht="14.5" x14ac:dyDescent="0.35"/>
    <row r="130" customFormat="1" ht="14.5" x14ac:dyDescent="0.35"/>
    <row r="131" customFormat="1" ht="14.5" x14ac:dyDescent="0.35"/>
    <row r="132" customFormat="1" ht="14.5" x14ac:dyDescent="0.35"/>
    <row r="133" customFormat="1" ht="14.5" x14ac:dyDescent="0.35"/>
    <row r="134" customFormat="1" ht="14.5" x14ac:dyDescent="0.35"/>
    <row r="135" customFormat="1" ht="14.5" x14ac:dyDescent="0.35"/>
    <row r="136" customFormat="1" ht="14.5" x14ac:dyDescent="0.35"/>
    <row r="137" customFormat="1" ht="14.5" x14ac:dyDescent="0.35"/>
    <row r="138" customFormat="1" ht="14.5" x14ac:dyDescent="0.35"/>
    <row r="139" customFormat="1" ht="14.5" x14ac:dyDescent="0.35"/>
    <row r="140" customFormat="1" ht="14.5" x14ac:dyDescent="0.35"/>
    <row r="141" customFormat="1" ht="14.5" x14ac:dyDescent="0.35"/>
    <row r="142" customFormat="1" ht="14.5" x14ac:dyDescent="0.35"/>
    <row r="143" customFormat="1" ht="14.5" x14ac:dyDescent="0.35"/>
    <row r="144" customFormat="1" ht="14.5" x14ac:dyDescent="0.35"/>
    <row r="145" customFormat="1" ht="14.5" x14ac:dyDescent="0.35"/>
    <row r="146" customFormat="1" ht="14.5" x14ac:dyDescent="0.35"/>
    <row r="147" customFormat="1" ht="14.5" x14ac:dyDescent="0.35"/>
    <row r="148" customFormat="1" ht="14.5" x14ac:dyDescent="0.35"/>
    <row r="149" customFormat="1" ht="14.5" x14ac:dyDescent="0.35"/>
    <row r="150" customFormat="1" ht="14.5" x14ac:dyDescent="0.35"/>
    <row r="151" customFormat="1" ht="14.5" x14ac:dyDescent="0.35"/>
    <row r="152" customFormat="1" ht="14.5" x14ac:dyDescent="0.35"/>
    <row r="153" customFormat="1" ht="14.5" x14ac:dyDescent="0.35"/>
    <row r="154" customFormat="1" ht="14.5" x14ac:dyDescent="0.35"/>
    <row r="155" customFormat="1" ht="14.5" x14ac:dyDescent="0.35"/>
    <row r="156" customFormat="1" ht="14.5" x14ac:dyDescent="0.35"/>
    <row r="157" customFormat="1" ht="14.5" x14ac:dyDescent="0.35"/>
    <row r="158" customFormat="1" ht="14.5" x14ac:dyDescent="0.35"/>
    <row r="159" customFormat="1" ht="14.5" x14ac:dyDescent="0.35"/>
    <row r="160" customFormat="1" ht="14.5" x14ac:dyDescent="0.35"/>
    <row r="161" customFormat="1" ht="14.5" x14ac:dyDescent="0.35"/>
    <row r="162" customFormat="1" ht="14.5" x14ac:dyDescent="0.35"/>
    <row r="163" customFormat="1" ht="14.5" x14ac:dyDescent="0.35"/>
    <row r="164" customFormat="1" ht="14.5" x14ac:dyDescent="0.35"/>
    <row r="165" customFormat="1" ht="14.5" x14ac:dyDescent="0.35"/>
    <row r="166" customFormat="1" ht="14.5" x14ac:dyDescent="0.35"/>
    <row r="167" customFormat="1" ht="14.5" x14ac:dyDescent="0.35"/>
    <row r="168" customFormat="1" ht="14.5" x14ac:dyDescent="0.35"/>
    <row r="169" customFormat="1" ht="14.5" x14ac:dyDescent="0.35"/>
    <row r="170" customFormat="1" ht="14.5" x14ac:dyDescent="0.35"/>
    <row r="171" customFormat="1" ht="14.5" x14ac:dyDescent="0.35"/>
    <row r="172" customFormat="1" ht="14.5" x14ac:dyDescent="0.35"/>
    <row r="173" customFormat="1" ht="14.5" x14ac:dyDescent="0.35"/>
    <row r="174" customFormat="1" ht="14.5" x14ac:dyDescent="0.35"/>
    <row r="175" customFormat="1" ht="14.5" x14ac:dyDescent="0.35"/>
    <row r="176" customFormat="1" ht="14.5" x14ac:dyDescent="0.35"/>
    <row r="177" customFormat="1" ht="14.5" x14ac:dyDescent="0.35"/>
    <row r="178" customFormat="1" ht="14.5" x14ac:dyDescent="0.35"/>
    <row r="179" customFormat="1" ht="14.5" x14ac:dyDescent="0.35"/>
    <row r="180" customFormat="1" ht="14.5" x14ac:dyDescent="0.35"/>
    <row r="181" customFormat="1" ht="14.5" x14ac:dyDescent="0.35"/>
    <row r="182" customFormat="1" ht="14.5" x14ac:dyDescent="0.35"/>
    <row r="183" customFormat="1" ht="14.5" x14ac:dyDescent="0.35"/>
    <row r="184" customFormat="1" ht="14.5" x14ac:dyDescent="0.35"/>
    <row r="185" customFormat="1" ht="14.5" x14ac:dyDescent="0.35"/>
    <row r="186" customFormat="1" ht="14.5" x14ac:dyDescent="0.35"/>
    <row r="187" customFormat="1" ht="14.5" x14ac:dyDescent="0.35"/>
    <row r="188" customFormat="1" ht="14.5" x14ac:dyDescent="0.35"/>
    <row r="189" customFormat="1" ht="14.5" x14ac:dyDescent="0.35"/>
    <row r="190" customFormat="1" ht="14.5" x14ac:dyDescent="0.35"/>
    <row r="191" customFormat="1" ht="14.5" x14ac:dyDescent="0.35"/>
    <row r="192" customFormat="1" ht="14.5" x14ac:dyDescent="0.35"/>
    <row r="193" customFormat="1" ht="14.5" x14ac:dyDescent="0.35"/>
    <row r="194" customFormat="1" ht="14.5" x14ac:dyDescent="0.35"/>
    <row r="195" customFormat="1" ht="14.5" x14ac:dyDescent="0.35"/>
    <row r="196" customFormat="1" ht="14.5" x14ac:dyDescent="0.35"/>
    <row r="197" customFormat="1" ht="14.5" x14ac:dyDescent="0.35"/>
    <row r="198" customFormat="1" ht="14.5" x14ac:dyDescent="0.35"/>
    <row r="199" customFormat="1" ht="14.5" x14ac:dyDescent="0.35"/>
    <row r="200" customFormat="1" ht="14.5" x14ac:dyDescent="0.35"/>
    <row r="201" customFormat="1" ht="14.5" x14ac:dyDescent="0.35"/>
    <row r="202" customFormat="1" ht="14.5" x14ac:dyDescent="0.35"/>
    <row r="203" customFormat="1" ht="14.5" x14ac:dyDescent="0.35"/>
    <row r="204" customFormat="1" ht="14.5" x14ac:dyDescent="0.35"/>
    <row r="205" customFormat="1" ht="14.5" x14ac:dyDescent="0.35"/>
    <row r="206" customFormat="1" ht="14.5" x14ac:dyDescent="0.35"/>
  </sheetData>
  <mergeCells count="81">
    <mergeCell ref="A77:E77"/>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A31:H31"/>
    <mergeCell ref="A21:D21"/>
    <mergeCell ref="A22:A23"/>
    <mergeCell ref="B22:F23"/>
    <mergeCell ref="G22:H22"/>
    <mergeCell ref="A24:H24"/>
    <mergeCell ref="B25:F25"/>
    <mergeCell ref="B26:F26"/>
    <mergeCell ref="A27:H27"/>
    <mergeCell ref="B28:F28"/>
    <mergeCell ref="B29:F29"/>
    <mergeCell ref="B30:F30"/>
    <mergeCell ref="B32:F32"/>
    <mergeCell ref="B33:F33"/>
    <mergeCell ref="B34:F34"/>
    <mergeCell ref="A37:F37"/>
    <mergeCell ref="A38:A41"/>
    <mergeCell ref="B38:H38"/>
    <mergeCell ref="B39:H39"/>
    <mergeCell ref="B40:H40"/>
    <mergeCell ref="B41:H41"/>
    <mergeCell ref="A42:C42"/>
    <mergeCell ref="D42:H42"/>
    <mergeCell ref="A43:C43"/>
    <mergeCell ref="D43:H43"/>
    <mergeCell ref="A44:F44"/>
    <mergeCell ref="A54:B56"/>
    <mergeCell ref="C54:H54"/>
    <mergeCell ref="C55:H55"/>
    <mergeCell ref="C56:H56"/>
    <mergeCell ref="A45:A49"/>
    <mergeCell ref="B45:H45"/>
    <mergeCell ref="B46:H46"/>
    <mergeCell ref="B47:H47"/>
    <mergeCell ref="B48:H48"/>
    <mergeCell ref="B49:H49"/>
    <mergeCell ref="A50:C50"/>
    <mergeCell ref="D50:H50"/>
    <mergeCell ref="A51:C51"/>
    <mergeCell ref="D51:H51"/>
    <mergeCell ref="C57:H57"/>
    <mergeCell ref="C58:H58"/>
    <mergeCell ref="C59:H59"/>
    <mergeCell ref="C60:H60"/>
    <mergeCell ref="A63:F63"/>
    <mergeCell ref="A62:F62"/>
    <mergeCell ref="A57:B59"/>
    <mergeCell ref="A65:F65"/>
    <mergeCell ref="A66:D66"/>
    <mergeCell ref="B67:D67"/>
    <mergeCell ref="B68:D68"/>
    <mergeCell ref="B69:D69"/>
    <mergeCell ref="B70:D70"/>
    <mergeCell ref="B71:D71"/>
    <mergeCell ref="B72:D72"/>
    <mergeCell ref="A73:D73"/>
    <mergeCell ref="A74:D7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81"/>
  <sheetViews>
    <sheetView view="pageLayout" topLeftCell="A46" zoomScaleNormal="100" workbookViewId="0">
      <selection activeCell="A76" sqref="A76:E76"/>
    </sheetView>
  </sheetViews>
  <sheetFormatPr defaultColWidth="8.6328125" defaultRowHeight="14" x14ac:dyDescent="0.35"/>
  <cols>
    <col min="1" max="1" width="9.453125" style="213" customWidth="1"/>
    <col min="2" max="2" width="11.54296875" style="213" customWidth="1"/>
    <col min="3" max="3" width="5.54296875" style="213" customWidth="1"/>
    <col min="4" max="4" width="21.54296875" style="213" customWidth="1"/>
    <col min="5" max="5" width="9.453125" style="213" customWidth="1"/>
    <col min="6" max="6" width="8.54296875" style="213" customWidth="1"/>
    <col min="7" max="7" width="11.36328125" style="213" customWidth="1"/>
    <col min="8" max="8" width="9.54296875" style="213" customWidth="1"/>
    <col min="9" max="16384" width="8.6328125" style="213"/>
  </cols>
  <sheetData>
    <row r="1" spans="1:8" ht="10.4" customHeight="1" x14ac:dyDescent="0.35"/>
    <row r="2" spans="1:8" s="214" customFormat="1" x14ac:dyDescent="0.35">
      <c r="A2" s="534" t="s">
        <v>218</v>
      </c>
      <c r="B2" s="534"/>
      <c r="C2" s="534"/>
      <c r="D2" s="534"/>
      <c r="E2" s="534"/>
      <c r="F2" s="534"/>
      <c r="G2" s="534"/>
      <c r="H2" s="534"/>
    </row>
    <row r="3" spans="1:8" ht="10.4" customHeight="1" x14ac:dyDescent="0.35"/>
    <row r="4" spans="1:8" ht="15" customHeight="1" x14ac:dyDescent="0.35">
      <c r="A4" s="248" t="s">
        <v>219</v>
      </c>
    </row>
    <row r="5" spans="1:8" s="215" customFormat="1" ht="17.899999999999999" customHeight="1" x14ac:dyDescent="0.35">
      <c r="A5" s="535" t="s">
        <v>123</v>
      </c>
      <c r="B5" s="535"/>
      <c r="C5" s="535"/>
      <c r="D5" s="535"/>
      <c r="E5" s="535"/>
      <c r="F5" s="535"/>
      <c r="G5" s="535"/>
      <c r="H5" s="535"/>
    </row>
    <row r="6" spans="1:8" ht="17.899999999999999" customHeight="1" x14ac:dyDescent="0.35">
      <c r="A6" s="478" t="s">
        <v>94</v>
      </c>
      <c r="B6" s="526"/>
      <c r="C6" s="526"/>
      <c r="D6" s="527">
        <v>4</v>
      </c>
      <c r="E6" s="527"/>
      <c r="F6" s="527"/>
      <c r="G6" s="527"/>
      <c r="H6" s="528"/>
    </row>
    <row r="7" spans="1:8" ht="17.899999999999999" customHeight="1" x14ac:dyDescent="0.35">
      <c r="A7" s="478" t="s">
        <v>93</v>
      </c>
      <c r="B7" s="526"/>
      <c r="C7" s="526"/>
      <c r="D7" s="536" t="s">
        <v>357</v>
      </c>
      <c r="E7" s="536"/>
      <c r="F7" s="536"/>
      <c r="G7" s="536"/>
      <c r="H7" s="537"/>
    </row>
    <row r="8" spans="1:8" ht="17.899999999999999" customHeight="1" x14ac:dyDescent="0.35">
      <c r="A8" s="478" t="s">
        <v>97</v>
      </c>
      <c r="B8" s="526"/>
      <c r="C8" s="526"/>
      <c r="D8" s="515" t="s">
        <v>299</v>
      </c>
      <c r="E8" s="515"/>
      <c r="F8" s="515"/>
      <c r="G8" s="515"/>
      <c r="H8" s="516"/>
    </row>
    <row r="9" spans="1:8" ht="17.899999999999999" customHeight="1" x14ac:dyDescent="0.35">
      <c r="A9" s="478" t="s">
        <v>223</v>
      </c>
      <c r="B9" s="526"/>
      <c r="C9" s="526"/>
      <c r="D9" s="515" t="s">
        <v>337</v>
      </c>
      <c r="E9" s="515"/>
      <c r="F9" s="515"/>
      <c r="G9" s="515"/>
      <c r="H9" s="516"/>
    </row>
    <row r="10" spans="1:8" ht="10.4"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899999999999999" customHeight="1" x14ac:dyDescent="0.35">
      <c r="A13" s="478" t="s">
        <v>227</v>
      </c>
      <c r="B13" s="526"/>
      <c r="C13" s="526"/>
      <c r="D13" s="526"/>
      <c r="E13" s="527" t="s">
        <v>228</v>
      </c>
      <c r="F13" s="527"/>
      <c r="G13" s="527"/>
      <c r="H13" s="528"/>
    </row>
    <row r="14" spans="1:8" ht="17.899999999999999" customHeight="1" x14ac:dyDescent="0.35">
      <c r="A14" s="478" t="s">
        <v>229</v>
      </c>
      <c r="B14" s="526"/>
      <c r="C14" s="526"/>
      <c r="D14" s="526"/>
      <c r="E14" s="527" t="s">
        <v>301</v>
      </c>
      <c r="F14" s="527"/>
      <c r="G14" s="527"/>
      <c r="H14" s="528"/>
    </row>
    <row r="15" spans="1:8" ht="17.899999999999999" customHeight="1" x14ac:dyDescent="0.35">
      <c r="A15" s="478" t="s">
        <v>231</v>
      </c>
      <c r="B15" s="526"/>
      <c r="C15" s="526"/>
      <c r="D15" s="526"/>
      <c r="E15" s="532" t="s">
        <v>338</v>
      </c>
      <c r="F15" s="532"/>
      <c r="G15" s="532"/>
      <c r="H15" s="533"/>
    </row>
    <row r="16" spans="1:8" ht="17.899999999999999" customHeight="1" x14ac:dyDescent="0.35">
      <c r="A16" s="478" t="s">
        <v>233</v>
      </c>
      <c r="B16" s="526"/>
      <c r="C16" s="526"/>
      <c r="D16" s="526"/>
      <c r="E16" s="527" t="s">
        <v>234</v>
      </c>
      <c r="F16" s="527"/>
      <c r="G16" s="527"/>
      <c r="H16" s="528"/>
    </row>
    <row r="17" spans="1:8" ht="10.4" customHeight="1" x14ac:dyDescent="0.35"/>
    <row r="18" spans="1:8" ht="15" customHeight="1" x14ac:dyDescent="0.35">
      <c r="A18" s="529" t="s">
        <v>235</v>
      </c>
      <c r="B18" s="529"/>
      <c r="C18" s="529"/>
      <c r="D18" s="529"/>
      <c r="E18" s="529"/>
      <c r="F18" s="529"/>
      <c r="G18" s="529"/>
      <c r="H18" s="529"/>
    </row>
    <row r="19" spans="1:8" ht="31.4" customHeight="1" x14ac:dyDescent="0.35">
      <c r="A19" s="502" t="s">
        <v>236</v>
      </c>
      <c r="B19" s="502"/>
      <c r="C19" s="530" t="s">
        <v>970</v>
      </c>
      <c r="D19" s="530"/>
      <c r="E19" s="530"/>
      <c r="F19" s="530"/>
      <c r="G19" s="530"/>
      <c r="H19" s="531"/>
    </row>
    <row r="20" spans="1:8" ht="10.4"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899999999999999" customHeight="1" x14ac:dyDescent="0.35">
      <c r="A24" s="486" t="s">
        <v>11</v>
      </c>
      <c r="B24" s="487"/>
      <c r="C24" s="487"/>
      <c r="D24" s="487"/>
      <c r="E24" s="487"/>
      <c r="F24" s="487"/>
      <c r="G24" s="487"/>
      <c r="H24" s="488"/>
    </row>
    <row r="25" spans="1:8" ht="26.25" customHeight="1" x14ac:dyDescent="0.35">
      <c r="A25" s="238" t="s">
        <v>339</v>
      </c>
      <c r="B25" s="517" t="s">
        <v>971</v>
      </c>
      <c r="C25" s="517"/>
      <c r="D25" s="517"/>
      <c r="E25" s="517"/>
      <c r="F25" s="517"/>
      <c r="G25" s="57" t="s">
        <v>972</v>
      </c>
      <c r="H25" s="235" t="s">
        <v>15</v>
      </c>
    </row>
    <row r="26" spans="1:8" ht="17.899999999999999" customHeight="1" x14ac:dyDescent="0.35">
      <c r="A26" s="486" t="s">
        <v>244</v>
      </c>
      <c r="B26" s="487"/>
      <c r="C26" s="487"/>
      <c r="D26" s="487"/>
      <c r="E26" s="487"/>
      <c r="F26" s="487"/>
      <c r="G26" s="487"/>
      <c r="H26" s="488"/>
    </row>
    <row r="27" spans="1:8" ht="30" customHeight="1" x14ac:dyDescent="0.35">
      <c r="A27" s="238" t="s">
        <v>340</v>
      </c>
      <c r="B27" s="517" t="s">
        <v>973</v>
      </c>
      <c r="C27" s="517"/>
      <c r="D27" s="517"/>
      <c r="E27" s="517"/>
      <c r="F27" s="517"/>
      <c r="G27" s="57" t="s">
        <v>974</v>
      </c>
      <c r="H27" s="235" t="s">
        <v>15</v>
      </c>
    </row>
    <row r="28" spans="1:8" ht="29.25" customHeight="1" x14ac:dyDescent="0.35">
      <c r="A28" s="238" t="s">
        <v>341</v>
      </c>
      <c r="B28" s="588" t="s">
        <v>975</v>
      </c>
      <c r="C28" s="589"/>
      <c r="D28" s="589"/>
      <c r="E28" s="589"/>
      <c r="F28" s="590"/>
      <c r="G28" s="57" t="s">
        <v>976</v>
      </c>
      <c r="H28" s="235" t="s">
        <v>15</v>
      </c>
    </row>
    <row r="29" spans="1:8" ht="17.899999999999999" customHeight="1" x14ac:dyDescent="0.35">
      <c r="A29" s="486" t="s">
        <v>248</v>
      </c>
      <c r="B29" s="487"/>
      <c r="C29" s="487"/>
      <c r="D29" s="487"/>
      <c r="E29" s="487"/>
      <c r="F29" s="487"/>
      <c r="G29" s="487"/>
      <c r="H29" s="488"/>
    </row>
    <row r="30" spans="1:8" ht="29.25" customHeight="1" x14ac:dyDescent="0.35">
      <c r="A30" s="238" t="s">
        <v>342</v>
      </c>
      <c r="B30" s="517" t="s">
        <v>977</v>
      </c>
      <c r="C30" s="517"/>
      <c r="D30" s="517"/>
      <c r="E30" s="517"/>
      <c r="F30" s="517"/>
      <c r="G30" s="57" t="s">
        <v>76</v>
      </c>
      <c r="H30" s="235" t="s">
        <v>15</v>
      </c>
    </row>
    <row r="31" spans="1:8" ht="29.25" customHeight="1" x14ac:dyDescent="0.35">
      <c r="A31" s="238" t="s">
        <v>343</v>
      </c>
      <c r="B31" s="517" t="s">
        <v>978</v>
      </c>
      <c r="C31" s="517"/>
      <c r="D31" s="517"/>
      <c r="E31" s="517"/>
      <c r="F31" s="517"/>
      <c r="G31" s="57" t="s">
        <v>84</v>
      </c>
      <c r="H31" s="235" t="s">
        <v>15</v>
      </c>
    </row>
    <row r="32" spans="1:8" ht="10.4" customHeight="1" x14ac:dyDescent="0.35"/>
    <row r="33" spans="1:8" ht="15" customHeight="1" x14ac:dyDescent="0.35">
      <c r="A33" s="248" t="s">
        <v>252</v>
      </c>
    </row>
    <row r="34" spans="1:8" s="214" customFormat="1" ht="17.899999999999999" customHeight="1" x14ac:dyDescent="0.35">
      <c r="A34" s="481" t="s">
        <v>253</v>
      </c>
      <c r="B34" s="481"/>
      <c r="C34" s="481"/>
      <c r="D34" s="481"/>
      <c r="E34" s="481"/>
      <c r="F34" s="481"/>
      <c r="G34" s="231">
        <v>9</v>
      </c>
      <c r="H34" s="245" t="s">
        <v>254</v>
      </c>
    </row>
    <row r="35" spans="1:8" ht="17.25" customHeight="1" x14ac:dyDescent="0.35">
      <c r="A35" s="518" t="s">
        <v>255</v>
      </c>
      <c r="B35" s="523" t="s">
        <v>344</v>
      </c>
      <c r="C35" s="523"/>
      <c r="D35" s="523"/>
      <c r="E35" s="523"/>
      <c r="F35" s="523"/>
      <c r="G35" s="523"/>
      <c r="H35" s="524"/>
    </row>
    <row r="36" spans="1:8" ht="29.75" customHeight="1" x14ac:dyDescent="0.35">
      <c r="A36" s="519"/>
      <c r="B36" s="517" t="s">
        <v>979</v>
      </c>
      <c r="C36" s="517"/>
      <c r="D36" s="517"/>
      <c r="E36" s="517"/>
      <c r="F36" s="517"/>
      <c r="G36" s="517"/>
      <c r="H36" s="479"/>
    </row>
    <row r="37" spans="1:8" ht="36" customHeight="1" x14ac:dyDescent="0.35">
      <c r="A37" s="519"/>
      <c r="B37" s="517" t="s">
        <v>345</v>
      </c>
      <c r="C37" s="517"/>
      <c r="D37" s="517"/>
      <c r="E37" s="517"/>
      <c r="F37" s="517"/>
      <c r="G37" s="517"/>
      <c r="H37" s="479"/>
    </row>
    <row r="38" spans="1:8" ht="17.25" customHeight="1" x14ac:dyDescent="0.35">
      <c r="A38" s="519"/>
      <c r="B38" s="517" t="s">
        <v>346</v>
      </c>
      <c r="C38" s="517"/>
      <c r="D38" s="517"/>
      <c r="E38" s="517"/>
      <c r="F38" s="517"/>
      <c r="G38" s="517"/>
      <c r="H38" s="479"/>
    </row>
    <row r="39" spans="1:8" ht="27.75" customHeight="1" x14ac:dyDescent="0.35">
      <c r="A39" s="519"/>
      <c r="B39" s="517" t="s">
        <v>347</v>
      </c>
      <c r="C39" s="517"/>
      <c r="D39" s="517"/>
      <c r="E39" s="517"/>
      <c r="F39" s="517"/>
      <c r="G39" s="517"/>
      <c r="H39" s="479"/>
    </row>
    <row r="40" spans="1:8" ht="26.75" customHeight="1" x14ac:dyDescent="0.35">
      <c r="A40" s="519"/>
      <c r="B40" s="517" t="s">
        <v>348</v>
      </c>
      <c r="C40" s="517"/>
      <c r="D40" s="517"/>
      <c r="E40" s="517"/>
      <c r="F40" s="517"/>
      <c r="G40" s="517"/>
      <c r="H40" s="479"/>
    </row>
    <row r="41" spans="1:8" ht="17.25" customHeight="1" x14ac:dyDescent="0.35">
      <c r="A41" s="522"/>
      <c r="B41" s="517" t="s">
        <v>980</v>
      </c>
      <c r="C41" s="517"/>
      <c r="D41" s="517"/>
      <c r="E41" s="517"/>
      <c r="F41" s="517"/>
      <c r="G41" s="517"/>
      <c r="H41" s="479"/>
    </row>
    <row r="42" spans="1:8" x14ac:dyDescent="0.35">
      <c r="A42" s="474" t="s">
        <v>263</v>
      </c>
      <c r="B42" s="514"/>
      <c r="C42" s="514"/>
      <c r="D42" s="515" t="s">
        <v>981</v>
      </c>
      <c r="E42" s="515"/>
      <c r="F42" s="515"/>
      <c r="G42" s="515"/>
      <c r="H42" s="516"/>
    </row>
    <row r="43" spans="1:8" ht="32.25" customHeight="1" x14ac:dyDescent="0.35">
      <c r="A43" s="476" t="s">
        <v>265</v>
      </c>
      <c r="B43" s="504"/>
      <c r="C43" s="504"/>
      <c r="D43" s="479" t="s">
        <v>982</v>
      </c>
      <c r="E43" s="505"/>
      <c r="F43" s="505"/>
      <c r="G43" s="505"/>
      <c r="H43" s="505"/>
    </row>
    <row r="44" spans="1:8" s="214" customFormat="1" ht="17.899999999999999" customHeight="1" x14ac:dyDescent="0.35">
      <c r="A44" s="481" t="s">
        <v>349</v>
      </c>
      <c r="B44" s="481"/>
      <c r="C44" s="481"/>
      <c r="D44" s="481"/>
      <c r="E44" s="481"/>
      <c r="F44" s="481"/>
      <c r="G44" s="231">
        <v>18</v>
      </c>
      <c r="H44" s="245" t="s">
        <v>254</v>
      </c>
    </row>
    <row r="45" spans="1:8" ht="15" customHeight="1" x14ac:dyDescent="0.35">
      <c r="A45" s="518" t="s">
        <v>255</v>
      </c>
      <c r="B45" s="523" t="s">
        <v>350</v>
      </c>
      <c r="C45" s="523"/>
      <c r="D45" s="523"/>
      <c r="E45" s="523"/>
      <c r="F45" s="523"/>
      <c r="G45" s="523"/>
      <c r="H45" s="524"/>
    </row>
    <row r="46" spans="1:8" ht="32" customHeight="1" x14ac:dyDescent="0.35">
      <c r="A46" s="519"/>
      <c r="B46" s="538" t="s">
        <v>351</v>
      </c>
      <c r="C46" s="538"/>
      <c r="D46" s="538"/>
      <c r="E46" s="538"/>
      <c r="F46" s="538"/>
      <c r="G46" s="538"/>
      <c r="H46" s="565"/>
    </row>
    <row r="47" spans="1:8" ht="32" customHeight="1" x14ac:dyDescent="0.35">
      <c r="A47" s="519"/>
      <c r="B47" s="517" t="s">
        <v>352</v>
      </c>
      <c r="C47" s="517"/>
      <c r="D47" s="517"/>
      <c r="E47" s="517"/>
      <c r="F47" s="517"/>
      <c r="G47" s="517"/>
      <c r="H47" s="479"/>
    </row>
    <row r="48" spans="1:8" ht="28.4" customHeight="1" x14ac:dyDescent="0.35">
      <c r="A48" s="519"/>
      <c r="B48" s="479" t="s">
        <v>353</v>
      </c>
      <c r="C48" s="505"/>
      <c r="D48" s="505"/>
      <c r="E48" s="505"/>
      <c r="F48" s="505"/>
      <c r="G48" s="505"/>
      <c r="H48" s="505"/>
    </row>
    <row r="49" spans="1:8" ht="20.75" customHeight="1" x14ac:dyDescent="0.35">
      <c r="A49" s="519"/>
      <c r="B49" s="479" t="s">
        <v>354</v>
      </c>
      <c r="C49" s="505"/>
      <c r="D49" s="505"/>
      <c r="E49" s="505"/>
      <c r="F49" s="505"/>
      <c r="G49" s="505"/>
      <c r="H49" s="505"/>
    </row>
    <row r="50" spans="1:8" ht="26" customHeight="1" x14ac:dyDescent="0.35">
      <c r="A50" s="519"/>
      <c r="B50" s="479" t="s">
        <v>355</v>
      </c>
      <c r="C50" s="505"/>
      <c r="D50" s="505"/>
      <c r="E50" s="505"/>
      <c r="F50" s="505"/>
      <c r="G50" s="505"/>
      <c r="H50" s="505"/>
    </row>
    <row r="51" spans="1:8" ht="35" customHeight="1" x14ac:dyDescent="0.35">
      <c r="A51" s="520"/>
      <c r="B51" s="479" t="s">
        <v>356</v>
      </c>
      <c r="C51" s="505"/>
      <c r="D51" s="505"/>
      <c r="E51" s="505"/>
      <c r="F51" s="505"/>
      <c r="G51" s="505"/>
      <c r="H51" s="505"/>
    </row>
    <row r="52" spans="1:8" x14ac:dyDescent="0.35">
      <c r="A52" s="513" t="s">
        <v>263</v>
      </c>
      <c r="B52" s="514"/>
      <c r="C52" s="514"/>
      <c r="D52" s="515" t="s">
        <v>983</v>
      </c>
      <c r="E52" s="515"/>
      <c r="F52" s="515"/>
      <c r="G52" s="515"/>
      <c r="H52" s="516"/>
    </row>
    <row r="53" spans="1:8" ht="30" customHeight="1" x14ac:dyDescent="0.35">
      <c r="A53" s="476" t="s">
        <v>265</v>
      </c>
      <c r="B53" s="504"/>
      <c r="C53" s="504"/>
      <c r="D53" s="479" t="s">
        <v>984</v>
      </c>
      <c r="E53" s="505"/>
      <c r="F53" s="505"/>
      <c r="G53" s="505"/>
      <c r="H53" s="505"/>
    </row>
    <row r="54" spans="1:8" ht="10.4" customHeight="1" x14ac:dyDescent="0.35"/>
    <row r="55" spans="1:8" ht="15" customHeight="1" x14ac:dyDescent="0.35">
      <c r="A55" s="248" t="s">
        <v>271</v>
      </c>
    </row>
    <row r="56" spans="1:8" ht="27" customHeight="1" x14ac:dyDescent="0.35">
      <c r="A56" s="501" t="s">
        <v>272</v>
      </c>
      <c r="B56" s="478"/>
      <c r="C56" s="506" t="s">
        <v>985</v>
      </c>
      <c r="D56" s="507"/>
      <c r="E56" s="507"/>
      <c r="F56" s="507"/>
      <c r="G56" s="507"/>
      <c r="H56" s="507"/>
    </row>
    <row r="57" spans="1:8" ht="21.75" customHeight="1" x14ac:dyDescent="0.35">
      <c r="A57" s="501"/>
      <c r="B57" s="478"/>
      <c r="C57" s="353" t="s">
        <v>986</v>
      </c>
      <c r="D57" s="353"/>
      <c r="E57" s="353"/>
      <c r="F57" s="353"/>
      <c r="G57" s="353"/>
      <c r="H57" s="506"/>
    </row>
    <row r="58" spans="1:8" ht="27" customHeight="1" x14ac:dyDescent="0.35">
      <c r="A58" s="501" t="s">
        <v>275</v>
      </c>
      <c r="B58" s="478"/>
      <c r="C58" s="353" t="s">
        <v>987</v>
      </c>
      <c r="D58" s="353"/>
      <c r="E58" s="353"/>
      <c r="F58" s="353"/>
      <c r="G58" s="353"/>
      <c r="H58" s="506"/>
    </row>
    <row r="59" spans="1:8" ht="10.4" customHeight="1" x14ac:dyDescent="0.35"/>
    <row r="60" spans="1:8" ht="15" customHeight="1" x14ac:dyDescent="0.35">
      <c r="A60" s="214" t="s">
        <v>277</v>
      </c>
      <c r="B60" s="218"/>
      <c r="C60" s="218"/>
      <c r="D60" s="218"/>
      <c r="E60" s="218"/>
      <c r="F60" s="218"/>
    </row>
    <row r="61" spans="1:8" ht="17" x14ac:dyDescent="0.35">
      <c r="A61" s="512" t="s">
        <v>278</v>
      </c>
      <c r="B61" s="512"/>
      <c r="C61" s="512"/>
      <c r="D61" s="512"/>
      <c r="E61" s="512"/>
      <c r="F61" s="512"/>
      <c r="G61" s="219">
        <v>4</v>
      </c>
      <c r="H61" s="220" t="s">
        <v>335</v>
      </c>
    </row>
    <row r="62" spans="1:8" ht="17" x14ac:dyDescent="0.35">
      <c r="A62" s="512" t="s">
        <v>280</v>
      </c>
      <c r="B62" s="512"/>
      <c r="C62" s="512"/>
      <c r="D62" s="512"/>
      <c r="E62" s="512"/>
      <c r="F62" s="512"/>
      <c r="G62" s="219">
        <v>0</v>
      </c>
      <c r="H62" s="220" t="s">
        <v>335</v>
      </c>
    </row>
    <row r="63" spans="1:8" x14ac:dyDescent="0.35">
      <c r="A63" s="244"/>
      <c r="B63" s="244"/>
      <c r="C63" s="244"/>
      <c r="D63" s="244"/>
      <c r="E63" s="244"/>
      <c r="F63" s="244"/>
      <c r="G63" s="221"/>
      <c r="H63" s="220"/>
    </row>
    <row r="64" spans="1:8" x14ac:dyDescent="0.35">
      <c r="A64" s="503" t="s">
        <v>281</v>
      </c>
      <c r="B64" s="503"/>
      <c r="C64" s="503"/>
      <c r="D64" s="503"/>
      <c r="E64" s="503"/>
      <c r="F64" s="503"/>
      <c r="G64" s="222"/>
      <c r="H64" s="223"/>
    </row>
    <row r="65" spans="1:8" ht="17.899999999999999" customHeight="1" x14ac:dyDescent="0.35">
      <c r="A65" s="502" t="s">
        <v>282</v>
      </c>
      <c r="B65" s="502"/>
      <c r="C65" s="502"/>
      <c r="D65" s="502"/>
      <c r="E65" s="224">
        <f>SUM(E66:E71)</f>
        <v>37</v>
      </c>
      <c r="F65" s="224" t="s">
        <v>254</v>
      </c>
      <c r="G65" s="225">
        <f>E65/25</f>
        <v>1.48</v>
      </c>
      <c r="H65" s="220" t="s">
        <v>335</v>
      </c>
    </row>
    <row r="66" spans="1:8" ht="17.899999999999999" customHeight="1" x14ac:dyDescent="0.35">
      <c r="A66" s="226" t="s">
        <v>96</v>
      </c>
      <c r="B66" s="501" t="s">
        <v>98</v>
      </c>
      <c r="C66" s="501"/>
      <c r="D66" s="501"/>
      <c r="E66" s="224">
        <v>9</v>
      </c>
      <c r="F66" s="224" t="s">
        <v>254</v>
      </c>
      <c r="G66" s="250"/>
      <c r="H66" s="227"/>
    </row>
    <row r="67" spans="1:8" ht="17.899999999999999" customHeight="1" x14ac:dyDescent="0.35">
      <c r="B67" s="501" t="s">
        <v>283</v>
      </c>
      <c r="C67" s="501"/>
      <c r="D67" s="501"/>
      <c r="E67" s="224">
        <v>18</v>
      </c>
      <c r="F67" s="224" t="s">
        <v>254</v>
      </c>
      <c r="G67" s="228"/>
      <c r="H67" s="229"/>
    </row>
    <row r="68" spans="1:8" ht="17.899999999999999" customHeight="1" x14ac:dyDescent="0.35">
      <c r="B68" s="501" t="s">
        <v>284</v>
      </c>
      <c r="C68" s="501"/>
      <c r="D68" s="501"/>
      <c r="E68" s="224">
        <v>5</v>
      </c>
      <c r="F68" s="224" t="s">
        <v>254</v>
      </c>
      <c r="G68" s="228"/>
      <c r="H68" s="229"/>
    </row>
    <row r="69" spans="1:8" ht="17.899999999999999" customHeight="1" x14ac:dyDescent="0.35">
      <c r="B69" s="501" t="s">
        <v>285</v>
      </c>
      <c r="C69" s="501"/>
      <c r="D69" s="501"/>
      <c r="E69" s="224" t="s">
        <v>988</v>
      </c>
      <c r="F69" s="224" t="s">
        <v>254</v>
      </c>
      <c r="G69" s="228"/>
      <c r="H69" s="229"/>
    </row>
    <row r="70" spans="1:8" ht="17.899999999999999" customHeight="1" x14ac:dyDescent="0.35">
      <c r="B70" s="501" t="s">
        <v>286</v>
      </c>
      <c r="C70" s="501"/>
      <c r="D70" s="501"/>
      <c r="E70" s="224" t="s">
        <v>988</v>
      </c>
      <c r="F70" s="224" t="s">
        <v>254</v>
      </c>
      <c r="G70" s="228"/>
      <c r="H70" s="229"/>
    </row>
    <row r="71" spans="1:8" ht="17.899999999999999" customHeight="1" x14ac:dyDescent="0.35">
      <c r="B71" s="501" t="s">
        <v>287</v>
      </c>
      <c r="C71" s="501"/>
      <c r="D71" s="501"/>
      <c r="E71" s="224">
        <v>5</v>
      </c>
      <c r="F71" s="224" t="s">
        <v>254</v>
      </c>
      <c r="G71" s="250"/>
      <c r="H71" s="227"/>
    </row>
    <row r="72" spans="1:8" ht="31.4" customHeight="1" x14ac:dyDescent="0.35">
      <c r="A72" s="502" t="s">
        <v>288</v>
      </c>
      <c r="B72" s="502"/>
      <c r="C72" s="502"/>
      <c r="D72" s="502"/>
      <c r="E72" s="224" t="s">
        <v>988</v>
      </c>
      <c r="F72" s="224" t="s">
        <v>254</v>
      </c>
      <c r="G72" s="225" t="s">
        <v>988</v>
      </c>
      <c r="H72" s="220" t="s">
        <v>335</v>
      </c>
    </row>
    <row r="73" spans="1:8" ht="17.899999999999999" customHeight="1" x14ac:dyDescent="0.35">
      <c r="A73" s="501" t="s">
        <v>289</v>
      </c>
      <c r="B73" s="501"/>
      <c r="C73" s="501"/>
      <c r="D73" s="501"/>
      <c r="E73" s="224">
        <f>G73*25</f>
        <v>63</v>
      </c>
      <c r="F73" s="224" t="s">
        <v>254</v>
      </c>
      <c r="G73" s="225">
        <f>D6-G65</f>
        <v>2.52</v>
      </c>
      <c r="H73" s="220" t="s">
        <v>335</v>
      </c>
    </row>
    <row r="74" spans="1:8" ht="10.4" customHeight="1" x14ac:dyDescent="0.35"/>
    <row r="75" spans="1:8" s="102" customFormat="1" ht="13" x14ac:dyDescent="0.35">
      <c r="A75" s="102" t="s">
        <v>321</v>
      </c>
    </row>
    <row r="76" spans="1:8" x14ac:dyDescent="0.35">
      <c r="A76" s="471" t="s">
        <v>1570</v>
      </c>
      <c r="B76" s="471"/>
      <c r="C76" s="471"/>
      <c r="D76" s="471"/>
      <c r="E76" s="471"/>
      <c r="F76" s="302"/>
      <c r="G76" s="302"/>
      <c r="H76" s="302"/>
    </row>
    <row r="77" spans="1:8" customFormat="1" ht="14.5" x14ac:dyDescent="0.35"/>
    <row r="78" spans="1:8" customFormat="1" ht="14.5" x14ac:dyDescent="0.35"/>
    <row r="79" spans="1:8" x14ac:dyDescent="0.35">
      <c r="A79" s="102"/>
      <c r="B79" s="102"/>
      <c r="C79" s="102"/>
      <c r="D79" s="102"/>
      <c r="E79" s="102"/>
      <c r="F79" s="102"/>
      <c r="G79" s="102"/>
      <c r="H79" s="102"/>
    </row>
    <row r="80" spans="1:8" x14ac:dyDescent="0.35">
      <c r="A80" s="102"/>
      <c r="B80" s="102"/>
      <c r="C80" s="102"/>
      <c r="D80" s="102"/>
      <c r="E80" s="102"/>
      <c r="F80" s="102"/>
      <c r="G80" s="102"/>
      <c r="H80" s="102"/>
    </row>
    <row r="81" spans="1:8" x14ac:dyDescent="0.35">
      <c r="A81" s="102"/>
      <c r="B81" s="102"/>
      <c r="C81" s="102"/>
      <c r="D81" s="102"/>
      <c r="E81" s="102"/>
      <c r="F81" s="102"/>
      <c r="G81" s="102"/>
      <c r="H81" s="102"/>
    </row>
  </sheetData>
  <mergeCells count="79">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A26:H26"/>
    <mergeCell ref="B27:F27"/>
    <mergeCell ref="B28:F28"/>
    <mergeCell ref="A29:H29"/>
    <mergeCell ref="B30:F30"/>
    <mergeCell ref="A34:F34"/>
    <mergeCell ref="A35:A41"/>
    <mergeCell ref="B35:H35"/>
    <mergeCell ref="B36:H36"/>
    <mergeCell ref="B37:H37"/>
    <mergeCell ref="B38:H38"/>
    <mergeCell ref="B39:H39"/>
    <mergeCell ref="B40:H40"/>
    <mergeCell ref="B41:H41"/>
    <mergeCell ref="A52:C52"/>
    <mergeCell ref="A42:C42"/>
    <mergeCell ref="D42:H42"/>
    <mergeCell ref="A43:C43"/>
    <mergeCell ref="D43:H43"/>
    <mergeCell ref="A44:F44"/>
    <mergeCell ref="A45:A51"/>
    <mergeCell ref="B45:H45"/>
    <mergeCell ref="B46:H46"/>
    <mergeCell ref="B47:H47"/>
    <mergeCell ref="B48:H48"/>
    <mergeCell ref="B49:H49"/>
    <mergeCell ref="B50:H50"/>
    <mergeCell ref="B51:H51"/>
    <mergeCell ref="A76:E76"/>
    <mergeCell ref="D52:H52"/>
    <mergeCell ref="B68:D68"/>
    <mergeCell ref="A56:B57"/>
    <mergeCell ref="C56:H56"/>
    <mergeCell ref="C57:H57"/>
    <mergeCell ref="A58:B58"/>
    <mergeCell ref="C58:H58"/>
    <mergeCell ref="A61:F61"/>
    <mergeCell ref="A62:F62"/>
    <mergeCell ref="A64:F64"/>
    <mergeCell ref="A65:D65"/>
    <mergeCell ref="B66:D66"/>
    <mergeCell ref="B67:D67"/>
    <mergeCell ref="A53:C53"/>
    <mergeCell ref="D53:H53"/>
    <mergeCell ref="B69:D69"/>
    <mergeCell ref="B70:D70"/>
    <mergeCell ref="B71:D71"/>
    <mergeCell ref="A72:D72"/>
    <mergeCell ref="A73:D7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81"/>
  <sheetViews>
    <sheetView view="pageLayout" topLeftCell="A61" zoomScaleNormal="100" workbookViewId="0">
      <selection activeCell="D9" sqref="D9:H9"/>
    </sheetView>
  </sheetViews>
  <sheetFormatPr defaultColWidth="8.6328125" defaultRowHeight="14" x14ac:dyDescent="0.35"/>
  <cols>
    <col min="1" max="1" width="9.36328125" style="213" customWidth="1"/>
    <col min="2" max="2" width="11.6328125" style="213" customWidth="1"/>
    <col min="3" max="3" width="5.6328125" style="213" customWidth="1"/>
    <col min="4" max="4" width="20" style="213" customWidth="1"/>
    <col min="5" max="5" width="9.36328125" style="213" customWidth="1"/>
    <col min="6" max="6" width="8.6328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124</v>
      </c>
      <c r="B5" s="535"/>
      <c r="C5" s="535"/>
      <c r="D5" s="535"/>
      <c r="E5" s="535"/>
      <c r="F5" s="535"/>
      <c r="G5" s="535"/>
      <c r="H5" s="535"/>
    </row>
    <row r="6" spans="1:8" ht="17.75" customHeight="1" x14ac:dyDescent="0.35">
      <c r="A6" s="478" t="s">
        <v>94</v>
      </c>
      <c r="B6" s="526"/>
      <c r="C6" s="526"/>
      <c r="D6" s="591">
        <v>3</v>
      </c>
      <c r="E6" s="591"/>
      <c r="F6" s="591"/>
      <c r="G6" s="591"/>
      <c r="H6" s="592"/>
    </row>
    <row r="7" spans="1:8" ht="19.25" customHeight="1" x14ac:dyDescent="0.35">
      <c r="A7" s="478" t="s">
        <v>93</v>
      </c>
      <c r="B7" s="526"/>
      <c r="C7" s="526"/>
      <c r="D7" s="536" t="s">
        <v>357</v>
      </c>
      <c r="E7" s="536"/>
      <c r="F7" s="536"/>
      <c r="G7" s="536"/>
      <c r="H7" s="537"/>
    </row>
    <row r="8" spans="1:8" ht="17.75" customHeight="1" x14ac:dyDescent="0.35">
      <c r="A8" s="478" t="s">
        <v>97</v>
      </c>
      <c r="B8" s="526"/>
      <c r="C8" s="526"/>
      <c r="D8" s="515" t="s">
        <v>222</v>
      </c>
      <c r="E8" s="515"/>
      <c r="F8" s="515"/>
      <c r="G8" s="515"/>
      <c r="H8" s="516"/>
    </row>
    <row r="9" spans="1:8" ht="17.75" customHeight="1" x14ac:dyDescent="0.35">
      <c r="A9" s="478" t="s">
        <v>223</v>
      </c>
      <c r="B9" s="526"/>
      <c r="C9" s="526"/>
      <c r="D9" s="515" t="s">
        <v>1572</v>
      </c>
      <c r="E9" s="515"/>
      <c r="F9" s="515"/>
      <c r="G9" s="515"/>
      <c r="H9" s="516"/>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359</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1000</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29.25" customHeight="1" x14ac:dyDescent="0.35">
      <c r="A25" s="238" t="s">
        <v>360</v>
      </c>
      <c r="B25" s="517" t="s">
        <v>361</v>
      </c>
      <c r="C25" s="517"/>
      <c r="D25" s="517"/>
      <c r="E25" s="517"/>
      <c r="F25" s="517"/>
      <c r="G25" s="57" t="s">
        <v>999</v>
      </c>
      <c r="H25" s="235" t="s">
        <v>15</v>
      </c>
    </row>
    <row r="26" spans="1:8" ht="29.25" customHeight="1" x14ac:dyDescent="0.35">
      <c r="A26" s="238" t="s">
        <v>362</v>
      </c>
      <c r="B26" s="479" t="s">
        <v>363</v>
      </c>
      <c r="C26" s="505"/>
      <c r="D26" s="505"/>
      <c r="E26" s="505"/>
      <c r="F26" s="525"/>
      <c r="G26" s="57" t="s">
        <v>884</v>
      </c>
      <c r="H26" s="235" t="s">
        <v>15</v>
      </c>
    </row>
    <row r="27" spans="1:8" ht="17.75" customHeight="1" x14ac:dyDescent="0.35">
      <c r="A27" s="486" t="s">
        <v>244</v>
      </c>
      <c r="B27" s="487"/>
      <c r="C27" s="487"/>
      <c r="D27" s="487"/>
      <c r="E27" s="487"/>
      <c r="F27" s="487"/>
      <c r="G27" s="487"/>
      <c r="H27" s="488"/>
    </row>
    <row r="28" spans="1:8" ht="28.5" customHeight="1" x14ac:dyDescent="0.35">
      <c r="A28" s="238" t="s">
        <v>364</v>
      </c>
      <c r="B28" s="479" t="s">
        <v>365</v>
      </c>
      <c r="C28" s="505"/>
      <c r="D28" s="505"/>
      <c r="E28" s="505"/>
      <c r="F28" s="525"/>
      <c r="G28" s="57" t="s">
        <v>885</v>
      </c>
      <c r="H28" s="235" t="s">
        <v>15</v>
      </c>
    </row>
    <row r="29" spans="1:8" ht="28.5" customHeight="1" x14ac:dyDescent="0.35">
      <c r="A29" s="238" t="s">
        <v>998</v>
      </c>
      <c r="B29" s="517" t="s">
        <v>366</v>
      </c>
      <c r="C29" s="517"/>
      <c r="D29" s="517"/>
      <c r="E29" s="517"/>
      <c r="F29" s="517"/>
      <c r="G29" s="57" t="s">
        <v>997</v>
      </c>
      <c r="H29" s="235" t="s">
        <v>15</v>
      </c>
    </row>
    <row r="30" spans="1:8" ht="17.75" customHeight="1" x14ac:dyDescent="0.35">
      <c r="A30" s="486" t="s">
        <v>248</v>
      </c>
      <c r="B30" s="487"/>
      <c r="C30" s="487"/>
      <c r="D30" s="487"/>
      <c r="E30" s="487"/>
      <c r="F30" s="487"/>
      <c r="G30" s="487"/>
      <c r="H30" s="488"/>
    </row>
    <row r="31" spans="1:8" ht="39" customHeight="1" x14ac:dyDescent="0.35">
      <c r="A31" s="238" t="s">
        <v>367</v>
      </c>
      <c r="B31" s="517" t="s">
        <v>996</v>
      </c>
      <c r="C31" s="517"/>
      <c r="D31" s="517"/>
      <c r="E31" s="517"/>
      <c r="F31" s="517"/>
      <c r="G31" s="57" t="s">
        <v>995</v>
      </c>
      <c r="H31" s="235" t="s">
        <v>15</v>
      </c>
    </row>
    <row r="32" spans="1:8" ht="10.25" customHeight="1" x14ac:dyDescent="0.35"/>
    <row r="33" spans="1:8" ht="15" customHeight="1" x14ac:dyDescent="0.35">
      <c r="A33" s="248" t="s">
        <v>252</v>
      </c>
    </row>
    <row r="34" spans="1:8" s="214" customFormat="1" ht="17.75" customHeight="1" x14ac:dyDescent="0.35">
      <c r="A34" s="481" t="s">
        <v>253</v>
      </c>
      <c r="B34" s="481"/>
      <c r="C34" s="481"/>
      <c r="D34" s="481"/>
      <c r="E34" s="481"/>
      <c r="F34" s="481"/>
      <c r="G34" s="231">
        <v>9</v>
      </c>
      <c r="H34" s="296" t="s">
        <v>254</v>
      </c>
    </row>
    <row r="35" spans="1:8" ht="17.25" customHeight="1" x14ac:dyDescent="0.35">
      <c r="A35" s="518" t="s">
        <v>255</v>
      </c>
      <c r="B35" s="523" t="s">
        <v>368</v>
      </c>
      <c r="C35" s="523"/>
      <c r="D35" s="523"/>
      <c r="E35" s="523"/>
      <c r="F35" s="523"/>
      <c r="G35" s="523"/>
      <c r="H35" s="546"/>
    </row>
    <row r="36" spans="1:8" ht="17.25" customHeight="1" x14ac:dyDescent="0.35">
      <c r="A36" s="519"/>
      <c r="B36" s="517" t="s">
        <v>369</v>
      </c>
      <c r="C36" s="517"/>
      <c r="D36" s="517"/>
      <c r="E36" s="517"/>
      <c r="F36" s="517"/>
      <c r="G36" s="517"/>
      <c r="H36" s="479"/>
    </row>
    <row r="37" spans="1:8" ht="17.25" customHeight="1" x14ac:dyDescent="0.35">
      <c r="A37" s="519"/>
      <c r="B37" s="517" t="s">
        <v>1590</v>
      </c>
      <c r="C37" s="517"/>
      <c r="D37" s="517"/>
      <c r="E37" s="517"/>
      <c r="F37" s="517"/>
      <c r="G37" s="517"/>
      <c r="H37" s="479"/>
    </row>
    <row r="38" spans="1:8" ht="26.15" customHeight="1" x14ac:dyDescent="0.35">
      <c r="A38" s="519"/>
      <c r="B38" s="517" t="s">
        <v>371</v>
      </c>
      <c r="C38" s="517"/>
      <c r="D38" s="517"/>
      <c r="E38" s="517"/>
      <c r="F38" s="517"/>
      <c r="G38" s="517"/>
      <c r="H38" s="479"/>
    </row>
    <row r="39" spans="1:8" ht="28.5" customHeight="1" x14ac:dyDescent="0.35">
      <c r="A39" s="519"/>
      <c r="B39" s="517" t="s">
        <v>372</v>
      </c>
      <c r="C39" s="517"/>
      <c r="D39" s="517"/>
      <c r="E39" s="517"/>
      <c r="F39" s="517"/>
      <c r="G39" s="517"/>
      <c r="H39" s="479"/>
    </row>
    <row r="40" spans="1:8" ht="28.5" customHeight="1" x14ac:dyDescent="0.35">
      <c r="A40" s="520"/>
      <c r="B40" s="517" t="s">
        <v>373</v>
      </c>
      <c r="C40" s="517"/>
      <c r="D40" s="517"/>
      <c r="E40" s="517"/>
      <c r="F40" s="517"/>
      <c r="G40" s="517"/>
      <c r="H40" s="479"/>
    </row>
    <row r="41" spans="1:8" ht="19.25" customHeight="1" x14ac:dyDescent="0.35">
      <c r="A41" s="513" t="s">
        <v>263</v>
      </c>
      <c r="B41" s="514"/>
      <c r="C41" s="514"/>
      <c r="D41" s="515" t="s">
        <v>994</v>
      </c>
      <c r="E41" s="515"/>
      <c r="F41" s="515"/>
      <c r="G41" s="515"/>
      <c r="H41" s="516"/>
    </row>
    <row r="42" spans="1:8" ht="33" customHeight="1" x14ac:dyDescent="0.35">
      <c r="A42" s="476" t="s">
        <v>265</v>
      </c>
      <c r="B42" s="504"/>
      <c r="C42" s="504"/>
      <c r="D42" s="506" t="s">
        <v>993</v>
      </c>
      <c r="E42" s="507"/>
      <c r="F42" s="507"/>
      <c r="G42" s="507"/>
      <c r="H42" s="356"/>
    </row>
    <row r="43" spans="1:8" s="214" customFormat="1" ht="17.75" customHeight="1" x14ac:dyDescent="0.35">
      <c r="A43" s="481" t="s">
        <v>349</v>
      </c>
      <c r="B43" s="481"/>
      <c r="C43" s="481"/>
      <c r="D43" s="481"/>
      <c r="E43" s="481"/>
      <c r="F43" s="481"/>
      <c r="G43" s="231">
        <v>12</v>
      </c>
      <c r="H43" s="296" t="s">
        <v>254</v>
      </c>
    </row>
    <row r="44" spans="1:8" ht="25.25" customHeight="1" x14ac:dyDescent="0.35">
      <c r="A44" s="518" t="s">
        <v>255</v>
      </c>
      <c r="B44" s="521" t="s">
        <v>374</v>
      </c>
      <c r="C44" s="521"/>
      <c r="D44" s="521"/>
      <c r="E44" s="521"/>
      <c r="F44" s="521"/>
      <c r="G44" s="521"/>
      <c r="H44" s="544"/>
    </row>
    <row r="45" spans="1:8" ht="17.25" customHeight="1" x14ac:dyDescent="0.35">
      <c r="A45" s="519"/>
      <c r="B45" s="479" t="s">
        <v>375</v>
      </c>
      <c r="C45" s="505"/>
      <c r="D45" s="505"/>
      <c r="E45" s="505"/>
      <c r="F45" s="505"/>
      <c r="G45" s="505"/>
      <c r="H45" s="505"/>
    </row>
    <row r="46" spans="1:8" ht="17.25" customHeight="1" x14ac:dyDescent="0.35">
      <c r="A46" s="519"/>
      <c r="B46" s="479" t="s">
        <v>376</v>
      </c>
      <c r="C46" s="505"/>
      <c r="D46" s="505"/>
      <c r="E46" s="505"/>
      <c r="F46" s="505"/>
      <c r="G46" s="505"/>
      <c r="H46" s="505"/>
    </row>
    <row r="47" spans="1:8" ht="17.25" customHeight="1" x14ac:dyDescent="0.35">
      <c r="A47" s="519"/>
      <c r="B47" s="479" t="s">
        <v>377</v>
      </c>
      <c r="C47" s="505"/>
      <c r="D47" s="505"/>
      <c r="E47" s="505"/>
      <c r="F47" s="505"/>
      <c r="G47" s="505"/>
      <c r="H47" s="505"/>
    </row>
    <row r="48" spans="1:8" ht="17.25" customHeight="1" x14ac:dyDescent="0.35">
      <c r="A48" s="519"/>
      <c r="B48" s="479" t="s">
        <v>378</v>
      </c>
      <c r="C48" s="505"/>
      <c r="D48" s="505"/>
      <c r="E48" s="505"/>
      <c r="F48" s="505"/>
      <c r="G48" s="505"/>
      <c r="H48" s="505"/>
    </row>
    <row r="49" spans="1:8" ht="17.25" customHeight="1" x14ac:dyDescent="0.35">
      <c r="A49" s="519"/>
      <c r="B49" s="479" t="s">
        <v>379</v>
      </c>
      <c r="C49" s="505"/>
      <c r="D49" s="505"/>
      <c r="E49" s="505"/>
      <c r="F49" s="505"/>
      <c r="G49" s="505"/>
      <c r="H49" s="505"/>
    </row>
    <row r="50" spans="1:8" ht="17.25" customHeight="1" x14ac:dyDescent="0.35">
      <c r="A50" s="519"/>
      <c r="B50" s="479" t="s">
        <v>380</v>
      </c>
      <c r="C50" s="505"/>
      <c r="D50" s="505"/>
      <c r="E50" s="505"/>
      <c r="F50" s="505"/>
      <c r="G50" s="505"/>
      <c r="H50" s="505"/>
    </row>
    <row r="51" spans="1:8" ht="17.25" customHeight="1" x14ac:dyDescent="0.35">
      <c r="A51" s="519"/>
      <c r="B51" s="479" t="s">
        <v>381</v>
      </c>
      <c r="C51" s="505"/>
      <c r="D51" s="505"/>
      <c r="E51" s="505"/>
      <c r="F51" s="505"/>
      <c r="G51" s="505"/>
      <c r="H51" s="505"/>
    </row>
    <row r="52" spans="1:8" ht="17.25" customHeight="1" x14ac:dyDescent="0.35">
      <c r="A52" s="519"/>
      <c r="B52" s="517" t="s">
        <v>382</v>
      </c>
      <c r="C52" s="517"/>
      <c r="D52" s="517"/>
      <c r="E52" s="517"/>
      <c r="F52" s="517"/>
      <c r="G52" s="517"/>
      <c r="H52" s="479"/>
    </row>
    <row r="53" spans="1:8" ht="17.25" customHeight="1" x14ac:dyDescent="0.35">
      <c r="A53" s="519"/>
      <c r="B53" s="479" t="s">
        <v>383</v>
      </c>
      <c r="C53" s="505"/>
      <c r="D53" s="505"/>
      <c r="E53" s="505"/>
      <c r="F53" s="505"/>
      <c r="G53" s="505"/>
      <c r="H53" s="505"/>
    </row>
    <row r="54" spans="1:8" ht="17.25" customHeight="1" x14ac:dyDescent="0.35">
      <c r="A54" s="522"/>
      <c r="B54" s="554" t="s">
        <v>384</v>
      </c>
      <c r="C54" s="554"/>
      <c r="D54" s="554"/>
      <c r="E54" s="554"/>
      <c r="F54" s="554"/>
      <c r="G54" s="554"/>
      <c r="H54" s="483"/>
    </row>
    <row r="55" spans="1:8" ht="21" customHeight="1" x14ac:dyDescent="0.35">
      <c r="A55" s="474" t="s">
        <v>263</v>
      </c>
      <c r="B55" s="514"/>
      <c r="C55" s="514"/>
      <c r="D55" s="515" t="s">
        <v>992</v>
      </c>
      <c r="E55" s="515"/>
      <c r="F55" s="515"/>
      <c r="G55" s="515"/>
      <c r="H55" s="516"/>
    </row>
    <row r="56" spans="1:8" ht="45" customHeight="1" x14ac:dyDescent="0.35">
      <c r="A56" s="476" t="s">
        <v>265</v>
      </c>
      <c r="B56" s="504"/>
      <c r="C56" s="504"/>
      <c r="D56" s="479" t="s">
        <v>991</v>
      </c>
      <c r="E56" s="505"/>
      <c r="F56" s="505"/>
      <c r="G56" s="505"/>
      <c r="H56" s="505"/>
    </row>
    <row r="57" spans="1:8" ht="10.25" customHeight="1" x14ac:dyDescent="0.35"/>
    <row r="58" spans="1:8" ht="15" customHeight="1" x14ac:dyDescent="0.35">
      <c r="A58" s="248" t="s">
        <v>271</v>
      </c>
    </row>
    <row r="59" spans="1:8" ht="27" customHeight="1" x14ac:dyDescent="0.35">
      <c r="A59" s="501" t="s">
        <v>272</v>
      </c>
      <c r="B59" s="478"/>
      <c r="C59" s="506" t="s">
        <v>385</v>
      </c>
      <c r="D59" s="507"/>
      <c r="E59" s="507"/>
      <c r="F59" s="507"/>
      <c r="G59" s="507"/>
      <c r="H59" s="507"/>
    </row>
    <row r="60" spans="1:8" ht="27" customHeight="1" x14ac:dyDescent="0.35">
      <c r="A60" s="501"/>
      <c r="B60" s="478"/>
      <c r="C60" s="353" t="s">
        <v>990</v>
      </c>
      <c r="D60" s="353"/>
      <c r="E60" s="353"/>
      <c r="F60" s="353"/>
      <c r="G60" s="353"/>
      <c r="H60" s="506"/>
    </row>
    <row r="61" spans="1:8" ht="27" customHeight="1" x14ac:dyDescent="0.35">
      <c r="A61" s="501"/>
      <c r="B61" s="478"/>
      <c r="C61" s="353" t="s">
        <v>386</v>
      </c>
      <c r="D61" s="353"/>
      <c r="E61" s="353"/>
      <c r="F61" s="353"/>
      <c r="G61" s="353"/>
      <c r="H61" s="506"/>
    </row>
    <row r="62" spans="1:8" ht="27" customHeight="1" x14ac:dyDescent="0.35">
      <c r="A62" s="508" t="s">
        <v>275</v>
      </c>
      <c r="B62" s="509"/>
      <c r="C62" s="353" t="s">
        <v>989</v>
      </c>
      <c r="D62" s="353"/>
      <c r="E62" s="353"/>
      <c r="F62" s="353"/>
      <c r="G62" s="353"/>
      <c r="H62" s="506"/>
    </row>
    <row r="63" spans="1:8" ht="27" customHeight="1" x14ac:dyDescent="0.35">
      <c r="A63" s="510"/>
      <c r="B63" s="511"/>
      <c r="C63" s="353" t="s">
        <v>387</v>
      </c>
      <c r="D63" s="353"/>
      <c r="E63" s="353"/>
      <c r="F63" s="353"/>
      <c r="G63" s="353"/>
      <c r="H63" s="506"/>
    </row>
    <row r="64" spans="1:8" ht="10.25" customHeight="1" x14ac:dyDescent="0.35"/>
    <row r="65" spans="1:8" ht="15" customHeight="1" x14ac:dyDescent="0.35">
      <c r="A65" s="214" t="s">
        <v>277</v>
      </c>
      <c r="B65" s="218"/>
      <c r="C65" s="218"/>
      <c r="D65" s="218"/>
      <c r="E65" s="218"/>
      <c r="F65" s="218"/>
    </row>
    <row r="66" spans="1:8" ht="17" x14ac:dyDescent="0.35">
      <c r="A66" s="512" t="s">
        <v>278</v>
      </c>
      <c r="B66" s="512"/>
      <c r="C66" s="512"/>
      <c r="D66" s="512"/>
      <c r="E66" s="512"/>
      <c r="F66" s="512"/>
      <c r="G66" s="219">
        <v>3</v>
      </c>
      <c r="H66" s="220" t="s">
        <v>335</v>
      </c>
    </row>
    <row r="67" spans="1:8" ht="17" x14ac:dyDescent="0.35">
      <c r="A67" s="512" t="s">
        <v>280</v>
      </c>
      <c r="B67" s="512"/>
      <c r="C67" s="512"/>
      <c r="D67" s="512"/>
      <c r="E67" s="512"/>
      <c r="F67" s="512"/>
      <c r="G67" s="219">
        <v>0</v>
      </c>
      <c r="H67" s="220" t="s">
        <v>335</v>
      </c>
    </row>
    <row r="68" spans="1:8" x14ac:dyDescent="0.35">
      <c r="A68" s="244"/>
      <c r="B68" s="244"/>
      <c r="C68" s="244"/>
      <c r="D68" s="244"/>
      <c r="E68" s="244"/>
      <c r="F68" s="244"/>
      <c r="G68" s="221"/>
      <c r="H68" s="220"/>
    </row>
    <row r="69" spans="1:8" x14ac:dyDescent="0.35">
      <c r="A69" s="503" t="s">
        <v>281</v>
      </c>
      <c r="B69" s="503"/>
      <c r="C69" s="503"/>
      <c r="D69" s="503"/>
      <c r="E69" s="503"/>
      <c r="F69" s="503"/>
      <c r="G69" s="222"/>
      <c r="H69" s="223"/>
    </row>
    <row r="70" spans="1:8" ht="17.75" customHeight="1" x14ac:dyDescent="0.35">
      <c r="A70" s="502" t="s">
        <v>282</v>
      </c>
      <c r="B70" s="502"/>
      <c r="C70" s="502"/>
      <c r="D70" s="502"/>
      <c r="E70" s="224">
        <f>SUM(E71:E76)</f>
        <v>31</v>
      </c>
      <c r="F70" s="224" t="s">
        <v>254</v>
      </c>
      <c r="G70" s="225">
        <f>E70/25</f>
        <v>1.24</v>
      </c>
      <c r="H70" s="220" t="s">
        <v>335</v>
      </c>
    </row>
    <row r="71" spans="1:8" ht="17.75" customHeight="1" x14ac:dyDescent="0.35">
      <c r="A71" s="226" t="s">
        <v>96</v>
      </c>
      <c r="B71" s="501" t="s">
        <v>98</v>
      </c>
      <c r="C71" s="501"/>
      <c r="D71" s="501"/>
      <c r="E71" s="224">
        <v>9</v>
      </c>
      <c r="F71" s="224" t="s">
        <v>254</v>
      </c>
      <c r="G71" s="250"/>
      <c r="H71" s="227"/>
    </row>
    <row r="72" spans="1:8" ht="17.75" customHeight="1" x14ac:dyDescent="0.35">
      <c r="B72" s="501" t="s">
        <v>283</v>
      </c>
      <c r="C72" s="501"/>
      <c r="D72" s="501"/>
      <c r="E72" s="224">
        <v>12</v>
      </c>
      <c r="F72" s="224" t="s">
        <v>254</v>
      </c>
      <c r="G72" s="228"/>
      <c r="H72" s="229"/>
    </row>
    <row r="73" spans="1:8" ht="17.75" customHeight="1" x14ac:dyDescent="0.35">
      <c r="B73" s="501" t="s">
        <v>284</v>
      </c>
      <c r="C73" s="501"/>
      <c r="D73" s="501"/>
      <c r="E73" s="224">
        <v>4</v>
      </c>
      <c r="F73" s="224" t="s">
        <v>254</v>
      </c>
      <c r="G73" s="228"/>
      <c r="H73" s="229"/>
    </row>
    <row r="74" spans="1:8" ht="17.75" customHeight="1" x14ac:dyDescent="0.35">
      <c r="B74" s="501" t="s">
        <v>285</v>
      </c>
      <c r="C74" s="501"/>
      <c r="D74" s="501"/>
      <c r="E74" s="224" t="s">
        <v>115</v>
      </c>
      <c r="F74" s="224" t="s">
        <v>254</v>
      </c>
      <c r="G74" s="228"/>
      <c r="H74" s="229"/>
    </row>
    <row r="75" spans="1:8" ht="17.75" customHeight="1" x14ac:dyDescent="0.35">
      <c r="B75" s="501" t="s">
        <v>286</v>
      </c>
      <c r="C75" s="501"/>
      <c r="D75" s="501"/>
      <c r="E75" s="224" t="s">
        <v>115</v>
      </c>
      <c r="F75" s="224" t="s">
        <v>254</v>
      </c>
      <c r="G75" s="228"/>
      <c r="H75" s="229"/>
    </row>
    <row r="76" spans="1:8" ht="17.75" customHeight="1" x14ac:dyDescent="0.35">
      <c r="B76" s="501" t="s">
        <v>287</v>
      </c>
      <c r="C76" s="501"/>
      <c r="D76" s="501"/>
      <c r="E76" s="224">
        <v>6</v>
      </c>
      <c r="F76" s="224" t="s">
        <v>254</v>
      </c>
      <c r="G76" s="250"/>
      <c r="H76" s="227"/>
    </row>
    <row r="77" spans="1:8" ht="31.25" customHeight="1" x14ac:dyDescent="0.35">
      <c r="A77" s="502" t="s">
        <v>288</v>
      </c>
      <c r="B77" s="502"/>
      <c r="C77" s="502"/>
      <c r="D77" s="502"/>
      <c r="E77" s="224" t="s">
        <v>115</v>
      </c>
      <c r="F77" s="224" t="s">
        <v>254</v>
      </c>
      <c r="G77" s="225" t="s">
        <v>115</v>
      </c>
      <c r="H77" s="220" t="s">
        <v>335</v>
      </c>
    </row>
    <row r="78" spans="1:8" ht="17.75" customHeight="1" x14ac:dyDescent="0.35">
      <c r="A78" s="501" t="s">
        <v>289</v>
      </c>
      <c r="B78" s="501"/>
      <c r="C78" s="501"/>
      <c r="D78" s="501"/>
      <c r="E78" s="224">
        <f>G78*25</f>
        <v>44</v>
      </c>
      <c r="F78" s="224" t="s">
        <v>254</v>
      </c>
      <c r="G78" s="225">
        <f>D6-G70</f>
        <v>1.76</v>
      </c>
      <c r="H78" s="220" t="s">
        <v>335</v>
      </c>
    </row>
    <row r="79" spans="1:8" ht="10.25" customHeight="1" x14ac:dyDescent="0.35"/>
    <row r="80" spans="1:8" x14ac:dyDescent="0.35">
      <c r="A80" s="102" t="s">
        <v>321</v>
      </c>
      <c r="B80" s="102"/>
      <c r="C80" s="102"/>
      <c r="D80" s="102"/>
      <c r="E80" s="102"/>
      <c r="F80" s="102"/>
      <c r="G80" s="102"/>
      <c r="H80" s="102"/>
    </row>
    <row r="81" spans="1:8" x14ac:dyDescent="0.35">
      <c r="A81" s="471" t="s">
        <v>1570</v>
      </c>
      <c r="B81" s="471"/>
      <c r="C81" s="471"/>
      <c r="D81" s="471"/>
      <c r="E81" s="471"/>
      <c r="F81" s="302"/>
      <c r="G81" s="302"/>
      <c r="H81" s="302"/>
    </row>
  </sheetData>
  <mergeCells count="84">
    <mergeCell ref="A81:E81"/>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B26:F26"/>
    <mergeCell ref="A27:H27"/>
    <mergeCell ref="B28:F28"/>
    <mergeCell ref="B29:F29"/>
    <mergeCell ref="A30:H30"/>
    <mergeCell ref="A34:F34"/>
    <mergeCell ref="A35:A40"/>
    <mergeCell ref="B35:H35"/>
    <mergeCell ref="B36:H36"/>
    <mergeCell ref="B37:H37"/>
    <mergeCell ref="B38:H38"/>
    <mergeCell ref="B39:H39"/>
    <mergeCell ref="B40:H40"/>
    <mergeCell ref="B53:H53"/>
    <mergeCell ref="A41:C41"/>
    <mergeCell ref="D41:H41"/>
    <mergeCell ref="A42:C42"/>
    <mergeCell ref="D42:H42"/>
    <mergeCell ref="A43:F43"/>
    <mergeCell ref="A44:A54"/>
    <mergeCell ref="B44:H44"/>
    <mergeCell ref="B45:H45"/>
    <mergeCell ref="B46:H46"/>
    <mergeCell ref="B47:H47"/>
    <mergeCell ref="B48:H48"/>
    <mergeCell ref="B49:H49"/>
    <mergeCell ref="B50:H50"/>
    <mergeCell ref="B51:H51"/>
    <mergeCell ref="B52:H52"/>
    <mergeCell ref="A69:F69"/>
    <mergeCell ref="B54:H54"/>
    <mergeCell ref="A55:C55"/>
    <mergeCell ref="D55:H55"/>
    <mergeCell ref="A56:C56"/>
    <mergeCell ref="D56:H56"/>
    <mergeCell ref="A59:B61"/>
    <mergeCell ref="C59:H59"/>
    <mergeCell ref="C60:H60"/>
    <mergeCell ref="C61:H61"/>
    <mergeCell ref="A62:B63"/>
    <mergeCell ref="C62:H62"/>
    <mergeCell ref="C63:H63"/>
    <mergeCell ref="A66:F66"/>
    <mergeCell ref="A67:F67"/>
    <mergeCell ref="B76:D76"/>
    <mergeCell ref="A77:D77"/>
    <mergeCell ref="A78:D78"/>
    <mergeCell ref="A70:D70"/>
    <mergeCell ref="B71:D71"/>
    <mergeCell ref="B72:D72"/>
    <mergeCell ref="B73:D73"/>
    <mergeCell ref="B74:D74"/>
    <mergeCell ref="B75:D7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91"/>
  <sheetViews>
    <sheetView view="pageLayout" topLeftCell="A79" zoomScaleNormal="100" workbookViewId="0">
      <selection activeCell="C67" sqref="C67:H67"/>
    </sheetView>
  </sheetViews>
  <sheetFormatPr defaultColWidth="8.6328125" defaultRowHeight="14" x14ac:dyDescent="0.35"/>
  <cols>
    <col min="1" max="1" width="9.36328125" style="213" customWidth="1"/>
    <col min="2" max="2" width="11.6328125" style="213" customWidth="1"/>
    <col min="3" max="3" width="5.6328125" style="213" customWidth="1"/>
    <col min="4" max="4" width="19.90625" style="213" customWidth="1"/>
    <col min="5" max="5" width="9.36328125" style="213" customWidth="1"/>
    <col min="6" max="6" width="8.6328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125</v>
      </c>
      <c r="B5" s="535"/>
      <c r="C5" s="535"/>
      <c r="D5" s="535"/>
      <c r="E5" s="535"/>
      <c r="F5" s="535"/>
      <c r="G5" s="535"/>
      <c r="H5" s="535"/>
    </row>
    <row r="6" spans="1:8" ht="17.75" customHeight="1" x14ac:dyDescent="0.35">
      <c r="A6" s="478" t="s">
        <v>94</v>
      </c>
      <c r="B6" s="526"/>
      <c r="C6" s="526"/>
      <c r="D6" s="527">
        <v>3</v>
      </c>
      <c r="E6" s="527"/>
      <c r="F6" s="527"/>
      <c r="G6" s="527"/>
      <c r="H6" s="528"/>
    </row>
    <row r="7" spans="1:8" ht="17.899999999999999" customHeight="1" x14ac:dyDescent="0.35">
      <c r="A7" s="478" t="s">
        <v>93</v>
      </c>
      <c r="B7" s="526"/>
      <c r="C7" s="526"/>
      <c r="D7" s="595" t="s">
        <v>357</v>
      </c>
      <c r="E7" s="595"/>
      <c r="F7" s="595"/>
      <c r="G7" s="595"/>
      <c r="H7" s="374"/>
    </row>
    <row r="8" spans="1:8" ht="17.75" customHeight="1" x14ac:dyDescent="0.35">
      <c r="A8" s="478" t="s">
        <v>97</v>
      </c>
      <c r="B8" s="526"/>
      <c r="C8" s="526"/>
      <c r="D8" s="527" t="s">
        <v>299</v>
      </c>
      <c r="E8" s="527"/>
      <c r="F8" s="527"/>
      <c r="G8" s="527"/>
      <c r="H8" s="528"/>
    </row>
    <row r="9" spans="1:8" ht="17.75" customHeight="1" x14ac:dyDescent="0.35">
      <c r="A9" s="478" t="s">
        <v>223</v>
      </c>
      <c r="B9" s="526"/>
      <c r="C9" s="526"/>
      <c r="D9" s="527" t="s">
        <v>476</v>
      </c>
      <c r="E9" s="527"/>
      <c r="F9" s="527"/>
      <c r="G9" s="527"/>
      <c r="H9" s="528"/>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359</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54" customHeight="1" x14ac:dyDescent="0.35">
      <c r="A19" s="502" t="s">
        <v>236</v>
      </c>
      <c r="B19" s="502"/>
      <c r="C19" s="530" t="s">
        <v>1001</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29.25" customHeight="1" x14ac:dyDescent="0.35">
      <c r="A25" s="238" t="s">
        <v>477</v>
      </c>
      <c r="B25" s="517" t="s">
        <v>1002</v>
      </c>
      <c r="C25" s="517"/>
      <c r="D25" s="517"/>
      <c r="E25" s="517"/>
      <c r="F25" s="517"/>
      <c r="G25" s="57" t="s">
        <v>478</v>
      </c>
      <c r="H25" s="235" t="s">
        <v>15</v>
      </c>
    </row>
    <row r="26" spans="1:8" ht="36" customHeight="1" x14ac:dyDescent="0.35">
      <c r="A26" s="238" t="s">
        <v>479</v>
      </c>
      <c r="B26" s="517" t="s">
        <v>1003</v>
      </c>
      <c r="C26" s="517"/>
      <c r="D26" s="517"/>
      <c r="E26" s="517"/>
      <c r="F26" s="517"/>
      <c r="G26" s="57" t="s">
        <v>22</v>
      </c>
      <c r="H26" s="235" t="s">
        <v>15</v>
      </c>
    </row>
    <row r="27" spans="1:8" ht="29.25" customHeight="1" x14ac:dyDescent="0.35">
      <c r="A27" s="238" t="s">
        <v>480</v>
      </c>
      <c r="B27" s="479" t="s">
        <v>481</v>
      </c>
      <c r="C27" s="505"/>
      <c r="D27" s="505"/>
      <c r="E27" s="505"/>
      <c r="F27" s="525"/>
      <c r="G27" s="57" t="s">
        <v>28</v>
      </c>
      <c r="H27" s="235" t="s">
        <v>15</v>
      </c>
    </row>
    <row r="28" spans="1:8" ht="17.75" customHeight="1" x14ac:dyDescent="0.35">
      <c r="A28" s="486" t="s">
        <v>244</v>
      </c>
      <c r="B28" s="487"/>
      <c r="C28" s="487"/>
      <c r="D28" s="487"/>
      <c r="E28" s="487"/>
      <c r="F28" s="487"/>
      <c r="G28" s="487"/>
      <c r="H28" s="488"/>
    </row>
    <row r="29" spans="1:8" ht="28.5" customHeight="1" x14ac:dyDescent="0.35">
      <c r="A29" s="238" t="s">
        <v>482</v>
      </c>
      <c r="B29" s="479" t="s">
        <v>483</v>
      </c>
      <c r="C29" s="505"/>
      <c r="D29" s="505"/>
      <c r="E29" s="505"/>
      <c r="F29" s="525"/>
      <c r="G29" s="57" t="s">
        <v>73</v>
      </c>
      <c r="H29" s="235" t="s">
        <v>15</v>
      </c>
    </row>
    <row r="30" spans="1:8" ht="28.5" customHeight="1" x14ac:dyDescent="0.35">
      <c r="A30" s="238" t="s">
        <v>484</v>
      </c>
      <c r="B30" s="479" t="s">
        <v>485</v>
      </c>
      <c r="C30" s="505"/>
      <c r="D30" s="505"/>
      <c r="E30" s="505"/>
      <c r="F30" s="525"/>
      <c r="G30" s="57" t="s">
        <v>71</v>
      </c>
      <c r="H30" s="235" t="s">
        <v>15</v>
      </c>
    </row>
    <row r="31" spans="1:8" ht="28.5" customHeight="1" x14ac:dyDescent="0.35">
      <c r="A31" s="238" t="s">
        <v>486</v>
      </c>
      <c r="B31" s="479" t="s">
        <v>487</v>
      </c>
      <c r="C31" s="505"/>
      <c r="D31" s="505"/>
      <c r="E31" s="505"/>
      <c r="F31" s="525"/>
      <c r="G31" s="57" t="s">
        <v>63</v>
      </c>
      <c r="H31" s="235" t="s">
        <v>15</v>
      </c>
    </row>
    <row r="32" spans="1:8" ht="17.75" customHeight="1" x14ac:dyDescent="0.35">
      <c r="A32" s="486" t="s">
        <v>248</v>
      </c>
      <c r="B32" s="487"/>
      <c r="C32" s="487"/>
      <c r="D32" s="487"/>
      <c r="E32" s="487"/>
      <c r="F32" s="487"/>
      <c r="G32" s="487"/>
      <c r="H32" s="488"/>
    </row>
    <row r="33" spans="1:8" ht="48" customHeight="1" x14ac:dyDescent="0.35">
      <c r="A33" s="238" t="s">
        <v>488</v>
      </c>
      <c r="B33" s="517" t="s">
        <v>489</v>
      </c>
      <c r="C33" s="517"/>
      <c r="D33" s="517"/>
      <c r="E33" s="517"/>
      <c r="F33" s="517"/>
      <c r="G33" s="57" t="s">
        <v>84</v>
      </c>
      <c r="H33" s="235" t="s">
        <v>15</v>
      </c>
    </row>
    <row r="34" spans="1:8" ht="29.25" customHeight="1" x14ac:dyDescent="0.35">
      <c r="A34" s="238" t="s">
        <v>490</v>
      </c>
      <c r="B34" s="517" t="s">
        <v>491</v>
      </c>
      <c r="C34" s="517"/>
      <c r="D34" s="517"/>
      <c r="E34" s="517"/>
      <c r="F34" s="517"/>
      <c r="G34" s="57" t="s">
        <v>86</v>
      </c>
      <c r="H34" s="235" t="s">
        <v>15</v>
      </c>
    </row>
    <row r="35" spans="1:8" ht="10.25" customHeight="1" x14ac:dyDescent="0.35"/>
    <row r="36" spans="1:8" ht="15" customHeight="1" x14ac:dyDescent="0.35">
      <c r="A36" s="248" t="s">
        <v>252</v>
      </c>
    </row>
    <row r="37" spans="1:8" s="214" customFormat="1" ht="17.75" customHeight="1" x14ac:dyDescent="0.35">
      <c r="A37" s="481" t="s">
        <v>253</v>
      </c>
      <c r="B37" s="481"/>
      <c r="C37" s="481"/>
      <c r="D37" s="481"/>
      <c r="E37" s="481"/>
      <c r="F37" s="481"/>
      <c r="G37" s="231">
        <v>9</v>
      </c>
      <c r="H37" s="245" t="s">
        <v>254</v>
      </c>
    </row>
    <row r="38" spans="1:8" ht="16.5" customHeight="1" x14ac:dyDescent="0.35">
      <c r="A38" s="518" t="s">
        <v>255</v>
      </c>
      <c r="B38" s="517" t="s">
        <v>1004</v>
      </c>
      <c r="C38" s="523"/>
      <c r="D38" s="523"/>
      <c r="E38" s="523"/>
      <c r="F38" s="523"/>
      <c r="G38" s="523"/>
      <c r="H38" s="524"/>
    </row>
    <row r="39" spans="1:8" ht="17.25" customHeight="1" x14ac:dyDescent="0.35">
      <c r="A39" s="519"/>
      <c r="B39" s="517" t="s">
        <v>1005</v>
      </c>
      <c r="C39" s="517"/>
      <c r="D39" s="517"/>
      <c r="E39" s="517"/>
      <c r="F39" s="517"/>
      <c r="G39" s="517"/>
      <c r="H39" s="479"/>
    </row>
    <row r="40" spans="1:8" ht="17.25" customHeight="1" x14ac:dyDescent="0.35">
      <c r="A40" s="519"/>
      <c r="B40" s="517" t="s">
        <v>1006</v>
      </c>
      <c r="C40" s="517"/>
      <c r="D40" s="517"/>
      <c r="E40" s="517"/>
      <c r="F40" s="517"/>
      <c r="G40" s="517"/>
      <c r="H40" s="479"/>
    </row>
    <row r="41" spans="1:8" ht="17.25" customHeight="1" x14ac:dyDescent="0.35">
      <c r="A41" s="519"/>
      <c r="B41" s="479" t="s">
        <v>1007</v>
      </c>
      <c r="C41" s="505"/>
      <c r="D41" s="505"/>
      <c r="E41" s="505"/>
      <c r="F41" s="505"/>
      <c r="G41" s="505"/>
      <c r="H41" s="505"/>
    </row>
    <row r="42" spans="1:8" ht="17.25" customHeight="1" x14ac:dyDescent="0.35">
      <c r="A42" s="519"/>
      <c r="B42" s="517" t="s">
        <v>1008</v>
      </c>
      <c r="C42" s="517"/>
      <c r="D42" s="517"/>
      <c r="E42" s="517"/>
      <c r="F42" s="517"/>
      <c r="G42" s="517"/>
      <c r="H42" s="479"/>
    </row>
    <row r="43" spans="1:8" ht="17.25" customHeight="1" x14ac:dyDescent="0.35">
      <c r="A43" s="519"/>
      <c r="B43" s="517" t="s">
        <v>1009</v>
      </c>
      <c r="C43" s="517"/>
      <c r="D43" s="517"/>
      <c r="E43" s="517"/>
      <c r="F43" s="517"/>
      <c r="G43" s="517"/>
      <c r="H43" s="479"/>
    </row>
    <row r="44" spans="1:8" ht="17.25" customHeight="1" x14ac:dyDescent="0.35">
      <c r="A44" s="519"/>
      <c r="B44" s="479" t="s">
        <v>1010</v>
      </c>
      <c r="C44" s="505"/>
      <c r="D44" s="505"/>
      <c r="E44" s="505"/>
      <c r="F44" s="505"/>
      <c r="G44" s="505"/>
      <c r="H44" s="505"/>
    </row>
    <row r="45" spans="1:8" ht="18" customHeight="1" x14ac:dyDescent="0.35">
      <c r="A45" s="519"/>
      <c r="B45" s="517" t="s">
        <v>1011</v>
      </c>
      <c r="C45" s="517"/>
      <c r="D45" s="517"/>
      <c r="E45" s="517"/>
      <c r="F45" s="517"/>
      <c r="G45" s="517"/>
      <c r="H45" s="479"/>
    </row>
    <row r="46" spans="1:8" ht="17.25" customHeight="1" x14ac:dyDescent="0.35">
      <c r="A46" s="522"/>
      <c r="B46" s="517" t="s">
        <v>1012</v>
      </c>
      <c r="C46" s="517"/>
      <c r="D46" s="517"/>
      <c r="E46" s="517"/>
      <c r="F46" s="517"/>
      <c r="G46" s="517"/>
      <c r="H46" s="479"/>
    </row>
    <row r="47" spans="1:8" x14ac:dyDescent="0.35">
      <c r="A47" s="474" t="s">
        <v>263</v>
      </c>
      <c r="B47" s="514"/>
      <c r="C47" s="514"/>
      <c r="D47" s="515" t="s">
        <v>492</v>
      </c>
      <c r="E47" s="515"/>
      <c r="F47" s="515"/>
      <c r="G47" s="515"/>
      <c r="H47" s="516"/>
    </row>
    <row r="48" spans="1:8" ht="39.75" customHeight="1" x14ac:dyDescent="0.35">
      <c r="A48" s="476" t="s">
        <v>265</v>
      </c>
      <c r="B48" s="504"/>
      <c r="C48" s="504"/>
      <c r="D48" s="479" t="s">
        <v>1574</v>
      </c>
      <c r="E48" s="505"/>
      <c r="F48" s="505"/>
      <c r="G48" s="505"/>
      <c r="H48" s="505"/>
    </row>
    <row r="49" spans="1:8" s="214" customFormat="1" ht="17.75" customHeight="1" x14ac:dyDescent="0.35">
      <c r="A49" s="481" t="s">
        <v>349</v>
      </c>
      <c r="B49" s="481"/>
      <c r="C49" s="481"/>
      <c r="D49" s="481"/>
      <c r="E49" s="481"/>
      <c r="F49" s="481"/>
      <c r="G49" s="231">
        <v>12</v>
      </c>
      <c r="H49" s="245" t="s">
        <v>254</v>
      </c>
    </row>
    <row r="50" spans="1:8" ht="17.25" customHeight="1" x14ac:dyDescent="0.35">
      <c r="A50" s="593" t="s">
        <v>255</v>
      </c>
      <c r="B50" s="547" t="s">
        <v>1013</v>
      </c>
      <c r="C50" s="548"/>
      <c r="D50" s="548"/>
      <c r="E50" s="548"/>
      <c r="F50" s="548"/>
      <c r="G50" s="548"/>
      <c r="H50" s="548"/>
    </row>
    <row r="51" spans="1:8" ht="17.25" customHeight="1" x14ac:dyDescent="0.35">
      <c r="A51" s="593"/>
      <c r="B51" s="547" t="s">
        <v>1014</v>
      </c>
      <c r="C51" s="548"/>
      <c r="D51" s="548"/>
      <c r="E51" s="548"/>
      <c r="F51" s="548"/>
      <c r="G51" s="548"/>
      <c r="H51" s="548"/>
    </row>
    <row r="52" spans="1:8" ht="17.25" customHeight="1" x14ac:dyDescent="0.35">
      <c r="A52" s="593"/>
      <c r="B52" s="547" t="s">
        <v>1015</v>
      </c>
      <c r="C52" s="548"/>
      <c r="D52" s="548"/>
      <c r="E52" s="548"/>
      <c r="F52" s="548"/>
      <c r="G52" s="548"/>
      <c r="H52" s="548"/>
    </row>
    <row r="53" spans="1:8" ht="17.25" customHeight="1" x14ac:dyDescent="0.35">
      <c r="A53" s="593"/>
      <c r="B53" s="547" t="s">
        <v>1016</v>
      </c>
      <c r="C53" s="548"/>
      <c r="D53" s="548"/>
      <c r="E53" s="548"/>
      <c r="F53" s="548"/>
      <c r="G53" s="548"/>
      <c r="H53" s="548"/>
    </row>
    <row r="54" spans="1:8" ht="17.25" customHeight="1" x14ac:dyDescent="0.35">
      <c r="A54" s="593"/>
      <c r="B54" s="547" t="s">
        <v>1017</v>
      </c>
      <c r="C54" s="548"/>
      <c r="D54" s="548"/>
      <c r="E54" s="548"/>
      <c r="F54" s="548"/>
      <c r="G54" s="548"/>
      <c r="H54" s="548"/>
    </row>
    <row r="55" spans="1:8" ht="23.25" customHeight="1" x14ac:dyDescent="0.35">
      <c r="A55" s="593"/>
      <c r="B55" s="547" t="s">
        <v>1018</v>
      </c>
      <c r="C55" s="548"/>
      <c r="D55" s="548"/>
      <c r="E55" s="548"/>
      <c r="F55" s="548"/>
      <c r="G55" s="548"/>
      <c r="H55" s="548"/>
    </row>
    <row r="56" spans="1:8" ht="17.25" customHeight="1" x14ac:dyDescent="0.35">
      <c r="A56" s="593"/>
      <c r="B56" s="547" t="s">
        <v>1019</v>
      </c>
      <c r="C56" s="548"/>
      <c r="D56" s="548"/>
      <c r="E56" s="548"/>
      <c r="F56" s="548"/>
      <c r="G56" s="548"/>
      <c r="H56" s="548"/>
    </row>
    <row r="57" spans="1:8" ht="17.25" customHeight="1" x14ac:dyDescent="0.35">
      <c r="A57" s="593"/>
      <c r="B57" s="547" t="s">
        <v>1020</v>
      </c>
      <c r="C57" s="548"/>
      <c r="D57" s="548"/>
      <c r="E57" s="548"/>
      <c r="F57" s="548"/>
      <c r="G57" s="548"/>
      <c r="H57" s="548"/>
    </row>
    <row r="58" spans="1:8" ht="17.25" customHeight="1" x14ac:dyDescent="0.35">
      <c r="A58" s="593"/>
      <c r="B58" s="328"/>
      <c r="C58" s="329"/>
      <c r="D58" s="329"/>
      <c r="E58" s="329"/>
      <c r="F58" s="329"/>
      <c r="G58" s="231">
        <v>6</v>
      </c>
      <c r="H58" s="327" t="s">
        <v>254</v>
      </c>
    </row>
    <row r="59" spans="1:8" ht="17.25" customHeight="1" x14ac:dyDescent="0.35">
      <c r="A59" s="593"/>
      <c r="B59" s="547" t="s">
        <v>1021</v>
      </c>
      <c r="C59" s="548"/>
      <c r="D59" s="548"/>
      <c r="E59" s="548"/>
      <c r="F59" s="548"/>
      <c r="G59" s="548"/>
      <c r="H59" s="548"/>
    </row>
    <row r="60" spans="1:8" ht="17.25" customHeight="1" x14ac:dyDescent="0.35">
      <c r="A60" s="593"/>
      <c r="B60" s="547" t="s">
        <v>1022</v>
      </c>
      <c r="C60" s="548"/>
      <c r="D60" s="548"/>
      <c r="E60" s="548"/>
      <c r="F60" s="548"/>
      <c r="G60" s="548"/>
      <c r="H60" s="548"/>
    </row>
    <row r="61" spans="1:8" ht="17.25" customHeight="1" x14ac:dyDescent="0.35">
      <c r="A61" s="593"/>
      <c r="B61" s="547" t="s">
        <v>1023</v>
      </c>
      <c r="C61" s="548"/>
      <c r="D61" s="548"/>
      <c r="E61" s="548"/>
      <c r="F61" s="548"/>
      <c r="G61" s="548"/>
      <c r="H61" s="548"/>
    </row>
    <row r="62" spans="1:8" ht="17.25" customHeight="1" x14ac:dyDescent="0.35">
      <c r="A62" s="594"/>
      <c r="B62" s="547" t="s">
        <v>1024</v>
      </c>
      <c r="C62" s="548"/>
      <c r="D62" s="548"/>
      <c r="E62" s="548"/>
      <c r="F62" s="548"/>
      <c r="G62" s="548"/>
      <c r="H62" s="548"/>
    </row>
    <row r="63" spans="1:8" x14ac:dyDescent="0.35">
      <c r="A63" s="513" t="s">
        <v>263</v>
      </c>
      <c r="B63" s="514"/>
      <c r="C63" s="514"/>
      <c r="D63" s="515" t="s">
        <v>493</v>
      </c>
      <c r="E63" s="515"/>
      <c r="F63" s="515"/>
      <c r="G63" s="515"/>
      <c r="H63" s="516"/>
    </row>
    <row r="64" spans="1:8" ht="45" customHeight="1" x14ac:dyDescent="0.35">
      <c r="A64" s="476" t="s">
        <v>265</v>
      </c>
      <c r="B64" s="504"/>
      <c r="C64" s="504"/>
      <c r="D64" s="479" t="s">
        <v>1596</v>
      </c>
      <c r="E64" s="505"/>
      <c r="F64" s="505"/>
      <c r="G64" s="505"/>
      <c r="H64" s="505"/>
    </row>
    <row r="65" spans="1:8" ht="10.25" customHeight="1" x14ac:dyDescent="0.35"/>
    <row r="66" spans="1:8" ht="15" customHeight="1" x14ac:dyDescent="0.35">
      <c r="A66" s="248" t="s">
        <v>271</v>
      </c>
    </row>
    <row r="67" spans="1:8" ht="39" customHeight="1" x14ac:dyDescent="0.35">
      <c r="A67" s="501" t="s">
        <v>272</v>
      </c>
      <c r="B67" s="478"/>
      <c r="C67" s="353" t="s">
        <v>494</v>
      </c>
      <c r="D67" s="353"/>
      <c r="E67" s="353"/>
      <c r="F67" s="353"/>
      <c r="G67" s="353"/>
      <c r="H67" s="506"/>
    </row>
    <row r="68" spans="1:8" ht="19.5" customHeight="1" x14ac:dyDescent="0.35">
      <c r="A68" s="501"/>
      <c r="B68" s="478"/>
      <c r="C68" s="353" t="s">
        <v>1025</v>
      </c>
      <c r="D68" s="353"/>
      <c r="E68" s="353"/>
      <c r="F68" s="353"/>
      <c r="G68" s="353"/>
      <c r="H68" s="506"/>
    </row>
    <row r="69" spans="1:8" ht="27" customHeight="1" x14ac:dyDescent="0.35">
      <c r="A69" s="508" t="s">
        <v>275</v>
      </c>
      <c r="B69" s="509"/>
      <c r="C69" s="353" t="s">
        <v>495</v>
      </c>
      <c r="D69" s="353"/>
      <c r="E69" s="353"/>
      <c r="F69" s="353"/>
      <c r="G69" s="353"/>
      <c r="H69" s="506"/>
    </row>
    <row r="70" spans="1:8" ht="27.75" customHeight="1" x14ac:dyDescent="0.35">
      <c r="A70" s="510"/>
      <c r="B70" s="511"/>
      <c r="C70" s="353" t="s">
        <v>496</v>
      </c>
      <c r="D70" s="353"/>
      <c r="E70" s="353"/>
      <c r="F70" s="353"/>
      <c r="G70" s="353"/>
      <c r="H70" s="506"/>
    </row>
    <row r="71" spans="1:8" ht="10.25" customHeight="1" x14ac:dyDescent="0.35"/>
    <row r="72" spans="1:8" ht="15" customHeight="1" x14ac:dyDescent="0.35">
      <c r="A72" s="214" t="s">
        <v>277</v>
      </c>
      <c r="B72" s="218"/>
      <c r="C72" s="218"/>
      <c r="D72" s="218"/>
      <c r="E72" s="218"/>
      <c r="F72" s="218"/>
    </row>
    <row r="73" spans="1:8" ht="17" x14ac:dyDescent="0.35">
      <c r="A73" s="512" t="s">
        <v>278</v>
      </c>
      <c r="B73" s="512"/>
      <c r="C73" s="512"/>
      <c r="D73" s="512"/>
      <c r="E73" s="512"/>
      <c r="F73" s="512"/>
      <c r="G73" s="219">
        <v>3</v>
      </c>
      <c r="H73" s="220" t="s">
        <v>335</v>
      </c>
    </row>
    <row r="74" spans="1:8" ht="17" x14ac:dyDescent="0.35">
      <c r="A74" s="512" t="s">
        <v>280</v>
      </c>
      <c r="B74" s="512"/>
      <c r="C74" s="512"/>
      <c r="D74" s="512"/>
      <c r="E74" s="512"/>
      <c r="F74" s="512"/>
      <c r="G74" s="219">
        <v>0</v>
      </c>
      <c r="H74" s="220" t="s">
        <v>335</v>
      </c>
    </row>
    <row r="75" spans="1:8" x14ac:dyDescent="0.35">
      <c r="A75" s="244"/>
      <c r="B75" s="244"/>
      <c r="C75" s="244"/>
      <c r="D75" s="244"/>
      <c r="E75" s="244"/>
      <c r="F75" s="244"/>
      <c r="G75" s="221"/>
      <c r="H75" s="220"/>
    </row>
    <row r="76" spans="1:8" x14ac:dyDescent="0.35">
      <c r="A76" s="503" t="s">
        <v>281</v>
      </c>
      <c r="B76" s="503"/>
      <c r="C76" s="503"/>
      <c r="D76" s="503"/>
      <c r="E76" s="503"/>
      <c r="F76" s="503"/>
      <c r="G76" s="222"/>
      <c r="H76" s="223"/>
    </row>
    <row r="77" spans="1:8" ht="17.75" customHeight="1" x14ac:dyDescent="0.35">
      <c r="A77" s="502" t="s">
        <v>282</v>
      </c>
      <c r="B77" s="502"/>
      <c r="C77" s="502"/>
      <c r="D77" s="502"/>
      <c r="E77" s="224">
        <f>SUM(E78:E83)</f>
        <v>32</v>
      </c>
      <c r="F77" s="224" t="s">
        <v>254</v>
      </c>
      <c r="G77" s="225">
        <f>E77/25</f>
        <v>1.28</v>
      </c>
      <c r="H77" s="220" t="s">
        <v>335</v>
      </c>
    </row>
    <row r="78" spans="1:8" ht="17.75" customHeight="1" x14ac:dyDescent="0.35">
      <c r="A78" s="226" t="s">
        <v>96</v>
      </c>
      <c r="B78" s="501" t="s">
        <v>98</v>
      </c>
      <c r="C78" s="501"/>
      <c r="D78" s="501"/>
      <c r="E78" s="224">
        <v>9</v>
      </c>
      <c r="F78" s="224" t="s">
        <v>254</v>
      </c>
      <c r="G78" s="250"/>
      <c r="H78" s="227"/>
    </row>
    <row r="79" spans="1:8" ht="17.75" customHeight="1" x14ac:dyDescent="0.35">
      <c r="B79" s="501" t="s">
        <v>283</v>
      </c>
      <c r="C79" s="501"/>
      <c r="D79" s="501"/>
      <c r="E79" s="224">
        <v>18</v>
      </c>
      <c r="F79" s="224" t="s">
        <v>254</v>
      </c>
      <c r="G79" s="228"/>
      <c r="H79" s="229"/>
    </row>
    <row r="80" spans="1:8" ht="17.75" customHeight="1" x14ac:dyDescent="0.35">
      <c r="B80" s="501" t="s">
        <v>284</v>
      </c>
      <c r="C80" s="501"/>
      <c r="D80" s="501"/>
      <c r="E80" s="224">
        <v>3</v>
      </c>
      <c r="F80" s="224" t="s">
        <v>254</v>
      </c>
      <c r="G80" s="228"/>
      <c r="H80" s="229"/>
    </row>
    <row r="81" spans="1:8" ht="17.75" customHeight="1" x14ac:dyDescent="0.35">
      <c r="B81" s="501" t="s">
        <v>285</v>
      </c>
      <c r="C81" s="501"/>
      <c r="D81" s="501"/>
      <c r="E81" s="224" t="s">
        <v>115</v>
      </c>
      <c r="F81" s="224" t="s">
        <v>254</v>
      </c>
      <c r="G81" s="228"/>
      <c r="H81" s="229"/>
    </row>
    <row r="82" spans="1:8" ht="17.75" customHeight="1" x14ac:dyDescent="0.35">
      <c r="B82" s="501" t="s">
        <v>286</v>
      </c>
      <c r="C82" s="501"/>
      <c r="D82" s="501"/>
      <c r="E82" s="224" t="s">
        <v>115</v>
      </c>
      <c r="F82" s="224" t="s">
        <v>254</v>
      </c>
      <c r="G82" s="228"/>
      <c r="H82" s="229"/>
    </row>
    <row r="83" spans="1:8" ht="17.75" customHeight="1" x14ac:dyDescent="0.35">
      <c r="B83" s="501" t="s">
        <v>287</v>
      </c>
      <c r="C83" s="501"/>
      <c r="D83" s="501"/>
      <c r="E83" s="224">
        <v>2</v>
      </c>
      <c r="F83" s="224" t="s">
        <v>254</v>
      </c>
      <c r="G83" s="250"/>
      <c r="H83" s="227"/>
    </row>
    <row r="84" spans="1:8" ht="31.25" customHeight="1" x14ac:dyDescent="0.35">
      <c r="A84" s="502" t="s">
        <v>288</v>
      </c>
      <c r="B84" s="502"/>
      <c r="C84" s="502"/>
      <c r="D84" s="502"/>
      <c r="E84" s="224" t="s">
        <v>115</v>
      </c>
      <c r="F84" s="224" t="s">
        <v>254</v>
      </c>
      <c r="G84" s="225" t="s">
        <v>115</v>
      </c>
      <c r="H84" s="220" t="s">
        <v>335</v>
      </c>
    </row>
    <row r="85" spans="1:8" ht="17.75" customHeight="1" x14ac:dyDescent="0.35">
      <c r="A85" s="501" t="s">
        <v>289</v>
      </c>
      <c r="B85" s="501"/>
      <c r="C85" s="501"/>
      <c r="D85" s="501"/>
      <c r="E85" s="224">
        <f>G85*25</f>
        <v>43</v>
      </c>
      <c r="F85" s="224" t="s">
        <v>254</v>
      </c>
      <c r="G85" s="225">
        <f>D6-G77</f>
        <v>1.72</v>
      </c>
      <c r="H85" s="220" t="s">
        <v>335</v>
      </c>
    </row>
    <row r="86" spans="1:8" ht="10.25" customHeight="1" x14ac:dyDescent="0.35"/>
    <row r="87" spans="1:8" x14ac:dyDescent="0.35">
      <c r="A87" s="102" t="s">
        <v>321</v>
      </c>
      <c r="B87" s="102"/>
      <c r="C87" s="102"/>
      <c r="D87" s="102"/>
      <c r="E87" s="102"/>
      <c r="F87" s="102"/>
      <c r="G87" s="102"/>
      <c r="H87" s="102"/>
    </row>
    <row r="88" spans="1:8" x14ac:dyDescent="0.35">
      <c r="A88" s="471" t="s">
        <v>1570</v>
      </c>
      <c r="B88" s="471"/>
      <c r="C88" s="471"/>
      <c r="D88" s="471"/>
      <c r="E88" s="471"/>
      <c r="F88" s="302"/>
      <c r="G88" s="302"/>
      <c r="H88" s="302"/>
    </row>
    <row r="89" spans="1:8" customFormat="1" ht="14.5" x14ac:dyDescent="0.35"/>
    <row r="90" spans="1:8" customFormat="1" ht="14.5" x14ac:dyDescent="0.35"/>
    <row r="91" spans="1:8" x14ac:dyDescent="0.35">
      <c r="A91" s="102"/>
      <c r="B91" s="102"/>
      <c r="C91" s="102"/>
      <c r="D91" s="102"/>
      <c r="E91" s="102"/>
      <c r="F91" s="102"/>
      <c r="G91" s="102"/>
      <c r="H91" s="102"/>
    </row>
  </sheetData>
  <mergeCells count="90">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B26:F26"/>
    <mergeCell ref="B27:F27"/>
    <mergeCell ref="A28:H28"/>
    <mergeCell ref="B29:F29"/>
    <mergeCell ref="B30:F30"/>
    <mergeCell ref="A32:H32"/>
    <mergeCell ref="B33:F33"/>
    <mergeCell ref="B34:F34"/>
    <mergeCell ref="A37:F37"/>
    <mergeCell ref="A38:A46"/>
    <mergeCell ref="B38:H38"/>
    <mergeCell ref="B39:H39"/>
    <mergeCell ref="B40:H40"/>
    <mergeCell ref="B41:H41"/>
    <mergeCell ref="B42:H42"/>
    <mergeCell ref="B43:H43"/>
    <mergeCell ref="B44:H44"/>
    <mergeCell ref="B45:H45"/>
    <mergeCell ref="B46:H46"/>
    <mergeCell ref="A47:C47"/>
    <mergeCell ref="D47:H47"/>
    <mergeCell ref="B62:H62"/>
    <mergeCell ref="A48:C48"/>
    <mergeCell ref="D48:H48"/>
    <mergeCell ref="A49:F49"/>
    <mergeCell ref="A50:A62"/>
    <mergeCell ref="B50:H50"/>
    <mergeCell ref="B51:H51"/>
    <mergeCell ref="B52:H52"/>
    <mergeCell ref="B53:H53"/>
    <mergeCell ref="B54:H54"/>
    <mergeCell ref="B55:H55"/>
    <mergeCell ref="B56:H56"/>
    <mergeCell ref="B57:H57"/>
    <mergeCell ref="B59:H59"/>
    <mergeCell ref="B60:H60"/>
    <mergeCell ref="B61:H61"/>
    <mergeCell ref="A76:F76"/>
    <mergeCell ref="A63:C63"/>
    <mergeCell ref="D63:H63"/>
    <mergeCell ref="A64:C64"/>
    <mergeCell ref="D64:H64"/>
    <mergeCell ref="A67:B68"/>
    <mergeCell ref="C67:H67"/>
    <mergeCell ref="C68:H68"/>
    <mergeCell ref="A69:B70"/>
    <mergeCell ref="C69:H69"/>
    <mergeCell ref="C70:H70"/>
    <mergeCell ref="A73:F73"/>
    <mergeCell ref="A74:F74"/>
    <mergeCell ref="A88:E88"/>
    <mergeCell ref="B83:D83"/>
    <mergeCell ref="A84:D84"/>
    <mergeCell ref="A85:D85"/>
    <mergeCell ref="A77:D77"/>
    <mergeCell ref="B78:D78"/>
    <mergeCell ref="B79:D79"/>
    <mergeCell ref="B80:D80"/>
    <mergeCell ref="B81:D81"/>
    <mergeCell ref="B82:D8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79"/>
  <sheetViews>
    <sheetView view="pageLayout" topLeftCell="A52" zoomScaleNormal="100" workbookViewId="0">
      <selection activeCell="C19" sqref="C19:H19"/>
    </sheetView>
  </sheetViews>
  <sheetFormatPr defaultColWidth="8.6328125" defaultRowHeight="14" x14ac:dyDescent="0.35"/>
  <cols>
    <col min="1" max="1" width="9.36328125" style="213" customWidth="1"/>
    <col min="2" max="2" width="11.6328125" style="213" customWidth="1"/>
    <col min="3" max="3" width="5.6328125" style="213" customWidth="1"/>
    <col min="4" max="4" width="19" style="213" customWidth="1"/>
    <col min="5" max="5" width="9.36328125" style="213" customWidth="1"/>
    <col min="6" max="6" width="8.6328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126</v>
      </c>
      <c r="B5" s="535"/>
      <c r="C5" s="535"/>
      <c r="D5" s="535"/>
      <c r="E5" s="535"/>
      <c r="F5" s="535"/>
      <c r="G5" s="535"/>
      <c r="H5" s="535"/>
    </row>
    <row r="6" spans="1:8" ht="17.75" customHeight="1" x14ac:dyDescent="0.35">
      <c r="A6" s="478" t="s">
        <v>94</v>
      </c>
      <c r="B6" s="526"/>
      <c r="C6" s="526"/>
      <c r="D6" s="527">
        <v>3</v>
      </c>
      <c r="E6" s="527"/>
      <c r="F6" s="527"/>
      <c r="G6" s="527"/>
      <c r="H6" s="528"/>
    </row>
    <row r="7" spans="1:8" ht="17.899999999999999" customHeight="1" x14ac:dyDescent="0.35">
      <c r="A7" s="478" t="s">
        <v>93</v>
      </c>
      <c r="B7" s="526"/>
      <c r="C7" s="526"/>
      <c r="D7" s="536" t="s">
        <v>357</v>
      </c>
      <c r="E7" s="536"/>
      <c r="F7" s="536"/>
      <c r="G7" s="536"/>
      <c r="H7" s="537"/>
    </row>
    <row r="8" spans="1:8" ht="17.75" customHeight="1" x14ac:dyDescent="0.35">
      <c r="A8" s="478" t="s">
        <v>97</v>
      </c>
      <c r="B8" s="526"/>
      <c r="C8" s="526"/>
      <c r="D8" s="515" t="s">
        <v>222</v>
      </c>
      <c r="E8" s="515"/>
      <c r="F8" s="515"/>
      <c r="G8" s="515"/>
      <c r="H8" s="516"/>
    </row>
    <row r="9" spans="1:8" ht="29.75" customHeight="1" x14ac:dyDescent="0.35">
      <c r="A9" s="478" t="s">
        <v>223</v>
      </c>
      <c r="B9" s="526"/>
      <c r="C9" s="526"/>
      <c r="D9" s="536" t="s">
        <v>627</v>
      </c>
      <c r="E9" s="536"/>
      <c r="F9" s="536"/>
      <c r="G9" s="536"/>
      <c r="H9" s="537"/>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359</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1044</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29.25" customHeight="1" x14ac:dyDescent="0.35">
      <c r="A25" s="238" t="s">
        <v>628</v>
      </c>
      <c r="B25" s="517" t="s">
        <v>629</v>
      </c>
      <c r="C25" s="517"/>
      <c r="D25" s="517"/>
      <c r="E25" s="517"/>
      <c r="F25" s="517"/>
      <c r="G25" s="238" t="s">
        <v>630</v>
      </c>
      <c r="H25" s="235" t="s">
        <v>15</v>
      </c>
    </row>
    <row r="26" spans="1:8" ht="29.25" customHeight="1" x14ac:dyDescent="0.35">
      <c r="A26" s="238" t="s">
        <v>631</v>
      </c>
      <c r="B26" s="517" t="s">
        <v>1026</v>
      </c>
      <c r="C26" s="517"/>
      <c r="D26" s="517"/>
      <c r="E26" s="517"/>
      <c r="F26" s="517"/>
      <c r="G26" s="237" t="s">
        <v>34</v>
      </c>
      <c r="H26" s="235" t="s">
        <v>15</v>
      </c>
    </row>
    <row r="27" spans="1:8" ht="17.75" customHeight="1" x14ac:dyDescent="0.35">
      <c r="A27" s="486" t="s">
        <v>244</v>
      </c>
      <c r="B27" s="487"/>
      <c r="C27" s="487"/>
      <c r="D27" s="487"/>
      <c r="E27" s="487"/>
      <c r="F27" s="487"/>
      <c r="G27" s="487"/>
      <c r="H27" s="488"/>
    </row>
    <row r="28" spans="1:8" ht="28.5" customHeight="1" x14ac:dyDescent="0.35">
      <c r="A28" s="238" t="s">
        <v>632</v>
      </c>
      <c r="B28" s="517" t="s">
        <v>1583</v>
      </c>
      <c r="C28" s="517"/>
      <c r="D28" s="517"/>
      <c r="E28" s="517"/>
      <c r="F28" s="517"/>
      <c r="G28" s="238" t="s">
        <v>633</v>
      </c>
      <c r="H28" s="235" t="s">
        <v>15</v>
      </c>
    </row>
    <row r="29" spans="1:8" ht="28.5" customHeight="1" x14ac:dyDescent="0.35">
      <c r="A29" s="238" t="s">
        <v>634</v>
      </c>
      <c r="B29" s="479" t="s">
        <v>635</v>
      </c>
      <c r="C29" s="505"/>
      <c r="D29" s="505"/>
      <c r="E29" s="505"/>
      <c r="F29" s="525"/>
      <c r="G29" s="238" t="s">
        <v>636</v>
      </c>
      <c r="H29" s="235" t="s">
        <v>15</v>
      </c>
    </row>
    <row r="30" spans="1:8" ht="17.75" customHeight="1" x14ac:dyDescent="0.35">
      <c r="A30" s="486" t="s">
        <v>248</v>
      </c>
      <c r="B30" s="487"/>
      <c r="C30" s="487"/>
      <c r="D30" s="487"/>
      <c r="E30" s="487"/>
      <c r="F30" s="487"/>
      <c r="G30" s="487"/>
      <c r="H30" s="488"/>
    </row>
    <row r="31" spans="1:8" ht="29.25" customHeight="1" x14ac:dyDescent="0.35">
      <c r="A31" s="238" t="s">
        <v>637</v>
      </c>
      <c r="B31" s="517" t="s">
        <v>638</v>
      </c>
      <c r="C31" s="517"/>
      <c r="D31" s="517"/>
      <c r="E31" s="517"/>
      <c r="F31" s="517"/>
      <c r="G31" s="238" t="s">
        <v>505</v>
      </c>
      <c r="H31" s="198" t="s">
        <v>15</v>
      </c>
    </row>
    <row r="32" spans="1:8" ht="10.25" customHeight="1" x14ac:dyDescent="0.35"/>
    <row r="33" spans="1:8" ht="15" customHeight="1" x14ac:dyDescent="0.35">
      <c r="A33" s="248" t="s">
        <v>252</v>
      </c>
    </row>
    <row r="34" spans="1:8" s="214" customFormat="1" ht="17.75" customHeight="1" x14ac:dyDescent="0.35">
      <c r="A34" s="481" t="s">
        <v>253</v>
      </c>
      <c r="B34" s="481"/>
      <c r="C34" s="481"/>
      <c r="D34" s="481"/>
      <c r="E34" s="481"/>
      <c r="F34" s="481"/>
      <c r="G34" s="231">
        <v>9</v>
      </c>
      <c r="H34" s="245" t="s">
        <v>254</v>
      </c>
    </row>
    <row r="35" spans="1:8" ht="17.25" customHeight="1" x14ac:dyDescent="0.35">
      <c r="A35" s="518" t="s">
        <v>255</v>
      </c>
      <c r="B35" s="523" t="s">
        <v>1027</v>
      </c>
      <c r="C35" s="523"/>
      <c r="D35" s="523"/>
      <c r="E35" s="523"/>
      <c r="F35" s="523"/>
      <c r="G35" s="523"/>
      <c r="H35" s="524"/>
    </row>
    <row r="36" spans="1:8" ht="17.25" customHeight="1" x14ac:dyDescent="0.35">
      <c r="A36" s="519"/>
      <c r="B36" s="517" t="s">
        <v>1028</v>
      </c>
      <c r="C36" s="517"/>
      <c r="D36" s="517"/>
      <c r="E36" s="517"/>
      <c r="F36" s="517"/>
      <c r="G36" s="517"/>
      <c r="H36" s="479"/>
    </row>
    <row r="37" spans="1:8" ht="17.25" customHeight="1" x14ac:dyDescent="0.35">
      <c r="A37" s="519"/>
      <c r="B37" s="517" t="s">
        <v>1029</v>
      </c>
      <c r="C37" s="517"/>
      <c r="D37" s="517"/>
      <c r="E37" s="517"/>
      <c r="F37" s="517"/>
      <c r="G37" s="517"/>
      <c r="H37" s="479"/>
    </row>
    <row r="38" spans="1:8" ht="17.25" customHeight="1" x14ac:dyDescent="0.35">
      <c r="A38" s="519"/>
      <c r="B38" s="517" t="s">
        <v>1030</v>
      </c>
      <c r="C38" s="517"/>
      <c r="D38" s="517"/>
      <c r="E38" s="517"/>
      <c r="F38" s="517"/>
      <c r="G38" s="517"/>
      <c r="H38" s="479"/>
    </row>
    <row r="39" spans="1:8" ht="17.25" customHeight="1" x14ac:dyDescent="0.35">
      <c r="A39" s="519"/>
      <c r="B39" s="517" t="s">
        <v>1031</v>
      </c>
      <c r="C39" s="517"/>
      <c r="D39" s="517"/>
      <c r="E39" s="517"/>
      <c r="F39" s="517"/>
      <c r="G39" s="517"/>
      <c r="H39" s="479"/>
    </row>
    <row r="40" spans="1:8" ht="17.25" customHeight="1" x14ac:dyDescent="0.35">
      <c r="A40" s="519"/>
      <c r="B40" s="479" t="s">
        <v>1032</v>
      </c>
      <c r="C40" s="505"/>
      <c r="D40" s="505"/>
      <c r="E40" s="505"/>
      <c r="F40" s="505"/>
      <c r="G40" s="505"/>
      <c r="H40" s="505"/>
    </row>
    <row r="41" spans="1:8" ht="17.25" customHeight="1" x14ac:dyDescent="0.35">
      <c r="A41" s="519"/>
      <c r="B41" s="479" t="s">
        <v>1033</v>
      </c>
      <c r="C41" s="505"/>
      <c r="D41" s="505"/>
      <c r="E41" s="505"/>
      <c r="F41" s="505"/>
      <c r="G41" s="505"/>
      <c r="H41" s="505"/>
    </row>
    <row r="42" spans="1:8" ht="17.25" customHeight="1" x14ac:dyDescent="0.35">
      <c r="A42" s="522"/>
      <c r="B42" s="479" t="s">
        <v>1034</v>
      </c>
      <c r="C42" s="505"/>
      <c r="D42" s="505"/>
      <c r="E42" s="505"/>
      <c r="F42" s="505"/>
      <c r="G42" s="505"/>
      <c r="H42" s="505"/>
    </row>
    <row r="43" spans="1:8" x14ac:dyDescent="0.35">
      <c r="A43" s="474" t="s">
        <v>263</v>
      </c>
      <c r="B43" s="514"/>
      <c r="C43" s="514"/>
      <c r="D43" s="515" t="s">
        <v>1035</v>
      </c>
      <c r="E43" s="515"/>
      <c r="F43" s="515"/>
      <c r="G43" s="515"/>
      <c r="H43" s="516"/>
    </row>
    <row r="44" spans="1:8" ht="37.5" customHeight="1" x14ac:dyDescent="0.35">
      <c r="A44" s="476" t="s">
        <v>265</v>
      </c>
      <c r="B44" s="504"/>
      <c r="C44" s="504"/>
      <c r="D44" s="479" t="s">
        <v>1036</v>
      </c>
      <c r="E44" s="505"/>
      <c r="F44" s="505"/>
      <c r="G44" s="505"/>
      <c r="H44" s="505"/>
    </row>
    <row r="45" spans="1:8" s="214" customFormat="1" ht="17.75" customHeight="1" x14ac:dyDescent="0.35">
      <c r="A45" s="481" t="s">
        <v>334</v>
      </c>
      <c r="B45" s="481"/>
      <c r="C45" s="481"/>
      <c r="D45" s="481"/>
      <c r="E45" s="481"/>
      <c r="F45" s="481"/>
      <c r="G45" s="231">
        <v>12</v>
      </c>
      <c r="H45" s="245" t="s">
        <v>254</v>
      </c>
    </row>
    <row r="46" spans="1:8" ht="17.25" customHeight="1" x14ac:dyDescent="0.35">
      <c r="A46" s="518" t="s">
        <v>255</v>
      </c>
      <c r="B46" s="596" t="s">
        <v>1037</v>
      </c>
      <c r="C46" s="596"/>
      <c r="D46" s="596"/>
      <c r="E46" s="596"/>
      <c r="F46" s="596"/>
      <c r="G46" s="596"/>
      <c r="H46" s="597"/>
    </row>
    <row r="47" spans="1:8" ht="17.25" customHeight="1" x14ac:dyDescent="0.35">
      <c r="A47" s="519"/>
      <c r="B47" s="553" t="s">
        <v>1038</v>
      </c>
      <c r="C47" s="553"/>
      <c r="D47" s="553"/>
      <c r="E47" s="553"/>
      <c r="F47" s="553"/>
      <c r="G47" s="553"/>
      <c r="H47" s="547"/>
    </row>
    <row r="48" spans="1:8" ht="17.25" customHeight="1" x14ac:dyDescent="0.35">
      <c r="A48" s="519"/>
      <c r="B48" s="538" t="s">
        <v>1039</v>
      </c>
      <c r="C48" s="538"/>
      <c r="D48" s="538"/>
      <c r="E48" s="538"/>
      <c r="F48" s="538"/>
      <c r="G48" s="538"/>
      <c r="H48" s="565"/>
    </row>
    <row r="49" spans="1:8" ht="17.25" customHeight="1" x14ac:dyDescent="0.35">
      <c r="A49" s="519"/>
      <c r="B49" s="538" t="s">
        <v>1040</v>
      </c>
      <c r="C49" s="538"/>
      <c r="D49" s="538"/>
      <c r="E49" s="538"/>
      <c r="F49" s="538"/>
      <c r="G49" s="538"/>
      <c r="H49" s="565"/>
    </row>
    <row r="50" spans="1:8" ht="17.25" customHeight="1" x14ac:dyDescent="0.35">
      <c r="A50" s="522"/>
      <c r="B50" s="538" t="s">
        <v>1041</v>
      </c>
      <c r="C50" s="538"/>
      <c r="D50" s="538"/>
      <c r="E50" s="538"/>
      <c r="F50" s="538"/>
      <c r="G50" s="538"/>
      <c r="H50" s="565"/>
    </row>
    <row r="51" spans="1:8" x14ac:dyDescent="0.35">
      <c r="A51" s="474" t="s">
        <v>263</v>
      </c>
      <c r="B51" s="514"/>
      <c r="C51" s="514"/>
      <c r="D51" s="515" t="s">
        <v>1042</v>
      </c>
      <c r="E51" s="515"/>
      <c r="F51" s="515"/>
      <c r="G51" s="515"/>
      <c r="H51" s="516"/>
    </row>
    <row r="52" spans="1:8" ht="27.75" customHeight="1" x14ac:dyDescent="0.35">
      <c r="A52" s="476" t="s">
        <v>265</v>
      </c>
      <c r="B52" s="504"/>
      <c r="C52" s="504"/>
      <c r="D52" s="479" t="s">
        <v>1043</v>
      </c>
      <c r="E52" s="505"/>
      <c r="F52" s="505"/>
      <c r="G52" s="505"/>
      <c r="H52" s="505"/>
    </row>
    <row r="53" spans="1:8" ht="10.25" customHeight="1" x14ac:dyDescent="0.35"/>
    <row r="54" spans="1:8" ht="15" customHeight="1" x14ac:dyDescent="0.35">
      <c r="A54" s="248" t="s">
        <v>271</v>
      </c>
    </row>
    <row r="55" spans="1:8" ht="27" customHeight="1" x14ac:dyDescent="0.35">
      <c r="A55" s="501" t="s">
        <v>272</v>
      </c>
      <c r="B55" s="478"/>
      <c r="C55" s="506" t="s">
        <v>639</v>
      </c>
      <c r="D55" s="507"/>
      <c r="E55" s="507"/>
      <c r="F55" s="507"/>
      <c r="G55" s="507"/>
      <c r="H55" s="507"/>
    </row>
    <row r="56" spans="1:8" ht="27" customHeight="1" x14ac:dyDescent="0.35">
      <c r="A56" s="501"/>
      <c r="B56" s="478"/>
      <c r="C56" s="353" t="s">
        <v>640</v>
      </c>
      <c r="D56" s="353"/>
      <c r="E56" s="353"/>
      <c r="F56" s="353"/>
      <c r="G56" s="353"/>
      <c r="H56" s="506"/>
    </row>
    <row r="57" spans="1:8" ht="27" customHeight="1" x14ac:dyDescent="0.35">
      <c r="A57" s="508" t="s">
        <v>275</v>
      </c>
      <c r="B57" s="509"/>
      <c r="C57" s="353" t="s">
        <v>641</v>
      </c>
      <c r="D57" s="353"/>
      <c r="E57" s="353"/>
      <c r="F57" s="353"/>
      <c r="G57" s="353"/>
      <c r="H57" s="506"/>
    </row>
    <row r="58" spans="1:8" ht="27" customHeight="1" x14ac:dyDescent="0.35">
      <c r="A58" s="510"/>
      <c r="B58" s="511"/>
      <c r="C58" s="353" t="s">
        <v>642</v>
      </c>
      <c r="D58" s="353"/>
      <c r="E58" s="353"/>
      <c r="F58" s="353"/>
      <c r="G58" s="353"/>
      <c r="H58" s="506"/>
    </row>
    <row r="59" spans="1:8" ht="10.25" customHeight="1" x14ac:dyDescent="0.35"/>
    <row r="60" spans="1:8" ht="15" customHeight="1" x14ac:dyDescent="0.35">
      <c r="A60" s="214" t="s">
        <v>277</v>
      </c>
      <c r="B60" s="218"/>
      <c r="C60" s="218"/>
      <c r="D60" s="218"/>
      <c r="E60" s="218"/>
      <c r="F60" s="218"/>
    </row>
    <row r="61" spans="1:8" ht="17" x14ac:dyDescent="0.35">
      <c r="A61" s="512" t="s">
        <v>278</v>
      </c>
      <c r="B61" s="512"/>
      <c r="C61" s="512"/>
      <c r="D61" s="512"/>
      <c r="E61" s="512"/>
      <c r="F61" s="512"/>
      <c r="G61" s="219">
        <v>3</v>
      </c>
      <c r="H61" s="220" t="s">
        <v>335</v>
      </c>
    </row>
    <row r="62" spans="1:8" ht="17" x14ac:dyDescent="0.35">
      <c r="A62" s="512" t="s">
        <v>280</v>
      </c>
      <c r="B62" s="512"/>
      <c r="C62" s="512"/>
      <c r="D62" s="512"/>
      <c r="E62" s="512"/>
      <c r="F62" s="512"/>
      <c r="G62" s="219">
        <v>0</v>
      </c>
      <c r="H62" s="220" t="s">
        <v>335</v>
      </c>
    </row>
    <row r="63" spans="1:8" x14ac:dyDescent="0.35">
      <c r="A63" s="244"/>
      <c r="B63" s="244"/>
      <c r="C63" s="244"/>
      <c r="D63" s="244"/>
      <c r="E63" s="244"/>
      <c r="F63" s="244"/>
      <c r="G63" s="221"/>
      <c r="H63" s="220"/>
    </row>
    <row r="64" spans="1:8" x14ac:dyDescent="0.35">
      <c r="A64" s="503" t="s">
        <v>281</v>
      </c>
      <c r="B64" s="503"/>
      <c r="C64" s="503"/>
      <c r="D64" s="503"/>
      <c r="E64" s="503"/>
      <c r="F64" s="503"/>
      <c r="G64" s="222"/>
      <c r="H64" s="223"/>
    </row>
    <row r="65" spans="1:8" ht="17.75" customHeight="1" x14ac:dyDescent="0.35">
      <c r="A65" s="502" t="s">
        <v>282</v>
      </c>
      <c r="B65" s="502"/>
      <c r="C65" s="502"/>
      <c r="D65" s="502"/>
      <c r="E65" s="224">
        <f>SUM(E66:E71)</f>
        <v>25</v>
      </c>
      <c r="F65" s="224" t="s">
        <v>254</v>
      </c>
      <c r="G65" s="225">
        <f>E65/25</f>
        <v>1</v>
      </c>
      <c r="H65" s="220" t="s">
        <v>335</v>
      </c>
    </row>
    <row r="66" spans="1:8" ht="17.75" customHeight="1" x14ac:dyDescent="0.35">
      <c r="A66" s="226" t="s">
        <v>96</v>
      </c>
      <c r="B66" s="501" t="s">
        <v>98</v>
      </c>
      <c r="C66" s="501"/>
      <c r="D66" s="501"/>
      <c r="E66" s="224">
        <v>9</v>
      </c>
      <c r="F66" s="224" t="s">
        <v>254</v>
      </c>
      <c r="G66" s="250"/>
      <c r="H66" s="227"/>
    </row>
    <row r="67" spans="1:8" ht="17.75" customHeight="1" x14ac:dyDescent="0.35">
      <c r="B67" s="501" t="s">
        <v>283</v>
      </c>
      <c r="C67" s="501"/>
      <c r="D67" s="501"/>
      <c r="E67" s="224">
        <v>12</v>
      </c>
      <c r="F67" s="224" t="s">
        <v>254</v>
      </c>
      <c r="G67" s="228"/>
      <c r="H67" s="229"/>
    </row>
    <row r="68" spans="1:8" ht="17.75" customHeight="1" x14ac:dyDescent="0.35">
      <c r="B68" s="501" t="s">
        <v>284</v>
      </c>
      <c r="C68" s="501"/>
      <c r="D68" s="501"/>
      <c r="E68" s="224">
        <v>2</v>
      </c>
      <c r="F68" s="224" t="s">
        <v>254</v>
      </c>
      <c r="G68" s="228"/>
      <c r="H68" s="229"/>
    </row>
    <row r="69" spans="1:8" ht="17.75" customHeight="1" x14ac:dyDescent="0.35">
      <c r="B69" s="501" t="s">
        <v>285</v>
      </c>
      <c r="C69" s="501"/>
      <c r="D69" s="501"/>
      <c r="E69" s="224" t="s">
        <v>115</v>
      </c>
      <c r="F69" s="224" t="s">
        <v>254</v>
      </c>
      <c r="G69" s="228"/>
      <c r="H69" s="229"/>
    </row>
    <row r="70" spans="1:8" ht="17.75" customHeight="1" x14ac:dyDescent="0.35">
      <c r="B70" s="501" t="s">
        <v>286</v>
      </c>
      <c r="C70" s="501"/>
      <c r="D70" s="501"/>
      <c r="E70" s="224" t="s">
        <v>115</v>
      </c>
      <c r="F70" s="224" t="s">
        <v>254</v>
      </c>
      <c r="G70" s="228"/>
      <c r="H70" s="229"/>
    </row>
    <row r="71" spans="1:8" ht="17.75" customHeight="1" x14ac:dyDescent="0.35">
      <c r="B71" s="501" t="s">
        <v>287</v>
      </c>
      <c r="C71" s="501"/>
      <c r="D71" s="501"/>
      <c r="E71" s="224">
        <v>2</v>
      </c>
      <c r="F71" s="224" t="s">
        <v>254</v>
      </c>
      <c r="G71" s="250"/>
      <c r="H71" s="227"/>
    </row>
    <row r="72" spans="1:8" ht="31.25" customHeight="1" x14ac:dyDescent="0.35">
      <c r="A72" s="502" t="s">
        <v>288</v>
      </c>
      <c r="B72" s="502"/>
      <c r="C72" s="502"/>
      <c r="D72" s="502"/>
      <c r="E72" s="224" t="s">
        <v>115</v>
      </c>
      <c r="F72" s="224" t="s">
        <v>254</v>
      </c>
      <c r="G72" s="225" t="s">
        <v>115</v>
      </c>
      <c r="H72" s="220" t="s">
        <v>335</v>
      </c>
    </row>
    <row r="73" spans="1:8" ht="17.75" customHeight="1" x14ac:dyDescent="0.35">
      <c r="A73" s="501" t="s">
        <v>289</v>
      </c>
      <c r="B73" s="501"/>
      <c r="C73" s="501"/>
      <c r="D73" s="501"/>
      <c r="E73" s="224">
        <f>G73*25</f>
        <v>50</v>
      </c>
      <c r="F73" s="224" t="s">
        <v>254</v>
      </c>
      <c r="G73" s="225">
        <f>D6-G65</f>
        <v>2</v>
      </c>
      <c r="H73" s="220" t="s">
        <v>335</v>
      </c>
    </row>
    <row r="74" spans="1:8" ht="10.25" customHeight="1" x14ac:dyDescent="0.35"/>
    <row r="75" spans="1:8" x14ac:dyDescent="0.35">
      <c r="A75" s="102" t="s">
        <v>321</v>
      </c>
      <c r="B75" s="102"/>
      <c r="C75" s="102"/>
      <c r="D75" s="102"/>
      <c r="E75" s="102"/>
      <c r="F75" s="102"/>
      <c r="G75" s="102"/>
      <c r="H75" s="102"/>
    </row>
    <row r="76" spans="1:8" x14ac:dyDescent="0.35">
      <c r="A76" s="471" t="s">
        <v>1570</v>
      </c>
      <c r="B76" s="471"/>
      <c r="C76" s="471"/>
      <c r="D76" s="471"/>
      <c r="E76" s="471"/>
      <c r="F76" s="302"/>
      <c r="G76" s="302"/>
      <c r="H76" s="302"/>
    </row>
    <row r="77" spans="1:8" customFormat="1" ht="14.5" x14ac:dyDescent="0.35"/>
    <row r="78" spans="1:8" customFormat="1" ht="14.5" x14ac:dyDescent="0.35"/>
    <row r="79" spans="1:8" x14ac:dyDescent="0.35">
      <c r="A79" s="102"/>
      <c r="B79" s="102"/>
      <c r="C79" s="102"/>
      <c r="D79" s="102"/>
      <c r="E79" s="102"/>
      <c r="F79" s="102"/>
      <c r="G79" s="102"/>
      <c r="H79" s="102"/>
    </row>
  </sheetData>
  <mergeCells count="79">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B26:F26"/>
    <mergeCell ref="A27:H27"/>
    <mergeCell ref="B28:F28"/>
    <mergeCell ref="B29:F29"/>
    <mergeCell ref="A30:H30"/>
    <mergeCell ref="A34:F34"/>
    <mergeCell ref="A35:A42"/>
    <mergeCell ref="B35:H35"/>
    <mergeCell ref="B36:H36"/>
    <mergeCell ref="B37:H37"/>
    <mergeCell ref="B38:H38"/>
    <mergeCell ref="B39:H39"/>
    <mergeCell ref="B40:H40"/>
    <mergeCell ref="B41:H41"/>
    <mergeCell ref="B42:H42"/>
    <mergeCell ref="A43:C43"/>
    <mergeCell ref="D43:H43"/>
    <mergeCell ref="A44:C44"/>
    <mergeCell ref="D44:H44"/>
    <mergeCell ref="A45:F45"/>
    <mergeCell ref="A55:B56"/>
    <mergeCell ref="C55:H55"/>
    <mergeCell ref="C56:H56"/>
    <mergeCell ref="A46:A50"/>
    <mergeCell ref="B46:H46"/>
    <mergeCell ref="B47:H47"/>
    <mergeCell ref="B48:H48"/>
    <mergeCell ref="B49:H49"/>
    <mergeCell ref="B50:H50"/>
    <mergeCell ref="A51:C51"/>
    <mergeCell ref="D51:H51"/>
    <mergeCell ref="A52:C52"/>
    <mergeCell ref="D52:H52"/>
    <mergeCell ref="C58:H58"/>
    <mergeCell ref="A61:F61"/>
    <mergeCell ref="A62:F62"/>
    <mergeCell ref="B71:D71"/>
    <mergeCell ref="A72:D72"/>
    <mergeCell ref="A64:F64"/>
    <mergeCell ref="A57:B58"/>
    <mergeCell ref="C57:H57"/>
    <mergeCell ref="A76:E76"/>
    <mergeCell ref="A73:D73"/>
    <mergeCell ref="A65:D65"/>
    <mergeCell ref="B66:D66"/>
    <mergeCell ref="B67:D67"/>
    <mergeCell ref="B68:D68"/>
    <mergeCell ref="B69:D69"/>
    <mergeCell ref="B70:D7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0"/>
  <sheetViews>
    <sheetView view="pageLayout" topLeftCell="A40" zoomScaleNormal="100" zoomScaleSheetLayoutView="118" workbookViewId="0">
      <selection activeCell="B40" sqref="B40:E40"/>
    </sheetView>
  </sheetViews>
  <sheetFormatPr defaultColWidth="9.36328125" defaultRowHeight="14" x14ac:dyDescent="0.3"/>
  <cols>
    <col min="1" max="2" width="9.36328125" style="149"/>
    <col min="3" max="3" width="15.54296875" style="149" customWidth="1"/>
    <col min="4" max="4" width="9.36328125" style="149"/>
    <col min="5" max="5" width="25.453125" style="149" customWidth="1"/>
    <col min="6" max="6" width="9.36328125" style="149" customWidth="1"/>
    <col min="7" max="8" width="9.36328125" style="149"/>
    <col min="9" max="9" width="60.54296875" style="149" customWidth="1"/>
    <col min="10" max="16384" width="9.36328125" style="149"/>
  </cols>
  <sheetData>
    <row r="1" spans="1:9" x14ac:dyDescent="0.3">
      <c r="A1" s="390" t="s">
        <v>0</v>
      </c>
      <c r="B1" s="390"/>
      <c r="C1" s="390"/>
      <c r="D1" s="390"/>
      <c r="E1" s="390"/>
      <c r="F1" s="390"/>
      <c r="G1" s="390"/>
    </row>
    <row r="2" spans="1:9" x14ac:dyDescent="0.3">
      <c r="A2" s="135"/>
      <c r="B2" s="135"/>
      <c r="C2" s="136"/>
      <c r="D2" s="136"/>
      <c r="E2" s="135"/>
      <c r="F2" s="135"/>
      <c r="G2" s="154"/>
    </row>
    <row r="3" spans="1:9" x14ac:dyDescent="0.3">
      <c r="A3" s="403" t="s">
        <v>1</v>
      </c>
      <c r="B3" s="403"/>
      <c r="C3" s="403"/>
      <c r="D3" s="403"/>
      <c r="E3" s="136"/>
      <c r="F3" s="136"/>
      <c r="G3" s="136"/>
    </row>
    <row r="4" spans="1:9" x14ac:dyDescent="0.3">
      <c r="A4" s="160" t="s">
        <v>2</v>
      </c>
      <c r="B4" s="7"/>
      <c r="C4" s="6"/>
      <c r="D4" s="9"/>
      <c r="E4" s="136"/>
      <c r="F4" s="136"/>
      <c r="G4" s="136"/>
    </row>
    <row r="5" spans="1:9" x14ac:dyDescent="0.3">
      <c r="A5" s="9" t="s">
        <v>3</v>
      </c>
      <c r="B5" s="7"/>
      <c r="C5" s="6"/>
      <c r="D5" s="9"/>
      <c r="E5" s="136"/>
      <c r="F5" s="136"/>
      <c r="G5" s="136"/>
    </row>
    <row r="6" spans="1:9" x14ac:dyDescent="0.3">
      <c r="A6" s="9" t="s">
        <v>673</v>
      </c>
      <c r="B6" s="7"/>
      <c r="C6" s="161"/>
      <c r="D6" s="9"/>
      <c r="E6" s="136"/>
      <c r="F6" s="136"/>
      <c r="G6" s="136"/>
    </row>
    <row r="7" spans="1:9" x14ac:dyDescent="0.3">
      <c r="A7" s="135"/>
      <c r="B7" s="135"/>
      <c r="C7" s="136"/>
      <c r="D7" s="136"/>
      <c r="E7" s="135"/>
      <c r="F7" s="135"/>
      <c r="G7" s="135"/>
    </row>
    <row r="8" spans="1:9" ht="14.5" thickBot="1" x14ac:dyDescent="0.35">
      <c r="A8" s="135"/>
      <c r="B8" s="322" t="s">
        <v>5</v>
      </c>
      <c r="C8" s="322"/>
      <c r="D8" s="322"/>
      <c r="E8" s="322"/>
      <c r="F8" s="322"/>
      <c r="G8" s="322"/>
    </row>
    <row r="9" spans="1:9" x14ac:dyDescent="0.3">
      <c r="A9" s="391" t="s">
        <v>6</v>
      </c>
      <c r="B9" s="393" t="s">
        <v>7</v>
      </c>
      <c r="C9" s="394"/>
      <c r="D9" s="394"/>
      <c r="E9" s="391"/>
      <c r="F9" s="397" t="s">
        <v>8</v>
      </c>
      <c r="G9" s="398"/>
    </row>
    <row r="10" spans="1:9" ht="32.25" customHeight="1" thickBot="1" x14ac:dyDescent="0.35">
      <c r="A10" s="392"/>
      <c r="B10" s="395"/>
      <c r="C10" s="396"/>
      <c r="D10" s="396"/>
      <c r="E10" s="392"/>
      <c r="F10" s="155" t="s">
        <v>9</v>
      </c>
      <c r="G10" s="168" t="s">
        <v>10</v>
      </c>
    </row>
    <row r="11" spans="1:9" ht="14.5" thickBot="1" x14ac:dyDescent="0.35">
      <c r="A11" s="399" t="s">
        <v>11</v>
      </c>
      <c r="B11" s="399"/>
      <c r="C11" s="399"/>
      <c r="D11" s="399"/>
      <c r="E11" s="399"/>
      <c r="F11" s="399"/>
      <c r="G11" s="399"/>
    </row>
    <row r="12" spans="1:9" ht="51.75" customHeight="1" x14ac:dyDescent="0.3">
      <c r="A12" s="156" t="s">
        <v>12</v>
      </c>
      <c r="B12" s="400" t="s">
        <v>13</v>
      </c>
      <c r="C12" s="401"/>
      <c r="D12" s="401"/>
      <c r="E12" s="402"/>
      <c r="F12" s="157" t="s">
        <v>14</v>
      </c>
      <c r="G12" s="158" t="s">
        <v>15</v>
      </c>
    </row>
    <row r="13" spans="1:9" ht="32.75" customHeight="1" x14ac:dyDescent="0.3">
      <c r="A13" s="156" t="s">
        <v>16</v>
      </c>
      <c r="B13" s="384" t="s">
        <v>17</v>
      </c>
      <c r="C13" s="385"/>
      <c r="D13" s="385"/>
      <c r="E13" s="386"/>
      <c r="F13" s="150" t="s">
        <v>14</v>
      </c>
      <c r="G13" s="131" t="s">
        <v>15</v>
      </c>
      <c r="I13" s="154"/>
    </row>
    <row r="14" spans="1:9" ht="48" customHeight="1" x14ac:dyDescent="0.3">
      <c r="A14" s="156" t="s">
        <v>18</v>
      </c>
      <c r="B14" s="384" t="s">
        <v>19</v>
      </c>
      <c r="C14" s="385"/>
      <c r="D14" s="385"/>
      <c r="E14" s="386"/>
      <c r="F14" s="150" t="s">
        <v>14</v>
      </c>
      <c r="G14" s="131" t="s">
        <v>15</v>
      </c>
      <c r="I14" s="154"/>
    </row>
    <row r="15" spans="1:9" ht="36.75" customHeight="1" x14ac:dyDescent="0.3">
      <c r="A15" s="156" t="s">
        <v>20</v>
      </c>
      <c r="B15" s="374" t="s">
        <v>21</v>
      </c>
      <c r="C15" s="375"/>
      <c r="D15" s="375"/>
      <c r="E15" s="376"/>
      <c r="F15" s="150" t="s">
        <v>14</v>
      </c>
      <c r="G15" s="131" t="s">
        <v>15</v>
      </c>
      <c r="I15" s="154"/>
    </row>
    <row r="16" spans="1:9" ht="59.25" customHeight="1" x14ac:dyDescent="0.3">
      <c r="A16" s="156" t="s">
        <v>22</v>
      </c>
      <c r="B16" s="374" t="s">
        <v>23</v>
      </c>
      <c r="C16" s="375"/>
      <c r="D16" s="375"/>
      <c r="E16" s="376"/>
      <c r="F16" s="150" t="s">
        <v>14</v>
      </c>
      <c r="G16" s="131" t="s">
        <v>15</v>
      </c>
    </row>
    <row r="17" spans="1:9" ht="32" customHeight="1" x14ac:dyDescent="0.3">
      <c r="A17" s="156" t="s">
        <v>24</v>
      </c>
      <c r="B17" s="374" t="s">
        <v>25</v>
      </c>
      <c r="C17" s="375"/>
      <c r="D17" s="375"/>
      <c r="E17" s="376"/>
      <c r="F17" s="150" t="s">
        <v>14</v>
      </c>
      <c r="G17" s="131" t="s">
        <v>15</v>
      </c>
    </row>
    <row r="18" spans="1:9" ht="33" customHeight="1" x14ac:dyDescent="0.3">
      <c r="A18" s="156" t="s">
        <v>26</v>
      </c>
      <c r="B18" s="374" t="s">
        <v>27</v>
      </c>
      <c r="C18" s="375"/>
      <c r="D18" s="375"/>
      <c r="E18" s="376"/>
      <c r="F18" s="150" t="s">
        <v>14</v>
      </c>
      <c r="G18" s="131" t="s">
        <v>15</v>
      </c>
    </row>
    <row r="19" spans="1:9" ht="31.25" customHeight="1" x14ac:dyDescent="0.3">
      <c r="A19" s="156" t="s">
        <v>28</v>
      </c>
      <c r="B19" s="384" t="s">
        <v>29</v>
      </c>
      <c r="C19" s="385"/>
      <c r="D19" s="385"/>
      <c r="E19" s="386"/>
      <c r="F19" s="150" t="s">
        <v>14</v>
      </c>
      <c r="G19" s="131" t="s">
        <v>15</v>
      </c>
    </row>
    <row r="20" spans="1:9" ht="35" customHeight="1" x14ac:dyDescent="0.3">
      <c r="A20" s="156" t="s">
        <v>30</v>
      </c>
      <c r="B20" s="384" t="s">
        <v>31</v>
      </c>
      <c r="C20" s="385"/>
      <c r="D20" s="385"/>
      <c r="E20" s="386"/>
      <c r="F20" s="150" t="s">
        <v>14</v>
      </c>
      <c r="G20" s="131" t="s">
        <v>15</v>
      </c>
    </row>
    <row r="21" spans="1:9" ht="32" customHeight="1" x14ac:dyDescent="0.3">
      <c r="A21" s="156" t="s">
        <v>32</v>
      </c>
      <c r="B21" s="384" t="s">
        <v>33</v>
      </c>
      <c r="C21" s="385"/>
      <c r="D21" s="385"/>
      <c r="E21" s="386"/>
      <c r="F21" s="150" t="s">
        <v>14</v>
      </c>
      <c r="G21" s="131" t="s">
        <v>15</v>
      </c>
    </row>
    <row r="22" spans="1:9" ht="67.5" customHeight="1" x14ac:dyDescent="0.3">
      <c r="A22" s="156" t="s">
        <v>34</v>
      </c>
      <c r="B22" s="384" t="s">
        <v>1555</v>
      </c>
      <c r="C22" s="385"/>
      <c r="D22" s="385"/>
      <c r="E22" s="386"/>
      <c r="F22" s="150" t="s">
        <v>1556</v>
      </c>
      <c r="G22" s="131" t="s">
        <v>40</v>
      </c>
    </row>
    <row r="23" spans="1:9" ht="42.75" customHeight="1" x14ac:dyDescent="0.3">
      <c r="A23" s="156" t="s">
        <v>35</v>
      </c>
      <c r="B23" s="384" t="s">
        <v>36</v>
      </c>
      <c r="C23" s="385"/>
      <c r="D23" s="385"/>
      <c r="E23" s="386"/>
      <c r="F23" s="150" t="s">
        <v>37</v>
      </c>
      <c r="G23" s="131" t="s">
        <v>40</v>
      </c>
    </row>
    <row r="24" spans="1:9" ht="46.5" customHeight="1" thickBot="1" x14ac:dyDescent="0.35">
      <c r="A24" s="156" t="s">
        <v>39</v>
      </c>
      <c r="B24" s="384" t="s">
        <v>1557</v>
      </c>
      <c r="C24" s="385"/>
      <c r="D24" s="385"/>
      <c r="E24" s="386"/>
      <c r="F24" s="150" t="s">
        <v>37</v>
      </c>
      <c r="G24" s="131" t="s">
        <v>621</v>
      </c>
    </row>
    <row r="25" spans="1:9" ht="26.25" customHeight="1" thickBot="1" x14ac:dyDescent="0.35">
      <c r="A25" s="377" t="s">
        <v>41</v>
      </c>
      <c r="B25" s="377"/>
      <c r="C25" s="377"/>
      <c r="D25" s="377"/>
      <c r="E25" s="377"/>
      <c r="F25" s="377"/>
      <c r="G25" s="377"/>
    </row>
    <row r="26" spans="1:9" ht="53.25" customHeight="1" x14ac:dyDescent="0.3">
      <c r="A26" s="156" t="s">
        <v>42</v>
      </c>
      <c r="B26" s="387" t="s">
        <v>43</v>
      </c>
      <c r="C26" s="388"/>
      <c r="D26" s="388"/>
      <c r="E26" s="389"/>
      <c r="F26" s="157" t="s">
        <v>1558</v>
      </c>
      <c r="G26" s="159" t="s">
        <v>621</v>
      </c>
    </row>
    <row r="27" spans="1:9" ht="57.75" customHeight="1" x14ac:dyDescent="0.3">
      <c r="A27" s="156" t="s">
        <v>44</v>
      </c>
      <c r="B27" s="384" t="s">
        <v>45</v>
      </c>
      <c r="C27" s="385"/>
      <c r="D27" s="385"/>
      <c r="E27" s="386"/>
      <c r="F27" s="150" t="s">
        <v>46</v>
      </c>
      <c r="G27" s="151" t="s">
        <v>621</v>
      </c>
    </row>
    <row r="28" spans="1:9" ht="45.65" customHeight="1" x14ac:dyDescent="0.3">
      <c r="A28" s="156" t="s">
        <v>47</v>
      </c>
      <c r="B28" s="384" t="s">
        <v>48</v>
      </c>
      <c r="C28" s="385"/>
      <c r="D28" s="385"/>
      <c r="E28" s="386"/>
      <c r="F28" s="326" t="s">
        <v>49</v>
      </c>
      <c r="G28" s="151" t="s">
        <v>15</v>
      </c>
    </row>
    <row r="29" spans="1:9" s="190" customFormat="1" ht="45.75" customHeight="1" x14ac:dyDescent="0.3">
      <c r="A29" s="146" t="s">
        <v>50</v>
      </c>
      <c r="B29" s="374" t="s">
        <v>51</v>
      </c>
      <c r="C29" s="375"/>
      <c r="D29" s="375"/>
      <c r="E29" s="376"/>
      <c r="F29" s="331" t="s">
        <v>46</v>
      </c>
      <c r="G29" s="332" t="s">
        <v>15</v>
      </c>
      <c r="I29" s="191"/>
    </row>
    <row r="30" spans="1:9" ht="56.25" customHeight="1" x14ac:dyDescent="0.3">
      <c r="A30" s="156" t="s">
        <v>52</v>
      </c>
      <c r="B30" s="381" t="s">
        <v>1559</v>
      </c>
      <c r="C30" s="382"/>
      <c r="D30" s="382"/>
      <c r="E30" s="383"/>
      <c r="F30" s="150" t="s">
        <v>1560</v>
      </c>
      <c r="G30" s="151" t="s">
        <v>621</v>
      </c>
    </row>
    <row r="31" spans="1:9" ht="50" customHeight="1" x14ac:dyDescent="0.3">
      <c r="A31" s="156" t="s">
        <v>53</v>
      </c>
      <c r="B31" s="384" t="s">
        <v>54</v>
      </c>
      <c r="C31" s="385"/>
      <c r="D31" s="385"/>
      <c r="E31" s="386"/>
      <c r="F31" s="150" t="s">
        <v>55</v>
      </c>
      <c r="G31" s="151" t="s">
        <v>15</v>
      </c>
    </row>
    <row r="32" spans="1:9" ht="54.75" customHeight="1" x14ac:dyDescent="0.3">
      <c r="A32" s="156" t="s">
        <v>56</v>
      </c>
      <c r="B32" s="374" t="s">
        <v>57</v>
      </c>
      <c r="C32" s="375"/>
      <c r="D32" s="375"/>
      <c r="E32" s="376"/>
      <c r="F32" s="326" t="s">
        <v>46</v>
      </c>
      <c r="G32" s="151" t="s">
        <v>15</v>
      </c>
    </row>
    <row r="33" spans="1:8" ht="61.25" customHeight="1" x14ac:dyDescent="0.3">
      <c r="A33" s="156" t="s">
        <v>58</v>
      </c>
      <c r="B33" s="374" t="s">
        <v>59</v>
      </c>
      <c r="C33" s="375"/>
      <c r="D33" s="375"/>
      <c r="E33" s="376"/>
      <c r="F33" s="326" t="s">
        <v>46</v>
      </c>
      <c r="G33" s="151" t="s">
        <v>15</v>
      </c>
    </row>
    <row r="34" spans="1:8" ht="82.25" customHeight="1" x14ac:dyDescent="0.3">
      <c r="A34" s="156" t="s">
        <v>60</v>
      </c>
      <c r="B34" s="374" t="s">
        <v>61</v>
      </c>
      <c r="C34" s="375"/>
      <c r="D34" s="375"/>
      <c r="E34" s="376"/>
      <c r="F34" s="150" t="s">
        <v>62</v>
      </c>
      <c r="G34" s="151" t="s">
        <v>15</v>
      </c>
    </row>
    <row r="35" spans="1:8" ht="68.75" customHeight="1" x14ac:dyDescent="0.3">
      <c r="A35" s="156" t="s">
        <v>63</v>
      </c>
      <c r="B35" s="374" t="s">
        <v>64</v>
      </c>
      <c r="C35" s="375"/>
      <c r="D35" s="375"/>
      <c r="E35" s="376"/>
      <c r="F35" s="326" t="s">
        <v>46</v>
      </c>
      <c r="G35" s="151" t="s">
        <v>15</v>
      </c>
    </row>
    <row r="36" spans="1:8" ht="48.65" customHeight="1" x14ac:dyDescent="0.3">
      <c r="A36" s="156" t="s">
        <v>65</v>
      </c>
      <c r="B36" s="374" t="s">
        <v>66</v>
      </c>
      <c r="C36" s="375"/>
      <c r="D36" s="375"/>
      <c r="E36" s="376"/>
      <c r="F36" s="326" t="s">
        <v>46</v>
      </c>
      <c r="G36" s="151" t="s">
        <v>15</v>
      </c>
    </row>
    <row r="37" spans="1:8" ht="35" customHeight="1" x14ac:dyDescent="0.3">
      <c r="A37" s="156" t="s">
        <v>67</v>
      </c>
      <c r="B37" s="374" t="s">
        <v>68</v>
      </c>
      <c r="C37" s="375"/>
      <c r="D37" s="375"/>
      <c r="E37" s="376"/>
      <c r="F37" s="326" t="s">
        <v>46</v>
      </c>
      <c r="G37" s="151" t="s">
        <v>621</v>
      </c>
    </row>
    <row r="38" spans="1:8" ht="60" customHeight="1" x14ac:dyDescent="0.3">
      <c r="A38" s="156" t="s">
        <v>69</v>
      </c>
      <c r="B38" s="374" t="s">
        <v>70</v>
      </c>
      <c r="C38" s="375"/>
      <c r="D38" s="375"/>
      <c r="E38" s="376"/>
      <c r="F38" s="326" t="s">
        <v>46</v>
      </c>
      <c r="G38" s="151" t="s">
        <v>15</v>
      </c>
    </row>
    <row r="39" spans="1:8" ht="35" customHeight="1" x14ac:dyDescent="0.3">
      <c r="A39" s="337" t="s">
        <v>71</v>
      </c>
      <c r="B39" s="374" t="s">
        <v>72</v>
      </c>
      <c r="C39" s="375"/>
      <c r="D39" s="375"/>
      <c r="E39" s="376"/>
      <c r="F39" s="326" t="s">
        <v>46</v>
      </c>
      <c r="G39" s="151" t="s">
        <v>15</v>
      </c>
    </row>
    <row r="40" spans="1:8" ht="38.25" customHeight="1" thickBot="1" x14ac:dyDescent="0.35">
      <c r="A40" s="156" t="s">
        <v>73</v>
      </c>
      <c r="B40" s="374" t="s">
        <v>74</v>
      </c>
      <c r="C40" s="375"/>
      <c r="D40" s="375"/>
      <c r="E40" s="376"/>
      <c r="F40" s="150" t="s">
        <v>46</v>
      </c>
      <c r="G40" s="151" t="s">
        <v>15</v>
      </c>
    </row>
    <row r="41" spans="1:8" ht="28.5" customHeight="1" thickBot="1" x14ac:dyDescent="0.35">
      <c r="A41" s="377" t="s">
        <v>75</v>
      </c>
      <c r="B41" s="377"/>
      <c r="C41" s="377"/>
      <c r="D41" s="377"/>
      <c r="E41" s="377"/>
      <c r="F41" s="377"/>
      <c r="G41" s="377"/>
    </row>
    <row r="42" spans="1:8" ht="48" customHeight="1" x14ac:dyDescent="0.3">
      <c r="A42" s="146" t="s">
        <v>76</v>
      </c>
      <c r="B42" s="378" t="s">
        <v>77</v>
      </c>
      <c r="C42" s="379"/>
      <c r="D42" s="379"/>
      <c r="E42" s="380"/>
      <c r="F42" s="152" t="s">
        <v>78</v>
      </c>
      <c r="G42" s="148" t="s">
        <v>15</v>
      </c>
    </row>
    <row r="43" spans="1:8" ht="36" customHeight="1" x14ac:dyDescent="0.3">
      <c r="A43" s="146" t="s">
        <v>79</v>
      </c>
      <c r="B43" s="374" t="s">
        <v>80</v>
      </c>
      <c r="C43" s="375"/>
      <c r="D43" s="375"/>
      <c r="E43" s="376"/>
      <c r="F43" s="331" t="s">
        <v>81</v>
      </c>
      <c r="G43" s="142" t="s">
        <v>15</v>
      </c>
    </row>
    <row r="44" spans="1:8" ht="69" customHeight="1" x14ac:dyDescent="0.3">
      <c r="A44" s="146" t="s">
        <v>82</v>
      </c>
      <c r="B44" s="374" t="s">
        <v>83</v>
      </c>
      <c r="C44" s="375"/>
      <c r="D44" s="375"/>
      <c r="E44" s="376"/>
      <c r="F44" s="331" t="s">
        <v>81</v>
      </c>
      <c r="G44" s="142" t="s">
        <v>40</v>
      </c>
    </row>
    <row r="45" spans="1:8" ht="55.5" customHeight="1" x14ac:dyDescent="0.3">
      <c r="A45" s="146" t="s">
        <v>84</v>
      </c>
      <c r="B45" s="374" t="s">
        <v>1561</v>
      </c>
      <c r="C45" s="375"/>
      <c r="D45" s="375"/>
      <c r="E45" s="376"/>
      <c r="F45" s="331" t="s">
        <v>85</v>
      </c>
      <c r="G45" s="142" t="s">
        <v>15</v>
      </c>
    </row>
    <row r="46" spans="1:8" ht="46.5" customHeight="1" x14ac:dyDescent="0.3">
      <c r="A46" s="146" t="s">
        <v>86</v>
      </c>
      <c r="B46" s="374" t="s">
        <v>87</v>
      </c>
      <c r="C46" s="375"/>
      <c r="D46" s="375"/>
      <c r="E46" s="376"/>
      <c r="F46" s="331" t="s">
        <v>81</v>
      </c>
      <c r="G46" s="142" t="s">
        <v>15</v>
      </c>
    </row>
    <row r="47" spans="1:8" ht="14" customHeight="1" x14ac:dyDescent="0.3">
      <c r="A47" s="338"/>
      <c r="B47" s="339"/>
      <c r="C47" s="339"/>
      <c r="D47" s="339"/>
      <c r="E47" s="339"/>
      <c r="F47" s="338"/>
      <c r="G47" s="340"/>
    </row>
    <row r="48" spans="1:8" x14ac:dyDescent="0.3">
      <c r="A48" s="341" t="s">
        <v>1562</v>
      </c>
      <c r="B48" s="341"/>
      <c r="C48" s="341"/>
      <c r="D48" s="342"/>
      <c r="E48" s="341"/>
      <c r="F48" s="341"/>
      <c r="G48" s="343"/>
      <c r="H48" s="344"/>
    </row>
    <row r="49" spans="1:8" x14ac:dyDescent="0.3">
      <c r="A49" s="341" t="s">
        <v>1563</v>
      </c>
      <c r="B49" s="341"/>
      <c r="C49" s="341"/>
      <c r="D49" s="341"/>
      <c r="E49" s="341"/>
      <c r="F49" s="341"/>
      <c r="G49" s="343"/>
      <c r="H49" s="344"/>
    </row>
    <row r="50" spans="1:8" x14ac:dyDescent="0.3">
      <c r="A50" s="341" t="s">
        <v>1564</v>
      </c>
      <c r="B50" s="341"/>
      <c r="C50" s="341"/>
      <c r="D50" s="341"/>
      <c r="E50" s="341"/>
      <c r="F50" s="341"/>
      <c r="G50" s="343"/>
      <c r="H50" s="344"/>
    </row>
  </sheetData>
  <mergeCells count="41">
    <mergeCell ref="B18:E18"/>
    <mergeCell ref="A1:G1"/>
    <mergeCell ref="A9:A10"/>
    <mergeCell ref="B9:E10"/>
    <mergeCell ref="F9:G9"/>
    <mergeCell ref="A11:G11"/>
    <mergeCell ref="B12:E12"/>
    <mergeCell ref="B13:E13"/>
    <mergeCell ref="B14:E14"/>
    <mergeCell ref="B15:E15"/>
    <mergeCell ref="B16:E16"/>
    <mergeCell ref="B17:E17"/>
    <mergeCell ref="A3:D3"/>
    <mergeCell ref="B29:E29"/>
    <mergeCell ref="B19:E19"/>
    <mergeCell ref="B20:E20"/>
    <mergeCell ref="B21:E21"/>
    <mergeCell ref="B22:E22"/>
    <mergeCell ref="B23:E23"/>
    <mergeCell ref="B24:E24"/>
    <mergeCell ref="A25:G25"/>
    <mergeCell ref="B26:E26"/>
    <mergeCell ref="B27:E27"/>
    <mergeCell ref="B28:E28"/>
    <mergeCell ref="B40:E40"/>
    <mergeCell ref="B30:E30"/>
    <mergeCell ref="B31:E31"/>
    <mergeCell ref="B32:E32"/>
    <mergeCell ref="B33:E33"/>
    <mergeCell ref="B34:E34"/>
    <mergeCell ref="B35:E35"/>
    <mergeCell ref="B36:E36"/>
    <mergeCell ref="B37:E37"/>
    <mergeCell ref="B38:E38"/>
    <mergeCell ref="B39:E39"/>
    <mergeCell ref="B45:E45"/>
    <mergeCell ref="B46:E46"/>
    <mergeCell ref="A41:G41"/>
    <mergeCell ref="B42:E42"/>
    <mergeCell ref="B43:E43"/>
    <mergeCell ref="B44:E44"/>
  </mergeCells>
  <phoneticPr fontId="16"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80"/>
  <sheetViews>
    <sheetView view="pageLayout" topLeftCell="A55" zoomScaleNormal="100" workbookViewId="0">
      <selection activeCell="E15" sqref="E15:H15"/>
    </sheetView>
  </sheetViews>
  <sheetFormatPr defaultColWidth="8.6328125" defaultRowHeight="14" x14ac:dyDescent="0.35"/>
  <cols>
    <col min="1" max="1" width="9.453125" style="213" customWidth="1"/>
    <col min="2" max="2" width="11.54296875" style="213" customWidth="1"/>
    <col min="3" max="3" width="5.54296875" style="213" customWidth="1"/>
    <col min="4" max="4" width="18.6328125" style="213" customWidth="1"/>
    <col min="5" max="5" width="9.453125" style="213" customWidth="1"/>
    <col min="6" max="6" width="8.54296875" style="213" customWidth="1"/>
    <col min="7" max="7" width="12.54296875" style="213" customWidth="1"/>
    <col min="8" max="8" width="9.54296875" style="213" customWidth="1"/>
    <col min="9" max="16384" width="8.6328125" style="213"/>
  </cols>
  <sheetData>
    <row r="1" spans="1:8" ht="10.4" customHeight="1" x14ac:dyDescent="0.35"/>
    <row r="2" spans="1:8" s="214" customFormat="1" x14ac:dyDescent="0.35">
      <c r="A2" s="534" t="s">
        <v>218</v>
      </c>
      <c r="B2" s="534"/>
      <c r="C2" s="534"/>
      <c r="D2" s="534"/>
      <c r="E2" s="534"/>
      <c r="F2" s="534"/>
      <c r="G2" s="534"/>
      <c r="H2" s="534"/>
    </row>
    <row r="3" spans="1:8" ht="10.4" customHeight="1" x14ac:dyDescent="0.35"/>
    <row r="4" spans="1:8" ht="15" customHeight="1" x14ac:dyDescent="0.35">
      <c r="A4" s="248" t="s">
        <v>219</v>
      </c>
    </row>
    <row r="5" spans="1:8" s="215" customFormat="1" ht="17.899999999999999" customHeight="1" x14ac:dyDescent="0.35">
      <c r="A5" s="535" t="s">
        <v>127</v>
      </c>
      <c r="B5" s="535"/>
      <c r="C5" s="535"/>
      <c r="D5" s="535"/>
      <c r="E5" s="535"/>
      <c r="F5" s="535"/>
      <c r="G5" s="535"/>
      <c r="H5" s="535"/>
    </row>
    <row r="6" spans="1:8" ht="17.899999999999999" customHeight="1" x14ac:dyDescent="0.35">
      <c r="A6" s="478" t="s">
        <v>94</v>
      </c>
      <c r="B6" s="526"/>
      <c r="C6" s="526"/>
      <c r="D6" s="527">
        <v>2</v>
      </c>
      <c r="E6" s="527"/>
      <c r="F6" s="527"/>
      <c r="G6" s="527"/>
      <c r="H6" s="528"/>
    </row>
    <row r="7" spans="1:8" ht="17.899999999999999" customHeight="1" x14ac:dyDescent="0.35">
      <c r="A7" s="478" t="s">
        <v>93</v>
      </c>
      <c r="B7" s="526"/>
      <c r="C7" s="526"/>
      <c r="D7" s="536" t="s">
        <v>357</v>
      </c>
      <c r="E7" s="536"/>
      <c r="F7" s="536"/>
      <c r="G7" s="536"/>
      <c r="H7" s="537"/>
    </row>
    <row r="8" spans="1:8" ht="17.899999999999999" customHeight="1" x14ac:dyDescent="0.35">
      <c r="A8" s="478" t="s">
        <v>97</v>
      </c>
      <c r="B8" s="526"/>
      <c r="C8" s="526"/>
      <c r="D8" s="515" t="s">
        <v>222</v>
      </c>
      <c r="E8" s="515"/>
      <c r="F8" s="515"/>
      <c r="G8" s="515"/>
      <c r="H8" s="516"/>
    </row>
    <row r="9" spans="1:8" ht="17.899999999999999" customHeight="1" x14ac:dyDescent="0.35">
      <c r="A9" s="478" t="s">
        <v>223</v>
      </c>
      <c r="B9" s="526"/>
      <c r="C9" s="526"/>
      <c r="D9" s="515" t="s">
        <v>1575</v>
      </c>
      <c r="E9" s="515"/>
      <c r="F9" s="515"/>
      <c r="G9" s="515"/>
      <c r="H9" s="516"/>
    </row>
    <row r="10" spans="1:8" ht="10.4"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899999999999999" customHeight="1" x14ac:dyDescent="0.35">
      <c r="A13" s="478" t="s">
        <v>227</v>
      </c>
      <c r="B13" s="526"/>
      <c r="C13" s="526"/>
      <c r="D13" s="526"/>
      <c r="E13" s="527" t="s">
        <v>228</v>
      </c>
      <c r="F13" s="527"/>
      <c r="G13" s="527"/>
      <c r="H13" s="528"/>
    </row>
    <row r="14" spans="1:8" ht="17.899999999999999" customHeight="1" x14ac:dyDescent="0.35">
      <c r="A14" s="478" t="s">
        <v>229</v>
      </c>
      <c r="B14" s="526"/>
      <c r="C14" s="526"/>
      <c r="D14" s="526"/>
      <c r="E14" s="527" t="s">
        <v>301</v>
      </c>
      <c r="F14" s="527"/>
      <c r="G14" s="527"/>
      <c r="H14" s="528"/>
    </row>
    <row r="15" spans="1:8" ht="17.899999999999999" customHeight="1" x14ac:dyDescent="0.35">
      <c r="A15" s="478" t="s">
        <v>231</v>
      </c>
      <c r="B15" s="526"/>
      <c r="C15" s="526"/>
      <c r="D15" s="526"/>
      <c r="E15" s="532" t="s">
        <v>359</v>
      </c>
      <c r="F15" s="532"/>
      <c r="G15" s="532"/>
      <c r="H15" s="533"/>
    </row>
    <row r="16" spans="1:8" ht="17.899999999999999" customHeight="1" x14ac:dyDescent="0.35">
      <c r="A16" s="478" t="s">
        <v>233</v>
      </c>
      <c r="B16" s="526"/>
      <c r="C16" s="526"/>
      <c r="D16" s="526"/>
      <c r="E16" s="527" t="s">
        <v>234</v>
      </c>
      <c r="F16" s="527"/>
      <c r="G16" s="527"/>
      <c r="H16" s="528"/>
    </row>
    <row r="17" spans="1:8" ht="10.4" customHeight="1" x14ac:dyDescent="0.35"/>
    <row r="18" spans="1:8" ht="15" customHeight="1" x14ac:dyDescent="0.35">
      <c r="A18" s="529" t="s">
        <v>235</v>
      </c>
      <c r="B18" s="529"/>
      <c r="C18" s="529"/>
      <c r="D18" s="529"/>
      <c r="E18" s="529"/>
      <c r="F18" s="529"/>
      <c r="G18" s="529"/>
      <c r="H18" s="529"/>
    </row>
    <row r="19" spans="1:8" ht="31.4" customHeight="1" x14ac:dyDescent="0.35">
      <c r="A19" s="502" t="s">
        <v>236</v>
      </c>
      <c r="B19" s="502"/>
      <c r="C19" s="530" t="s">
        <v>894</v>
      </c>
      <c r="D19" s="530"/>
      <c r="E19" s="530"/>
      <c r="F19" s="530"/>
      <c r="G19" s="530"/>
      <c r="H19" s="531"/>
    </row>
    <row r="20" spans="1:8" ht="10.4"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899999999999999" customHeight="1" x14ac:dyDescent="0.35">
      <c r="A24" s="486" t="s">
        <v>11</v>
      </c>
      <c r="B24" s="487"/>
      <c r="C24" s="487"/>
      <c r="D24" s="487"/>
      <c r="E24" s="487"/>
      <c r="F24" s="487"/>
      <c r="G24" s="487"/>
      <c r="H24" s="488"/>
    </row>
    <row r="25" spans="1:8" ht="39" customHeight="1" x14ac:dyDescent="0.35">
      <c r="A25" s="238" t="s">
        <v>599</v>
      </c>
      <c r="B25" s="517" t="s">
        <v>600</v>
      </c>
      <c r="C25" s="517"/>
      <c r="D25" s="517"/>
      <c r="E25" s="517"/>
      <c r="F25" s="517"/>
      <c r="G25" s="57" t="s">
        <v>1045</v>
      </c>
      <c r="H25" s="235" t="s">
        <v>15</v>
      </c>
    </row>
    <row r="26" spans="1:8" ht="41.75" customHeight="1" x14ac:dyDescent="0.35">
      <c r="A26" s="238" t="s">
        <v>601</v>
      </c>
      <c r="B26" s="479" t="s">
        <v>602</v>
      </c>
      <c r="C26" s="505"/>
      <c r="D26" s="505"/>
      <c r="E26" s="505"/>
      <c r="F26" s="525"/>
      <c r="G26" s="57" t="s">
        <v>1046</v>
      </c>
      <c r="H26" s="235" t="s">
        <v>15</v>
      </c>
    </row>
    <row r="27" spans="1:8" ht="17.899999999999999" customHeight="1" x14ac:dyDescent="0.35">
      <c r="A27" s="486" t="s">
        <v>244</v>
      </c>
      <c r="B27" s="487"/>
      <c r="C27" s="487"/>
      <c r="D27" s="487"/>
      <c r="E27" s="487"/>
      <c r="F27" s="487"/>
      <c r="G27" s="487"/>
      <c r="H27" s="488"/>
    </row>
    <row r="28" spans="1:8" ht="28.5" customHeight="1" x14ac:dyDescent="0.35">
      <c r="A28" s="238" t="s">
        <v>603</v>
      </c>
      <c r="B28" s="517" t="s">
        <v>604</v>
      </c>
      <c r="C28" s="517"/>
      <c r="D28" s="517"/>
      <c r="E28" s="517"/>
      <c r="F28" s="517"/>
      <c r="G28" s="57" t="s">
        <v>1047</v>
      </c>
      <c r="H28" s="235" t="s">
        <v>15</v>
      </c>
    </row>
    <row r="29" spans="1:8" ht="39" customHeight="1" x14ac:dyDescent="0.35">
      <c r="A29" s="238" t="s">
        <v>605</v>
      </c>
      <c r="B29" s="517" t="s">
        <v>606</v>
      </c>
      <c r="C29" s="517"/>
      <c r="D29" s="517"/>
      <c r="E29" s="517"/>
      <c r="F29" s="517"/>
      <c r="G29" s="57" t="s">
        <v>1048</v>
      </c>
      <c r="H29" s="235" t="s">
        <v>15</v>
      </c>
    </row>
    <row r="30" spans="1:8" ht="17.899999999999999" customHeight="1" x14ac:dyDescent="0.35">
      <c r="A30" s="486" t="s">
        <v>248</v>
      </c>
      <c r="B30" s="487"/>
      <c r="C30" s="487"/>
      <c r="D30" s="487"/>
      <c r="E30" s="487"/>
      <c r="F30" s="487"/>
      <c r="G30" s="487"/>
      <c r="H30" s="488"/>
    </row>
    <row r="31" spans="1:8" ht="29.25" customHeight="1" x14ac:dyDescent="0.35">
      <c r="A31" s="238" t="s">
        <v>607</v>
      </c>
      <c r="B31" s="517" t="s">
        <v>1049</v>
      </c>
      <c r="C31" s="517"/>
      <c r="D31" s="517"/>
      <c r="E31" s="517"/>
      <c r="F31" s="517"/>
      <c r="G31" s="57" t="s">
        <v>76</v>
      </c>
      <c r="H31" s="235" t="s">
        <v>15</v>
      </c>
    </row>
    <row r="32" spans="1:8" ht="29.25" customHeight="1" x14ac:dyDescent="0.35">
      <c r="A32" s="238" t="s">
        <v>608</v>
      </c>
      <c r="B32" s="517" t="s">
        <v>1050</v>
      </c>
      <c r="C32" s="517"/>
      <c r="D32" s="517"/>
      <c r="E32" s="517"/>
      <c r="F32" s="517"/>
      <c r="G32" s="57" t="s">
        <v>84</v>
      </c>
      <c r="H32" s="235" t="s">
        <v>15</v>
      </c>
    </row>
    <row r="33" spans="1:8" ht="10.4" customHeight="1" x14ac:dyDescent="0.35"/>
    <row r="34" spans="1:8" ht="15" customHeight="1" x14ac:dyDescent="0.35">
      <c r="A34" s="248" t="s">
        <v>252</v>
      </c>
    </row>
    <row r="35" spans="1:8" s="214" customFormat="1" ht="17.899999999999999" customHeight="1" x14ac:dyDescent="0.35">
      <c r="A35" s="481" t="s">
        <v>253</v>
      </c>
      <c r="B35" s="481"/>
      <c r="C35" s="481"/>
      <c r="D35" s="481"/>
      <c r="E35" s="481"/>
      <c r="F35" s="481"/>
      <c r="G35" s="231">
        <v>9</v>
      </c>
      <c r="H35" s="245" t="s">
        <v>254</v>
      </c>
    </row>
    <row r="36" spans="1:8" ht="17.25" customHeight="1" x14ac:dyDescent="0.35">
      <c r="A36" s="518" t="s">
        <v>255</v>
      </c>
      <c r="B36" s="523" t="s">
        <v>368</v>
      </c>
      <c r="C36" s="523"/>
      <c r="D36" s="523"/>
      <c r="E36" s="523"/>
      <c r="F36" s="523"/>
      <c r="G36" s="523"/>
      <c r="H36" s="524"/>
    </row>
    <row r="37" spans="1:8" ht="17.25" customHeight="1" x14ac:dyDescent="0.35">
      <c r="A37" s="519"/>
      <c r="B37" s="517" t="s">
        <v>369</v>
      </c>
      <c r="C37" s="517"/>
      <c r="D37" s="517"/>
      <c r="E37" s="517"/>
      <c r="F37" s="517"/>
      <c r="G37" s="517"/>
      <c r="H37" s="479"/>
    </row>
    <row r="38" spans="1:8" ht="31.5" customHeight="1" x14ac:dyDescent="0.35">
      <c r="A38" s="519"/>
      <c r="B38" s="517" t="s">
        <v>370</v>
      </c>
      <c r="C38" s="517"/>
      <c r="D38" s="517"/>
      <c r="E38" s="517"/>
      <c r="F38" s="517"/>
      <c r="G38" s="517"/>
      <c r="H38" s="479"/>
    </row>
    <row r="39" spans="1:8" ht="26" customHeight="1" x14ac:dyDescent="0.35">
      <c r="A39" s="519"/>
      <c r="B39" s="517" t="s">
        <v>371</v>
      </c>
      <c r="C39" s="517"/>
      <c r="D39" s="517"/>
      <c r="E39" s="517"/>
      <c r="F39" s="517"/>
      <c r="G39" s="517"/>
      <c r="H39" s="479"/>
    </row>
    <row r="40" spans="1:8" ht="17.75" customHeight="1" x14ac:dyDescent="0.35">
      <c r="A40" s="519"/>
      <c r="B40" s="517" t="s">
        <v>372</v>
      </c>
      <c r="C40" s="517"/>
      <c r="D40" s="517"/>
      <c r="E40" s="517"/>
      <c r="F40" s="517"/>
      <c r="G40" s="517"/>
      <c r="H40" s="479"/>
    </row>
    <row r="41" spans="1:8" ht="29" customHeight="1" x14ac:dyDescent="0.35">
      <c r="A41" s="519"/>
      <c r="B41" s="517" t="s">
        <v>373</v>
      </c>
      <c r="C41" s="517"/>
      <c r="D41" s="517"/>
      <c r="E41" s="517"/>
      <c r="F41" s="517"/>
      <c r="G41" s="517"/>
      <c r="H41" s="479"/>
    </row>
    <row r="42" spans="1:8" x14ac:dyDescent="0.35">
      <c r="A42" s="474" t="s">
        <v>263</v>
      </c>
      <c r="B42" s="514"/>
      <c r="C42" s="514"/>
      <c r="D42" s="515" t="s">
        <v>1051</v>
      </c>
      <c r="E42" s="515"/>
      <c r="F42" s="515"/>
      <c r="G42" s="515"/>
      <c r="H42" s="516"/>
    </row>
    <row r="43" spans="1:8" ht="34.4" customHeight="1" x14ac:dyDescent="0.35">
      <c r="A43" s="476" t="s">
        <v>265</v>
      </c>
      <c r="B43" s="504"/>
      <c r="C43" s="504"/>
      <c r="D43" s="506" t="s">
        <v>1576</v>
      </c>
      <c r="E43" s="507"/>
      <c r="F43" s="507"/>
      <c r="G43" s="507"/>
      <c r="H43" s="507"/>
    </row>
    <row r="44" spans="1:8" s="214" customFormat="1" ht="17.899999999999999" customHeight="1" x14ac:dyDescent="0.35">
      <c r="A44" s="481" t="s">
        <v>349</v>
      </c>
      <c r="B44" s="481"/>
      <c r="C44" s="481"/>
      <c r="D44" s="481"/>
      <c r="E44" s="481"/>
      <c r="F44" s="481"/>
      <c r="G44" s="231">
        <v>9</v>
      </c>
      <c r="H44" s="245" t="s">
        <v>254</v>
      </c>
    </row>
    <row r="45" spans="1:8" ht="26.75" customHeight="1" x14ac:dyDescent="0.35">
      <c r="A45" s="518" t="s">
        <v>255</v>
      </c>
      <c r="B45" s="521" t="s">
        <v>609</v>
      </c>
      <c r="C45" s="521"/>
      <c r="D45" s="521"/>
      <c r="E45" s="521"/>
      <c r="F45" s="521"/>
      <c r="G45" s="521"/>
      <c r="H45" s="482"/>
    </row>
    <row r="46" spans="1:8" ht="18" customHeight="1" x14ac:dyDescent="0.35">
      <c r="A46" s="519"/>
      <c r="B46" s="479" t="s">
        <v>1052</v>
      </c>
      <c r="C46" s="505"/>
      <c r="D46" s="505"/>
      <c r="E46" s="505"/>
      <c r="F46" s="505"/>
      <c r="G46" s="505"/>
      <c r="H46" s="505"/>
    </row>
    <row r="47" spans="1:8" ht="31.4" customHeight="1" x14ac:dyDescent="0.35">
      <c r="A47" s="519"/>
      <c r="B47" s="479" t="s">
        <v>610</v>
      </c>
      <c r="C47" s="505"/>
      <c r="D47" s="505"/>
      <c r="E47" s="505"/>
      <c r="F47" s="505"/>
      <c r="G47" s="505"/>
      <c r="H47" s="505"/>
    </row>
    <row r="48" spans="1:8" ht="26" customHeight="1" x14ac:dyDescent="0.35">
      <c r="A48" s="519"/>
      <c r="B48" s="479" t="s">
        <v>611</v>
      </c>
      <c r="C48" s="505"/>
      <c r="D48" s="505"/>
      <c r="E48" s="505"/>
      <c r="F48" s="505"/>
      <c r="G48" s="505"/>
      <c r="H48" s="505"/>
    </row>
    <row r="49" spans="1:8" ht="17.25" customHeight="1" x14ac:dyDescent="0.35">
      <c r="A49" s="519"/>
      <c r="B49" s="479" t="s">
        <v>612</v>
      </c>
      <c r="C49" s="505"/>
      <c r="D49" s="505"/>
      <c r="E49" s="505"/>
      <c r="F49" s="505"/>
      <c r="G49" s="505"/>
      <c r="H49" s="505"/>
    </row>
    <row r="50" spans="1:8" ht="17.25" customHeight="1" x14ac:dyDescent="0.35">
      <c r="A50" s="520"/>
      <c r="B50" s="479" t="s">
        <v>613</v>
      </c>
      <c r="C50" s="505"/>
      <c r="D50" s="505"/>
      <c r="E50" s="505"/>
      <c r="F50" s="505"/>
      <c r="G50" s="505"/>
      <c r="H50" s="505"/>
    </row>
    <row r="51" spans="1:8" x14ac:dyDescent="0.35">
      <c r="A51" s="513" t="s">
        <v>263</v>
      </c>
      <c r="B51" s="514"/>
      <c r="C51" s="514"/>
      <c r="D51" s="515" t="s">
        <v>1053</v>
      </c>
      <c r="E51" s="515"/>
      <c r="F51" s="515"/>
      <c r="G51" s="515"/>
      <c r="H51" s="516"/>
    </row>
    <row r="52" spans="1:8" ht="45" customHeight="1" x14ac:dyDescent="0.35">
      <c r="A52" s="476" t="s">
        <v>265</v>
      </c>
      <c r="B52" s="504"/>
      <c r="C52" s="504"/>
      <c r="D52" s="479" t="s">
        <v>1054</v>
      </c>
      <c r="E52" s="505"/>
      <c r="F52" s="505"/>
      <c r="G52" s="505"/>
      <c r="H52" s="505"/>
    </row>
    <row r="53" spans="1:8" ht="10.4" customHeight="1" x14ac:dyDescent="0.35"/>
    <row r="54" spans="1:8" ht="15" customHeight="1" x14ac:dyDescent="0.35">
      <c r="A54" s="248" t="s">
        <v>271</v>
      </c>
    </row>
    <row r="55" spans="1:8" ht="27" customHeight="1" x14ac:dyDescent="0.35">
      <c r="A55" s="501" t="s">
        <v>272</v>
      </c>
      <c r="B55" s="478"/>
      <c r="C55" s="506" t="s">
        <v>614</v>
      </c>
      <c r="D55" s="507"/>
      <c r="E55" s="507"/>
      <c r="F55" s="507"/>
      <c r="G55" s="507"/>
      <c r="H55" s="507"/>
    </row>
    <row r="56" spans="1:8" ht="27" customHeight="1" x14ac:dyDescent="0.35">
      <c r="A56" s="501"/>
      <c r="B56" s="478"/>
      <c r="C56" s="353" t="s">
        <v>615</v>
      </c>
      <c r="D56" s="353"/>
      <c r="E56" s="353"/>
      <c r="F56" s="353"/>
      <c r="G56" s="353"/>
      <c r="H56" s="506"/>
    </row>
    <row r="57" spans="1:8" ht="27" customHeight="1" x14ac:dyDescent="0.35">
      <c r="A57" s="501"/>
      <c r="B57" s="478"/>
      <c r="C57" s="353" t="s">
        <v>1055</v>
      </c>
      <c r="D57" s="353"/>
      <c r="E57" s="353"/>
      <c r="F57" s="353"/>
      <c r="G57" s="353"/>
      <c r="H57" s="506"/>
    </row>
    <row r="58" spans="1:8" ht="27" customHeight="1" x14ac:dyDescent="0.35">
      <c r="A58" s="508" t="s">
        <v>275</v>
      </c>
      <c r="B58" s="509"/>
      <c r="C58" s="353" t="s">
        <v>616</v>
      </c>
      <c r="D58" s="353"/>
      <c r="E58" s="353"/>
      <c r="F58" s="353"/>
      <c r="G58" s="353"/>
      <c r="H58" s="506"/>
    </row>
    <row r="59" spans="1:8" ht="35.25" customHeight="1" x14ac:dyDescent="0.35">
      <c r="A59" s="510"/>
      <c r="B59" s="511"/>
      <c r="C59" s="353" t="s">
        <v>1056</v>
      </c>
      <c r="D59" s="353"/>
      <c r="E59" s="353"/>
      <c r="F59" s="353"/>
      <c r="G59" s="353"/>
      <c r="H59" s="506"/>
    </row>
    <row r="60" spans="1:8" ht="10.4" customHeight="1" x14ac:dyDescent="0.35"/>
    <row r="61" spans="1:8" ht="15" customHeight="1" x14ac:dyDescent="0.35">
      <c r="A61" s="214" t="s">
        <v>277</v>
      </c>
      <c r="B61" s="218"/>
      <c r="C61" s="218"/>
      <c r="D61" s="218"/>
      <c r="E61" s="218"/>
      <c r="F61" s="218"/>
    </row>
    <row r="62" spans="1:8" ht="17" x14ac:dyDescent="0.35">
      <c r="A62" s="512" t="s">
        <v>278</v>
      </c>
      <c r="B62" s="512"/>
      <c r="C62" s="512"/>
      <c r="D62" s="512"/>
      <c r="E62" s="512"/>
      <c r="F62" s="512"/>
      <c r="G62" s="219">
        <v>2</v>
      </c>
      <c r="H62" s="220" t="s">
        <v>335</v>
      </c>
    </row>
    <row r="63" spans="1:8" ht="17" x14ac:dyDescent="0.35">
      <c r="A63" s="512" t="s">
        <v>280</v>
      </c>
      <c r="B63" s="512"/>
      <c r="C63" s="512"/>
      <c r="D63" s="512"/>
      <c r="E63" s="512"/>
      <c r="F63" s="512"/>
      <c r="G63" s="219">
        <v>0</v>
      </c>
      <c r="H63" s="220" t="s">
        <v>335</v>
      </c>
    </row>
    <row r="64" spans="1:8" x14ac:dyDescent="0.35">
      <c r="A64" s="244"/>
      <c r="B64" s="244"/>
      <c r="C64" s="244"/>
      <c r="D64" s="244"/>
      <c r="E64" s="244"/>
      <c r="F64" s="244"/>
      <c r="G64" s="221"/>
      <c r="H64" s="220"/>
    </row>
    <row r="65" spans="1:8" x14ac:dyDescent="0.35">
      <c r="A65" s="503" t="s">
        <v>281</v>
      </c>
      <c r="B65" s="503"/>
      <c r="C65" s="503"/>
      <c r="D65" s="503"/>
      <c r="E65" s="503"/>
      <c r="F65" s="503"/>
      <c r="G65" s="222"/>
      <c r="H65" s="223"/>
    </row>
    <row r="66" spans="1:8" ht="17.899999999999999" customHeight="1" x14ac:dyDescent="0.35">
      <c r="A66" s="502" t="s">
        <v>282</v>
      </c>
      <c r="B66" s="502"/>
      <c r="C66" s="502"/>
      <c r="D66" s="502"/>
      <c r="E66" s="224">
        <f>SUM(E67:E72)</f>
        <v>26</v>
      </c>
      <c r="F66" s="224" t="s">
        <v>254</v>
      </c>
      <c r="G66" s="225">
        <f>E66/25</f>
        <v>1.04</v>
      </c>
      <c r="H66" s="220" t="s">
        <v>335</v>
      </c>
    </row>
    <row r="67" spans="1:8" ht="17.899999999999999" customHeight="1" x14ac:dyDescent="0.35">
      <c r="A67" s="226" t="s">
        <v>96</v>
      </c>
      <c r="B67" s="501" t="s">
        <v>98</v>
      </c>
      <c r="C67" s="501"/>
      <c r="D67" s="501"/>
      <c r="E67" s="224">
        <v>9</v>
      </c>
      <c r="F67" s="224" t="s">
        <v>254</v>
      </c>
      <c r="G67" s="250"/>
      <c r="H67" s="227"/>
    </row>
    <row r="68" spans="1:8" ht="17.899999999999999" customHeight="1" x14ac:dyDescent="0.35">
      <c r="B68" s="501" t="s">
        <v>283</v>
      </c>
      <c r="C68" s="501"/>
      <c r="D68" s="501"/>
      <c r="E68" s="224">
        <v>9</v>
      </c>
      <c r="F68" s="224" t="s">
        <v>254</v>
      </c>
      <c r="G68" s="228"/>
      <c r="H68" s="229"/>
    </row>
    <row r="69" spans="1:8" ht="17.899999999999999" customHeight="1" x14ac:dyDescent="0.35">
      <c r="B69" s="501" t="s">
        <v>284</v>
      </c>
      <c r="C69" s="501"/>
      <c r="D69" s="501"/>
      <c r="E69" s="224">
        <v>4</v>
      </c>
      <c r="F69" s="224" t="s">
        <v>254</v>
      </c>
      <c r="G69" s="228"/>
      <c r="H69" s="229"/>
    </row>
    <row r="70" spans="1:8" ht="17.899999999999999" customHeight="1" x14ac:dyDescent="0.35">
      <c r="B70" s="501" t="s">
        <v>285</v>
      </c>
      <c r="C70" s="501"/>
      <c r="D70" s="501"/>
      <c r="E70" s="224" t="s">
        <v>115</v>
      </c>
      <c r="F70" s="224" t="s">
        <v>254</v>
      </c>
      <c r="G70" s="228"/>
      <c r="H70" s="229"/>
    </row>
    <row r="71" spans="1:8" ht="17.899999999999999" customHeight="1" x14ac:dyDescent="0.35">
      <c r="B71" s="501" t="s">
        <v>286</v>
      </c>
      <c r="C71" s="501"/>
      <c r="D71" s="501"/>
      <c r="E71" s="224" t="s">
        <v>115</v>
      </c>
      <c r="F71" s="224" t="s">
        <v>254</v>
      </c>
      <c r="G71" s="228"/>
      <c r="H71" s="229"/>
    </row>
    <row r="72" spans="1:8" ht="17.899999999999999" customHeight="1" x14ac:dyDescent="0.35">
      <c r="B72" s="501" t="s">
        <v>287</v>
      </c>
      <c r="C72" s="501"/>
      <c r="D72" s="501"/>
      <c r="E72" s="224">
        <v>4</v>
      </c>
      <c r="F72" s="224" t="s">
        <v>254</v>
      </c>
      <c r="G72" s="250"/>
      <c r="H72" s="227"/>
    </row>
    <row r="73" spans="1:8" ht="31.4" customHeight="1" x14ac:dyDescent="0.35">
      <c r="A73" s="502" t="s">
        <v>288</v>
      </c>
      <c r="B73" s="502"/>
      <c r="C73" s="502"/>
      <c r="D73" s="502"/>
      <c r="E73" s="224" t="s">
        <v>115</v>
      </c>
      <c r="F73" s="224" t="s">
        <v>254</v>
      </c>
      <c r="G73" s="225" t="s">
        <v>115</v>
      </c>
      <c r="H73" s="220" t="s">
        <v>335</v>
      </c>
    </row>
    <row r="74" spans="1:8" ht="17.899999999999999" customHeight="1" x14ac:dyDescent="0.35">
      <c r="A74" s="501" t="s">
        <v>289</v>
      </c>
      <c r="B74" s="501"/>
      <c r="C74" s="501"/>
      <c r="D74" s="501"/>
      <c r="E74" s="224">
        <f>G74*25</f>
        <v>24</v>
      </c>
      <c r="F74" s="224" t="s">
        <v>254</v>
      </c>
      <c r="G74" s="225">
        <f>D6-G66</f>
        <v>0.96</v>
      </c>
      <c r="H74" s="220" t="s">
        <v>335</v>
      </c>
    </row>
    <row r="75" spans="1:8" ht="10.4" customHeight="1" x14ac:dyDescent="0.35"/>
    <row r="76" spans="1:8" x14ac:dyDescent="0.35">
      <c r="A76" s="102" t="s">
        <v>321</v>
      </c>
      <c r="B76" s="102"/>
      <c r="C76" s="102"/>
      <c r="D76" s="102"/>
      <c r="E76" s="102"/>
      <c r="F76" s="102"/>
      <c r="G76" s="102"/>
      <c r="H76" s="102"/>
    </row>
    <row r="77" spans="1:8" x14ac:dyDescent="0.35">
      <c r="A77" s="471" t="s">
        <v>1570</v>
      </c>
      <c r="B77" s="471"/>
      <c r="C77" s="471"/>
      <c r="D77" s="471"/>
      <c r="E77" s="471"/>
      <c r="F77" s="302"/>
      <c r="G77" s="302"/>
      <c r="H77" s="302"/>
    </row>
    <row r="78" spans="1:8" customFormat="1" ht="14.5" x14ac:dyDescent="0.35"/>
    <row r="79" spans="1:8" customFormat="1" ht="14.5" x14ac:dyDescent="0.35"/>
    <row r="80" spans="1:8" x14ac:dyDescent="0.35">
      <c r="A80" s="102"/>
      <c r="B80" s="102"/>
      <c r="C80" s="102"/>
      <c r="D80" s="102"/>
      <c r="E80" s="102"/>
      <c r="F80" s="102"/>
      <c r="G80" s="102"/>
      <c r="H80" s="102"/>
    </row>
  </sheetData>
  <mergeCells count="80">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B26:F26"/>
    <mergeCell ref="A27:H27"/>
    <mergeCell ref="B28:F28"/>
    <mergeCell ref="B29:F29"/>
    <mergeCell ref="A30:H30"/>
    <mergeCell ref="B32:F32"/>
    <mergeCell ref="A35:F35"/>
    <mergeCell ref="A36:A41"/>
    <mergeCell ref="B36:H36"/>
    <mergeCell ref="B37:H37"/>
    <mergeCell ref="B38:H38"/>
    <mergeCell ref="B39:H39"/>
    <mergeCell ref="B40:H40"/>
    <mergeCell ref="B41:H41"/>
    <mergeCell ref="A42:C42"/>
    <mergeCell ref="D42:H42"/>
    <mergeCell ref="A43:C43"/>
    <mergeCell ref="D43:H43"/>
    <mergeCell ref="A44:F44"/>
    <mergeCell ref="B49:H49"/>
    <mergeCell ref="B50:H50"/>
    <mergeCell ref="A51:C51"/>
    <mergeCell ref="D51:H51"/>
    <mergeCell ref="A52:C52"/>
    <mergeCell ref="D52:H52"/>
    <mergeCell ref="A45:A50"/>
    <mergeCell ref="B45:H45"/>
    <mergeCell ref="B46:H46"/>
    <mergeCell ref="B47:H47"/>
    <mergeCell ref="B48:H48"/>
    <mergeCell ref="B68:D68"/>
    <mergeCell ref="A55:B57"/>
    <mergeCell ref="C55:H55"/>
    <mergeCell ref="C56:H56"/>
    <mergeCell ref="C57:H57"/>
    <mergeCell ref="A58:B59"/>
    <mergeCell ref="C58:H58"/>
    <mergeCell ref="C59:H59"/>
    <mergeCell ref="A62:F62"/>
    <mergeCell ref="A63:F63"/>
    <mergeCell ref="A65:F65"/>
    <mergeCell ref="A66:D66"/>
    <mergeCell ref="B67:D67"/>
    <mergeCell ref="A74:D74"/>
    <mergeCell ref="A77:E77"/>
    <mergeCell ref="B69:D69"/>
    <mergeCell ref="B70:D70"/>
    <mergeCell ref="B71:D71"/>
    <mergeCell ref="B72:D72"/>
    <mergeCell ref="A73:D73"/>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71"/>
  <sheetViews>
    <sheetView view="pageLayout" topLeftCell="A49" zoomScaleNormal="100" workbookViewId="0">
      <selection activeCell="C48" sqref="C48:H48"/>
    </sheetView>
  </sheetViews>
  <sheetFormatPr defaultColWidth="8.54296875" defaultRowHeight="14" x14ac:dyDescent="0.35"/>
  <cols>
    <col min="1" max="1" width="9.453125" style="135" customWidth="1"/>
    <col min="2" max="2" width="11.54296875" style="135" customWidth="1"/>
    <col min="3" max="3" width="5.54296875" style="135" customWidth="1"/>
    <col min="4" max="4" width="20.54296875" style="135" customWidth="1"/>
    <col min="5" max="5" width="8.36328125" style="135" customWidth="1"/>
    <col min="6" max="6" width="8" style="135" customWidth="1"/>
    <col min="7" max="7" width="11.6328125" style="135" customWidth="1"/>
    <col min="8" max="8" width="9.54296875" style="135" customWidth="1"/>
    <col min="9" max="16384" width="8.54296875" style="135"/>
  </cols>
  <sheetData>
    <row r="1" spans="1:8" ht="10.4" customHeight="1" x14ac:dyDescent="0.35"/>
    <row r="2" spans="1:8" s="260" customFormat="1" x14ac:dyDescent="0.35">
      <c r="A2" s="390" t="s">
        <v>218</v>
      </c>
      <c r="B2" s="390"/>
      <c r="C2" s="390"/>
      <c r="D2" s="390"/>
      <c r="E2" s="390"/>
      <c r="F2" s="390"/>
      <c r="G2" s="390"/>
      <c r="H2" s="390"/>
    </row>
    <row r="3" spans="1:8" ht="10.4" customHeight="1" x14ac:dyDescent="0.35"/>
    <row r="4" spans="1:8" ht="15" customHeight="1" x14ac:dyDescent="0.35">
      <c r="A4" s="260" t="s">
        <v>219</v>
      </c>
    </row>
    <row r="5" spans="1:8" ht="17.899999999999999" customHeight="1" x14ac:dyDescent="0.35">
      <c r="A5" s="535" t="s">
        <v>1057</v>
      </c>
      <c r="B5" s="535"/>
      <c r="C5" s="535"/>
      <c r="D5" s="535"/>
      <c r="E5" s="535"/>
      <c r="F5" s="535"/>
      <c r="G5" s="535"/>
      <c r="H5" s="535"/>
    </row>
    <row r="6" spans="1:8" ht="17.899999999999999" customHeight="1" x14ac:dyDescent="0.35">
      <c r="A6" s="602" t="s">
        <v>94</v>
      </c>
      <c r="B6" s="527"/>
      <c r="C6" s="527"/>
      <c r="D6" s="527">
        <v>1</v>
      </c>
      <c r="E6" s="527"/>
      <c r="F6" s="527"/>
      <c r="G6" s="527"/>
      <c r="H6" s="528"/>
    </row>
    <row r="7" spans="1:8" ht="17.899999999999999" customHeight="1" x14ac:dyDescent="0.35">
      <c r="A7" s="602" t="s">
        <v>93</v>
      </c>
      <c r="B7" s="527"/>
      <c r="C7" s="527"/>
      <c r="D7" s="536" t="s">
        <v>1058</v>
      </c>
      <c r="E7" s="536"/>
      <c r="F7" s="536"/>
      <c r="G7" s="536"/>
      <c r="H7" s="537"/>
    </row>
    <row r="8" spans="1:8" ht="17.899999999999999" customHeight="1" x14ac:dyDescent="0.35">
      <c r="A8" s="602" t="s">
        <v>97</v>
      </c>
      <c r="B8" s="527"/>
      <c r="C8" s="527"/>
      <c r="D8" s="515" t="s">
        <v>222</v>
      </c>
      <c r="E8" s="515"/>
      <c r="F8" s="515"/>
      <c r="G8" s="515"/>
      <c r="H8" s="516"/>
    </row>
    <row r="9" spans="1:8" ht="17.899999999999999" customHeight="1" x14ac:dyDescent="0.35">
      <c r="A9" s="602" t="s">
        <v>223</v>
      </c>
      <c r="B9" s="527"/>
      <c r="C9" s="527"/>
      <c r="D9" s="515" t="s">
        <v>224</v>
      </c>
      <c r="E9" s="515"/>
      <c r="F9" s="515"/>
      <c r="G9" s="515"/>
      <c r="H9" s="516"/>
    </row>
    <row r="10" spans="1:8" ht="10.4" customHeight="1" x14ac:dyDescent="0.35"/>
    <row r="11" spans="1:8" ht="15" customHeight="1" x14ac:dyDescent="0.35">
      <c r="A11" s="496" t="s">
        <v>225</v>
      </c>
      <c r="B11" s="496"/>
      <c r="C11" s="496"/>
      <c r="D11" s="496"/>
      <c r="E11" s="496"/>
      <c r="F11" s="496"/>
      <c r="G11" s="496"/>
      <c r="H11" s="496"/>
    </row>
    <row r="12" spans="1:8" s="215" customFormat="1" ht="17.25" customHeight="1" x14ac:dyDescent="0.35">
      <c r="A12" s="496" t="s">
        <v>297</v>
      </c>
      <c r="B12" s="496"/>
      <c r="C12" s="496"/>
      <c r="D12" s="496"/>
      <c r="E12" s="496"/>
      <c r="F12" s="496"/>
      <c r="G12" s="496"/>
      <c r="H12" s="496"/>
    </row>
    <row r="13" spans="1:8" ht="17.899999999999999" customHeight="1" x14ac:dyDescent="0.35">
      <c r="A13" s="602" t="s">
        <v>227</v>
      </c>
      <c r="B13" s="527"/>
      <c r="C13" s="527"/>
      <c r="D13" s="527"/>
      <c r="E13" s="527" t="s">
        <v>228</v>
      </c>
      <c r="F13" s="527"/>
      <c r="G13" s="527"/>
      <c r="H13" s="528"/>
    </row>
    <row r="14" spans="1:8" ht="17.899999999999999" customHeight="1" x14ac:dyDescent="0.35">
      <c r="A14" s="602" t="s">
        <v>229</v>
      </c>
      <c r="B14" s="527"/>
      <c r="C14" s="527"/>
      <c r="D14" s="527"/>
      <c r="E14" s="527" t="s">
        <v>301</v>
      </c>
      <c r="F14" s="527"/>
      <c r="G14" s="527"/>
      <c r="H14" s="528"/>
    </row>
    <row r="15" spans="1:8" ht="17.899999999999999" customHeight="1" x14ac:dyDescent="0.35">
      <c r="A15" s="602" t="s">
        <v>231</v>
      </c>
      <c r="B15" s="527"/>
      <c r="C15" s="527"/>
      <c r="D15" s="527"/>
      <c r="E15" s="532" t="s">
        <v>359</v>
      </c>
      <c r="F15" s="532"/>
      <c r="G15" s="532"/>
      <c r="H15" s="533"/>
    </row>
    <row r="16" spans="1:8" ht="17.899999999999999" customHeight="1" x14ac:dyDescent="0.35">
      <c r="A16" s="602" t="s">
        <v>233</v>
      </c>
      <c r="B16" s="527"/>
      <c r="C16" s="527"/>
      <c r="D16" s="527"/>
      <c r="E16" s="527" t="s">
        <v>234</v>
      </c>
      <c r="F16" s="527"/>
      <c r="G16" s="527"/>
      <c r="H16" s="528"/>
    </row>
    <row r="17" spans="1:8" ht="10.4" customHeight="1" x14ac:dyDescent="0.35"/>
    <row r="18" spans="1:8" ht="15" customHeight="1" x14ac:dyDescent="0.35">
      <c r="A18" s="496" t="s">
        <v>235</v>
      </c>
      <c r="B18" s="496"/>
      <c r="C18" s="496"/>
      <c r="D18" s="496"/>
      <c r="E18" s="496"/>
      <c r="F18" s="496"/>
      <c r="G18" s="496"/>
      <c r="H18" s="496"/>
    </row>
    <row r="19" spans="1:8" ht="31.4" customHeight="1" x14ac:dyDescent="0.35">
      <c r="A19" s="375" t="s">
        <v>236</v>
      </c>
      <c r="B19" s="375"/>
      <c r="C19" s="595" t="s">
        <v>1059</v>
      </c>
      <c r="D19" s="595"/>
      <c r="E19" s="595"/>
      <c r="F19" s="595"/>
      <c r="G19" s="595"/>
      <c r="H19" s="374"/>
    </row>
    <row r="20" spans="1:8" ht="10.4" customHeight="1" x14ac:dyDescent="0.35"/>
    <row r="21" spans="1:8" ht="15" customHeight="1" x14ac:dyDescent="0.35">
      <c r="A21" s="616" t="s">
        <v>238</v>
      </c>
      <c r="B21" s="616"/>
      <c r="C21" s="616"/>
      <c r="D21" s="616"/>
    </row>
    <row r="22" spans="1:8" x14ac:dyDescent="0.35">
      <c r="A22" s="613" t="s">
        <v>6</v>
      </c>
      <c r="B22" s="614" t="s">
        <v>7</v>
      </c>
      <c r="C22" s="614"/>
      <c r="D22" s="614"/>
      <c r="E22" s="614"/>
      <c r="F22" s="614"/>
      <c r="G22" s="614" t="s">
        <v>239</v>
      </c>
      <c r="H22" s="615"/>
    </row>
    <row r="23" spans="1:8" ht="34.5" customHeight="1" x14ac:dyDescent="0.35">
      <c r="A23" s="613"/>
      <c r="B23" s="614"/>
      <c r="C23" s="614"/>
      <c r="D23" s="614"/>
      <c r="E23" s="614"/>
      <c r="F23" s="614"/>
      <c r="G23" s="257" t="s">
        <v>240</v>
      </c>
      <c r="H23" s="258" t="s">
        <v>10</v>
      </c>
    </row>
    <row r="24" spans="1:8" ht="17.899999999999999" customHeight="1" x14ac:dyDescent="0.35">
      <c r="A24" s="613" t="s">
        <v>11</v>
      </c>
      <c r="B24" s="614"/>
      <c r="C24" s="614"/>
      <c r="D24" s="614"/>
      <c r="E24" s="614"/>
      <c r="F24" s="614"/>
      <c r="G24" s="614"/>
      <c r="H24" s="615"/>
    </row>
    <row r="25" spans="1:8" ht="44.25" customHeight="1" x14ac:dyDescent="0.35">
      <c r="A25" s="195" t="s">
        <v>1060</v>
      </c>
      <c r="B25" s="353" t="s">
        <v>1061</v>
      </c>
      <c r="C25" s="353"/>
      <c r="D25" s="353"/>
      <c r="E25" s="353"/>
      <c r="F25" s="353"/>
      <c r="G25" s="197" t="s">
        <v>1062</v>
      </c>
      <c r="H25" s="196" t="s">
        <v>40</v>
      </c>
    </row>
    <row r="26" spans="1:8" ht="17.899999999999999" customHeight="1" x14ac:dyDescent="0.35">
      <c r="A26" s="613" t="s">
        <v>244</v>
      </c>
      <c r="B26" s="614"/>
      <c r="C26" s="614"/>
      <c r="D26" s="614"/>
      <c r="E26" s="614"/>
      <c r="F26" s="614"/>
      <c r="G26" s="614"/>
      <c r="H26" s="615"/>
    </row>
    <row r="27" spans="1:8" ht="20.25" customHeight="1" x14ac:dyDescent="0.35">
      <c r="A27" s="256"/>
      <c r="B27" s="595"/>
      <c r="C27" s="595"/>
      <c r="D27" s="595"/>
      <c r="E27" s="595"/>
      <c r="F27" s="595"/>
      <c r="G27" s="257"/>
      <c r="H27" s="142"/>
    </row>
    <row r="28" spans="1:8" ht="17.899999999999999" customHeight="1" x14ac:dyDescent="0.35">
      <c r="A28" s="613" t="s">
        <v>248</v>
      </c>
      <c r="B28" s="614"/>
      <c r="C28" s="614"/>
      <c r="D28" s="614"/>
      <c r="E28" s="614"/>
      <c r="F28" s="614"/>
      <c r="G28" s="614"/>
      <c r="H28" s="615"/>
    </row>
    <row r="29" spans="1:8" ht="57" customHeight="1" x14ac:dyDescent="0.35">
      <c r="A29" s="195" t="s">
        <v>1063</v>
      </c>
      <c r="B29" s="353" t="s">
        <v>1064</v>
      </c>
      <c r="C29" s="353"/>
      <c r="D29" s="353"/>
      <c r="E29" s="353"/>
      <c r="F29" s="353"/>
      <c r="G29" s="197" t="s">
        <v>1065</v>
      </c>
      <c r="H29" s="196" t="s">
        <v>15</v>
      </c>
    </row>
    <row r="30" spans="1:8" ht="10.4" customHeight="1" x14ac:dyDescent="0.35"/>
    <row r="31" spans="1:8" ht="15" customHeight="1" x14ac:dyDescent="0.35">
      <c r="A31" s="260" t="s">
        <v>252</v>
      </c>
    </row>
    <row r="32" spans="1:8" s="260" customFormat="1" ht="17.899999999999999" customHeight="1" x14ac:dyDescent="0.35">
      <c r="A32" s="612" t="s">
        <v>253</v>
      </c>
      <c r="B32" s="612"/>
      <c r="C32" s="612"/>
      <c r="D32" s="612"/>
      <c r="E32" s="612"/>
      <c r="F32" s="612"/>
      <c r="G32" s="143">
        <v>6</v>
      </c>
      <c r="H32" s="255" t="s">
        <v>254</v>
      </c>
    </row>
    <row r="33" spans="1:8" ht="34.5" customHeight="1" x14ac:dyDescent="0.35">
      <c r="A33" s="607" t="s">
        <v>255</v>
      </c>
      <c r="B33" s="506" t="s">
        <v>1066</v>
      </c>
      <c r="C33" s="507"/>
      <c r="D33" s="507"/>
      <c r="E33" s="507"/>
      <c r="F33" s="507"/>
      <c r="G33" s="507"/>
      <c r="H33" s="507"/>
    </row>
    <row r="34" spans="1:8" ht="30.75" customHeight="1" x14ac:dyDescent="0.35">
      <c r="A34" s="608"/>
      <c r="B34" s="353" t="s">
        <v>1067</v>
      </c>
      <c r="C34" s="353"/>
      <c r="D34" s="353"/>
      <c r="E34" s="353"/>
      <c r="F34" s="353"/>
      <c r="G34" s="353"/>
      <c r="H34" s="506"/>
    </row>
    <row r="35" spans="1:8" ht="27" customHeight="1" x14ac:dyDescent="0.35">
      <c r="A35" s="608"/>
      <c r="B35" s="353" t="s">
        <v>1068</v>
      </c>
      <c r="C35" s="353"/>
      <c r="D35" s="353"/>
      <c r="E35" s="353"/>
      <c r="F35" s="353"/>
      <c r="G35" s="353"/>
      <c r="H35" s="506"/>
    </row>
    <row r="36" spans="1:8" ht="24.75" customHeight="1" x14ac:dyDescent="0.35">
      <c r="A36" s="609"/>
      <c r="B36" s="353" t="s">
        <v>1069</v>
      </c>
      <c r="C36" s="353"/>
      <c r="D36" s="353"/>
      <c r="E36" s="353"/>
      <c r="F36" s="353"/>
      <c r="G36" s="353"/>
      <c r="H36" s="506"/>
    </row>
    <row r="37" spans="1:8" ht="20.25" customHeight="1" x14ac:dyDescent="0.35">
      <c r="A37" s="600" t="s">
        <v>263</v>
      </c>
      <c r="B37" s="515"/>
      <c r="C37" s="515"/>
      <c r="D37" s="515" t="s">
        <v>1070</v>
      </c>
      <c r="E37" s="515"/>
      <c r="F37" s="515"/>
      <c r="G37" s="515"/>
      <c r="H37" s="516"/>
    </row>
    <row r="38" spans="1:8" ht="58.5" customHeight="1" x14ac:dyDescent="0.35">
      <c r="A38" s="601" t="s">
        <v>265</v>
      </c>
      <c r="B38" s="536"/>
      <c r="C38" s="536"/>
      <c r="D38" s="506" t="s">
        <v>1071</v>
      </c>
      <c r="E38" s="507"/>
      <c r="F38" s="507"/>
      <c r="G38" s="507"/>
      <c r="H38" s="507"/>
    </row>
    <row r="39" spans="1:8" s="260" customFormat="1" ht="17.899999999999999" customHeight="1" x14ac:dyDescent="0.35">
      <c r="A39" s="612" t="s">
        <v>267</v>
      </c>
      <c r="B39" s="612"/>
      <c r="C39" s="612"/>
      <c r="D39" s="612"/>
      <c r="E39" s="612"/>
      <c r="F39" s="612"/>
      <c r="G39" s="143">
        <v>6</v>
      </c>
      <c r="H39" s="255" t="s">
        <v>254</v>
      </c>
    </row>
    <row r="40" spans="1:8" ht="25.4" customHeight="1" x14ac:dyDescent="0.35">
      <c r="A40" s="607" t="s">
        <v>255</v>
      </c>
      <c r="B40" s="610" t="s">
        <v>1072</v>
      </c>
      <c r="C40" s="610"/>
      <c r="D40" s="610"/>
      <c r="E40" s="610"/>
      <c r="F40" s="610"/>
      <c r="G40" s="610"/>
      <c r="H40" s="611"/>
    </row>
    <row r="41" spans="1:8" ht="28.5" customHeight="1" x14ac:dyDescent="0.35">
      <c r="A41" s="608"/>
      <c r="B41" s="506" t="s">
        <v>1073</v>
      </c>
      <c r="C41" s="507"/>
      <c r="D41" s="507"/>
      <c r="E41" s="507"/>
      <c r="F41" s="507"/>
      <c r="G41" s="507"/>
      <c r="H41" s="507"/>
    </row>
    <row r="42" spans="1:8" ht="25.4" customHeight="1" x14ac:dyDescent="0.35">
      <c r="A42" s="608"/>
      <c r="B42" s="506" t="s">
        <v>1074</v>
      </c>
      <c r="C42" s="507"/>
      <c r="D42" s="507"/>
      <c r="E42" s="507"/>
      <c r="F42" s="507"/>
      <c r="G42" s="507"/>
      <c r="H42" s="507"/>
    </row>
    <row r="43" spans="1:8" ht="25.4" customHeight="1" x14ac:dyDescent="0.35">
      <c r="A43" s="609"/>
      <c r="B43" s="353" t="s">
        <v>1075</v>
      </c>
      <c r="C43" s="353"/>
      <c r="D43" s="353"/>
      <c r="E43" s="353"/>
      <c r="F43" s="353"/>
      <c r="G43" s="353"/>
      <c r="H43" s="506"/>
    </row>
    <row r="44" spans="1:8" ht="18.75" customHeight="1" x14ac:dyDescent="0.35">
      <c r="A44" s="600" t="s">
        <v>263</v>
      </c>
      <c r="B44" s="515"/>
      <c r="C44" s="515"/>
      <c r="D44" s="515" t="s">
        <v>1070</v>
      </c>
      <c r="E44" s="515"/>
      <c r="F44" s="515"/>
      <c r="G44" s="515"/>
      <c r="H44" s="516"/>
    </row>
    <row r="45" spans="1:8" ht="28.5" customHeight="1" x14ac:dyDescent="0.35">
      <c r="A45" s="601" t="s">
        <v>265</v>
      </c>
      <c r="B45" s="536"/>
      <c r="C45" s="536"/>
      <c r="D45" s="506" t="s">
        <v>1076</v>
      </c>
      <c r="E45" s="507"/>
      <c r="F45" s="507"/>
      <c r="G45" s="507"/>
      <c r="H45" s="507"/>
    </row>
    <row r="46" spans="1:8" ht="10.4" customHeight="1" x14ac:dyDescent="0.35"/>
    <row r="47" spans="1:8" ht="15" customHeight="1" x14ac:dyDescent="0.35">
      <c r="A47" s="260" t="s">
        <v>271</v>
      </c>
    </row>
    <row r="48" spans="1:8" ht="20.149999999999999" customHeight="1" x14ac:dyDescent="0.35">
      <c r="A48" s="598" t="s">
        <v>272</v>
      </c>
      <c r="B48" s="602"/>
      <c r="C48" s="506" t="s">
        <v>1077</v>
      </c>
      <c r="D48" s="507"/>
      <c r="E48" s="507"/>
      <c r="F48" s="507"/>
      <c r="G48" s="507"/>
      <c r="H48" s="507"/>
    </row>
    <row r="49" spans="1:8" ht="20.149999999999999" customHeight="1" x14ac:dyDescent="0.35">
      <c r="A49" s="598"/>
      <c r="B49" s="602"/>
      <c r="C49" s="353" t="s">
        <v>1078</v>
      </c>
      <c r="D49" s="353"/>
      <c r="E49" s="353"/>
      <c r="F49" s="353"/>
      <c r="G49" s="353"/>
      <c r="H49" s="506"/>
    </row>
    <row r="50" spans="1:8" ht="30" customHeight="1" x14ac:dyDescent="0.35">
      <c r="A50" s="598"/>
      <c r="B50" s="602"/>
      <c r="C50" s="353" t="s">
        <v>1079</v>
      </c>
      <c r="D50" s="353"/>
      <c r="E50" s="353"/>
      <c r="F50" s="353"/>
      <c r="G50" s="353"/>
      <c r="H50" s="506"/>
    </row>
    <row r="51" spans="1:8" ht="20.149999999999999" customHeight="1" x14ac:dyDescent="0.35">
      <c r="A51" s="603" t="s">
        <v>275</v>
      </c>
      <c r="B51" s="604"/>
      <c r="C51" s="353" t="s">
        <v>1080</v>
      </c>
      <c r="D51" s="353"/>
      <c r="E51" s="353"/>
      <c r="F51" s="353"/>
      <c r="G51" s="353"/>
      <c r="H51" s="506"/>
    </row>
    <row r="52" spans="1:8" ht="30" customHeight="1" x14ac:dyDescent="0.35">
      <c r="A52" s="605"/>
      <c r="B52" s="606"/>
      <c r="C52" s="353" t="s">
        <v>1081</v>
      </c>
      <c r="D52" s="353"/>
      <c r="E52" s="353"/>
      <c r="F52" s="353"/>
      <c r="G52" s="353"/>
      <c r="H52" s="506"/>
    </row>
    <row r="53" spans="1:8" ht="10.4" customHeight="1" x14ac:dyDescent="0.35"/>
    <row r="54" spans="1:8" ht="15" customHeight="1" x14ac:dyDescent="0.35">
      <c r="A54" s="260" t="s">
        <v>277</v>
      </c>
      <c r="B54" s="260"/>
      <c r="C54" s="260"/>
      <c r="D54" s="260"/>
      <c r="E54" s="260"/>
      <c r="F54" s="260"/>
    </row>
    <row r="55" spans="1:8" ht="17" x14ac:dyDescent="0.35">
      <c r="A55" s="598" t="s">
        <v>278</v>
      </c>
      <c r="B55" s="598"/>
      <c r="C55" s="598"/>
      <c r="D55" s="598"/>
      <c r="E55" s="598"/>
      <c r="F55" s="598"/>
      <c r="G55" s="140">
        <v>0.5</v>
      </c>
      <c r="H55" s="139" t="s">
        <v>279</v>
      </c>
    </row>
    <row r="56" spans="1:8" ht="17" x14ac:dyDescent="0.35">
      <c r="A56" s="598" t="s">
        <v>280</v>
      </c>
      <c r="B56" s="598"/>
      <c r="C56" s="598"/>
      <c r="D56" s="598"/>
      <c r="E56" s="598"/>
      <c r="F56" s="598"/>
      <c r="G56" s="140">
        <v>0.5</v>
      </c>
      <c r="H56" s="139" t="s">
        <v>279</v>
      </c>
    </row>
    <row r="57" spans="1:8" x14ac:dyDescent="0.35">
      <c r="A57" s="254"/>
      <c r="B57" s="254"/>
      <c r="C57" s="254"/>
      <c r="D57" s="254"/>
      <c r="E57" s="254"/>
      <c r="F57" s="254"/>
      <c r="G57" s="141"/>
      <c r="H57" s="139"/>
    </row>
    <row r="58" spans="1:8" x14ac:dyDescent="0.35">
      <c r="A58" s="599" t="s">
        <v>281</v>
      </c>
      <c r="B58" s="599"/>
      <c r="C58" s="599"/>
      <c r="D58" s="599"/>
      <c r="E58" s="599"/>
      <c r="F58" s="599"/>
      <c r="G58" s="162"/>
      <c r="H58" s="141"/>
    </row>
    <row r="59" spans="1:8" ht="17.899999999999999" customHeight="1" x14ac:dyDescent="0.35">
      <c r="A59" s="375" t="s">
        <v>282</v>
      </c>
      <c r="B59" s="375"/>
      <c r="C59" s="375"/>
      <c r="D59" s="375"/>
      <c r="E59" s="139">
        <f>SUM(E60:E65)</f>
        <v>14</v>
      </c>
      <c r="F59" s="139" t="s">
        <v>254</v>
      </c>
      <c r="G59" s="132">
        <f>E59/25</f>
        <v>0.56000000000000005</v>
      </c>
      <c r="H59" s="139" t="s">
        <v>279</v>
      </c>
    </row>
    <row r="60" spans="1:8" ht="17.899999999999999" customHeight="1" x14ac:dyDescent="0.35">
      <c r="A60" s="135" t="s">
        <v>96</v>
      </c>
      <c r="B60" s="598" t="s">
        <v>98</v>
      </c>
      <c r="C60" s="598"/>
      <c r="D60" s="598"/>
      <c r="E60" s="139">
        <v>6</v>
      </c>
      <c r="F60" s="139" t="s">
        <v>254</v>
      </c>
      <c r="G60" s="137"/>
      <c r="H60" s="147"/>
    </row>
    <row r="61" spans="1:8" ht="17.899999999999999" customHeight="1" x14ac:dyDescent="0.35">
      <c r="B61" s="598" t="s">
        <v>283</v>
      </c>
      <c r="C61" s="598"/>
      <c r="D61" s="598"/>
      <c r="E61" s="139">
        <v>6</v>
      </c>
      <c r="F61" s="139" t="s">
        <v>254</v>
      </c>
      <c r="G61" s="137"/>
      <c r="H61" s="147"/>
    </row>
    <row r="62" spans="1:8" ht="17.899999999999999" customHeight="1" x14ac:dyDescent="0.35">
      <c r="B62" s="598" t="s">
        <v>284</v>
      </c>
      <c r="C62" s="598"/>
      <c r="D62" s="598"/>
      <c r="E62" s="139">
        <v>1</v>
      </c>
      <c r="F62" s="139" t="s">
        <v>254</v>
      </c>
      <c r="G62" s="137"/>
      <c r="H62" s="147"/>
    </row>
    <row r="63" spans="1:8" ht="17.899999999999999" customHeight="1" x14ac:dyDescent="0.35">
      <c r="B63" s="598" t="s">
        <v>285</v>
      </c>
      <c r="C63" s="598"/>
      <c r="D63" s="598"/>
      <c r="E63" s="139" t="s">
        <v>115</v>
      </c>
      <c r="F63" s="139" t="s">
        <v>254</v>
      </c>
      <c r="G63" s="137"/>
      <c r="H63" s="147"/>
    </row>
    <row r="64" spans="1:8" ht="17.899999999999999" customHeight="1" x14ac:dyDescent="0.35">
      <c r="B64" s="598" t="s">
        <v>286</v>
      </c>
      <c r="C64" s="598"/>
      <c r="D64" s="598"/>
      <c r="E64" s="139" t="s">
        <v>115</v>
      </c>
      <c r="F64" s="139" t="s">
        <v>254</v>
      </c>
      <c r="G64" s="137"/>
      <c r="H64" s="147"/>
    </row>
    <row r="65" spans="1:8" ht="17.899999999999999" customHeight="1" x14ac:dyDescent="0.35">
      <c r="B65" s="598" t="s">
        <v>287</v>
      </c>
      <c r="C65" s="598"/>
      <c r="D65" s="598"/>
      <c r="E65" s="139">
        <v>1</v>
      </c>
      <c r="F65" s="139" t="s">
        <v>254</v>
      </c>
      <c r="G65" s="137"/>
      <c r="H65" s="147"/>
    </row>
    <row r="66" spans="1:8" ht="31.4" customHeight="1" x14ac:dyDescent="0.35">
      <c r="A66" s="375" t="s">
        <v>288</v>
      </c>
      <c r="B66" s="375"/>
      <c r="C66" s="375"/>
      <c r="D66" s="375"/>
      <c r="E66" s="139" t="s">
        <v>115</v>
      </c>
      <c r="F66" s="139" t="s">
        <v>254</v>
      </c>
      <c r="G66" s="132" t="s">
        <v>115</v>
      </c>
      <c r="H66" s="139" t="s">
        <v>279</v>
      </c>
    </row>
    <row r="67" spans="1:8" ht="17.899999999999999" customHeight="1" x14ac:dyDescent="0.35">
      <c r="A67" s="598" t="s">
        <v>289</v>
      </c>
      <c r="B67" s="598"/>
      <c r="C67" s="598"/>
      <c r="D67" s="598"/>
      <c r="E67" s="139">
        <f>G67*25</f>
        <v>10.999999999999998</v>
      </c>
      <c r="F67" s="139" t="s">
        <v>254</v>
      </c>
      <c r="G67" s="132">
        <f>D6-G59</f>
        <v>0.43999999999999995</v>
      </c>
      <c r="H67" s="139" t="s">
        <v>279</v>
      </c>
    </row>
    <row r="68" spans="1:8" ht="10.4" customHeight="1" x14ac:dyDescent="0.35"/>
    <row r="69" spans="1:8" customFormat="1" ht="14.5" x14ac:dyDescent="0.35">
      <c r="A69" s="8" t="s">
        <v>321</v>
      </c>
      <c r="B69" s="8"/>
      <c r="C69" s="8"/>
      <c r="D69" s="8"/>
      <c r="E69" s="8"/>
    </row>
    <row r="70" spans="1:8" customFormat="1" ht="14.5" x14ac:dyDescent="0.35">
      <c r="A70" s="471" t="s">
        <v>1570</v>
      </c>
      <c r="B70" s="471"/>
      <c r="C70" s="471"/>
      <c r="D70" s="471"/>
      <c r="E70" s="471"/>
    </row>
    <row r="71" spans="1:8" customFormat="1" ht="14.5" x14ac:dyDescent="0.35"/>
  </sheetData>
  <mergeCells count="73">
    <mergeCell ref="A2:H2"/>
    <mergeCell ref="A5:H5"/>
    <mergeCell ref="A6:C6"/>
    <mergeCell ref="D6:H6"/>
    <mergeCell ref="A7:C7"/>
    <mergeCell ref="D7:H7"/>
    <mergeCell ref="A8:C8"/>
    <mergeCell ref="D8:H8"/>
    <mergeCell ref="A9:C9"/>
    <mergeCell ref="D9:H9"/>
    <mergeCell ref="A11:H11"/>
    <mergeCell ref="A12:H12"/>
    <mergeCell ref="A22:A23"/>
    <mergeCell ref="B22:F23"/>
    <mergeCell ref="G22:H22"/>
    <mergeCell ref="A24:H24"/>
    <mergeCell ref="A13:D13"/>
    <mergeCell ref="E13:H13"/>
    <mergeCell ref="A14:D14"/>
    <mergeCell ref="E14:H14"/>
    <mergeCell ref="A15:D15"/>
    <mergeCell ref="E15:H15"/>
    <mergeCell ref="B25:F25"/>
    <mergeCell ref="A26:H26"/>
    <mergeCell ref="A16:D16"/>
    <mergeCell ref="E16:H16"/>
    <mergeCell ref="A18:H18"/>
    <mergeCell ref="A19:B19"/>
    <mergeCell ref="C19:H19"/>
    <mergeCell ref="A21:D21"/>
    <mergeCell ref="B27:F27"/>
    <mergeCell ref="A28:H28"/>
    <mergeCell ref="B29:F29"/>
    <mergeCell ref="A32:F32"/>
    <mergeCell ref="A33:A36"/>
    <mergeCell ref="B33:H33"/>
    <mergeCell ref="B34:H34"/>
    <mergeCell ref="B35:H35"/>
    <mergeCell ref="B36:H36"/>
    <mergeCell ref="A37:C37"/>
    <mergeCell ref="D37:H37"/>
    <mergeCell ref="A38:C38"/>
    <mergeCell ref="D38:H38"/>
    <mergeCell ref="A39:F39"/>
    <mergeCell ref="A40:A43"/>
    <mergeCell ref="B40:H40"/>
    <mergeCell ref="B41:H41"/>
    <mergeCell ref="B42:H42"/>
    <mergeCell ref="B43:H43"/>
    <mergeCell ref="A58:F58"/>
    <mergeCell ref="A44:C44"/>
    <mergeCell ref="D44:H44"/>
    <mergeCell ref="A45:C45"/>
    <mergeCell ref="D45:H45"/>
    <mergeCell ref="A48:B50"/>
    <mergeCell ref="C48:H48"/>
    <mergeCell ref="C49:H49"/>
    <mergeCell ref="C50:H50"/>
    <mergeCell ref="A51:B52"/>
    <mergeCell ref="C51:H51"/>
    <mergeCell ref="C52:H52"/>
    <mergeCell ref="A55:F55"/>
    <mergeCell ref="A56:F56"/>
    <mergeCell ref="A70:E70"/>
    <mergeCell ref="B65:D65"/>
    <mergeCell ref="A66:D66"/>
    <mergeCell ref="A67:D67"/>
    <mergeCell ref="A59:D59"/>
    <mergeCell ref="B60:D60"/>
    <mergeCell ref="B61:D61"/>
    <mergeCell ref="B62:D62"/>
    <mergeCell ref="B63:D63"/>
    <mergeCell ref="B64:D6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69"/>
  <sheetViews>
    <sheetView view="pageLayout" topLeftCell="A43" zoomScaleNormal="100" workbookViewId="0">
      <selection activeCell="A13" sqref="A13:D13"/>
    </sheetView>
  </sheetViews>
  <sheetFormatPr defaultColWidth="8.54296875" defaultRowHeight="14" x14ac:dyDescent="0.35"/>
  <cols>
    <col min="1" max="1" width="9.453125" style="135" customWidth="1"/>
    <col min="2" max="2" width="11.54296875" style="135" customWidth="1"/>
    <col min="3" max="3" width="5.54296875" style="135" customWidth="1"/>
    <col min="4" max="4" width="20.54296875" style="135" customWidth="1"/>
    <col min="5" max="5" width="8.36328125" style="135" customWidth="1"/>
    <col min="6" max="6" width="8" style="135" customWidth="1"/>
    <col min="7" max="7" width="11.6328125" style="135" customWidth="1"/>
    <col min="8" max="8" width="9.54296875" style="135" customWidth="1"/>
    <col min="9" max="16384" width="8.54296875" style="135"/>
  </cols>
  <sheetData>
    <row r="1" spans="1:8" ht="10.4" customHeight="1" x14ac:dyDescent="0.35"/>
    <row r="2" spans="1:8" x14ac:dyDescent="0.35">
      <c r="A2" s="390" t="s">
        <v>218</v>
      </c>
      <c r="B2" s="390"/>
      <c r="C2" s="390"/>
      <c r="D2" s="390"/>
      <c r="E2" s="390"/>
      <c r="F2" s="390"/>
      <c r="G2" s="390"/>
      <c r="H2" s="390"/>
    </row>
    <row r="4" spans="1:8" x14ac:dyDescent="0.35">
      <c r="A4" s="333" t="s">
        <v>219</v>
      </c>
    </row>
    <row r="5" spans="1:8" x14ac:dyDescent="0.35">
      <c r="A5" s="535" t="s">
        <v>1082</v>
      </c>
      <c r="B5" s="535"/>
      <c r="C5" s="535"/>
      <c r="D5" s="535"/>
      <c r="E5" s="535"/>
      <c r="F5" s="535"/>
      <c r="G5" s="535"/>
      <c r="H5" s="535"/>
    </row>
    <row r="6" spans="1:8" ht="17.899999999999999" customHeight="1" x14ac:dyDescent="0.35">
      <c r="A6" s="602" t="s">
        <v>94</v>
      </c>
      <c r="B6" s="527"/>
      <c r="C6" s="527"/>
      <c r="D6" s="527">
        <v>1</v>
      </c>
      <c r="E6" s="527"/>
      <c r="F6" s="527"/>
      <c r="G6" s="527"/>
      <c r="H6" s="528"/>
    </row>
    <row r="7" spans="1:8" ht="17.899999999999999" customHeight="1" x14ac:dyDescent="0.35">
      <c r="A7" s="602" t="s">
        <v>93</v>
      </c>
      <c r="B7" s="527"/>
      <c r="C7" s="527"/>
      <c r="D7" s="536" t="s">
        <v>1058</v>
      </c>
      <c r="E7" s="536"/>
      <c r="F7" s="536"/>
      <c r="G7" s="536"/>
      <c r="H7" s="537"/>
    </row>
    <row r="8" spans="1:8" ht="17.899999999999999" customHeight="1" x14ac:dyDescent="0.35">
      <c r="A8" s="602" t="s">
        <v>97</v>
      </c>
      <c r="B8" s="527"/>
      <c r="C8" s="527"/>
      <c r="D8" s="515" t="s">
        <v>222</v>
      </c>
      <c r="E8" s="515"/>
      <c r="F8" s="515"/>
      <c r="G8" s="515"/>
      <c r="H8" s="516"/>
    </row>
    <row r="9" spans="1:8" ht="17.899999999999999" customHeight="1" x14ac:dyDescent="0.35">
      <c r="A9" s="602" t="s">
        <v>223</v>
      </c>
      <c r="B9" s="527"/>
      <c r="C9" s="527"/>
      <c r="D9" s="515" t="s">
        <v>224</v>
      </c>
      <c r="E9" s="515"/>
      <c r="F9" s="515"/>
      <c r="G9" s="515"/>
      <c r="H9" s="516"/>
    </row>
    <row r="11" spans="1:8" x14ac:dyDescent="0.35">
      <c r="A11" s="496" t="s">
        <v>225</v>
      </c>
      <c r="B11" s="496"/>
      <c r="C11" s="496"/>
      <c r="D11" s="496"/>
      <c r="E11" s="496"/>
      <c r="F11" s="496"/>
      <c r="G11" s="496"/>
      <c r="H11" s="496"/>
    </row>
    <row r="12" spans="1:8" x14ac:dyDescent="0.35">
      <c r="A12" s="496" t="s">
        <v>297</v>
      </c>
      <c r="B12" s="496"/>
      <c r="C12" s="496"/>
      <c r="D12" s="496"/>
      <c r="E12" s="496"/>
      <c r="F12" s="496"/>
      <c r="G12" s="496"/>
      <c r="H12" s="496"/>
    </row>
    <row r="13" spans="1:8" x14ac:dyDescent="0.35">
      <c r="A13" s="602" t="s">
        <v>227</v>
      </c>
      <c r="B13" s="527"/>
      <c r="C13" s="527"/>
      <c r="D13" s="527"/>
      <c r="E13" s="527" t="s">
        <v>228</v>
      </c>
      <c r="F13" s="527"/>
      <c r="G13" s="527"/>
      <c r="H13" s="528"/>
    </row>
    <row r="14" spans="1:8" x14ac:dyDescent="0.35">
      <c r="A14" s="602" t="s">
        <v>229</v>
      </c>
      <c r="B14" s="527"/>
      <c r="C14" s="527"/>
      <c r="D14" s="527"/>
      <c r="E14" s="527" t="s">
        <v>301</v>
      </c>
      <c r="F14" s="527"/>
      <c r="G14" s="527"/>
      <c r="H14" s="528"/>
    </row>
    <row r="15" spans="1:8" x14ac:dyDescent="0.35">
      <c r="A15" s="602" t="s">
        <v>231</v>
      </c>
      <c r="B15" s="527"/>
      <c r="C15" s="527"/>
      <c r="D15" s="527"/>
      <c r="E15" s="532" t="s">
        <v>359</v>
      </c>
      <c r="F15" s="532"/>
      <c r="G15" s="532"/>
      <c r="H15" s="533"/>
    </row>
    <row r="16" spans="1:8" x14ac:dyDescent="0.35">
      <c r="A16" s="602" t="s">
        <v>233</v>
      </c>
      <c r="B16" s="527"/>
      <c r="C16" s="527"/>
      <c r="D16" s="527"/>
      <c r="E16" s="527" t="s">
        <v>234</v>
      </c>
      <c r="F16" s="527"/>
      <c r="G16" s="527"/>
      <c r="H16" s="528"/>
    </row>
    <row r="18" spans="1:8" x14ac:dyDescent="0.35">
      <c r="A18" s="496" t="s">
        <v>235</v>
      </c>
      <c r="B18" s="496"/>
      <c r="C18" s="496"/>
      <c r="D18" s="496"/>
      <c r="E18" s="496"/>
      <c r="F18" s="496"/>
      <c r="G18" s="496"/>
      <c r="H18" s="496"/>
    </row>
    <row r="19" spans="1:8" ht="54" customHeight="1" x14ac:dyDescent="0.35">
      <c r="A19" s="375" t="s">
        <v>236</v>
      </c>
      <c r="B19" s="375"/>
      <c r="C19" s="595" t="s">
        <v>1083</v>
      </c>
      <c r="D19" s="595"/>
      <c r="E19" s="595"/>
      <c r="F19" s="595"/>
      <c r="G19" s="595"/>
      <c r="H19" s="374"/>
    </row>
    <row r="21" spans="1:8" x14ac:dyDescent="0.35">
      <c r="A21" s="616" t="s">
        <v>238</v>
      </c>
      <c r="B21" s="616"/>
      <c r="C21" s="616"/>
      <c r="D21" s="616"/>
    </row>
    <row r="22" spans="1:8" ht="16.5" customHeight="1" x14ac:dyDescent="0.35">
      <c r="A22" s="613" t="s">
        <v>6</v>
      </c>
      <c r="B22" s="614" t="s">
        <v>7</v>
      </c>
      <c r="C22" s="614"/>
      <c r="D22" s="614"/>
      <c r="E22" s="614"/>
      <c r="F22" s="614"/>
      <c r="G22" s="614" t="s">
        <v>239</v>
      </c>
      <c r="H22" s="615"/>
    </row>
    <row r="23" spans="1:8" ht="38.25" customHeight="1" x14ac:dyDescent="0.35">
      <c r="A23" s="613"/>
      <c r="B23" s="614"/>
      <c r="C23" s="614"/>
      <c r="D23" s="614"/>
      <c r="E23" s="614"/>
      <c r="F23" s="614"/>
      <c r="G23" s="331" t="s">
        <v>240</v>
      </c>
      <c r="H23" s="332" t="s">
        <v>10</v>
      </c>
    </row>
    <row r="24" spans="1:8" ht="16.5" customHeight="1" x14ac:dyDescent="0.35">
      <c r="A24" s="613" t="s">
        <v>11</v>
      </c>
      <c r="B24" s="614"/>
      <c r="C24" s="614"/>
      <c r="D24" s="614"/>
      <c r="E24" s="614"/>
      <c r="F24" s="614"/>
      <c r="G24" s="614"/>
      <c r="H24" s="615"/>
    </row>
    <row r="25" spans="1:8" ht="49.5" customHeight="1" x14ac:dyDescent="0.35">
      <c r="A25" s="195" t="s">
        <v>1084</v>
      </c>
      <c r="B25" s="353" t="s">
        <v>1085</v>
      </c>
      <c r="C25" s="353"/>
      <c r="D25" s="353"/>
      <c r="E25" s="353"/>
      <c r="F25" s="353"/>
      <c r="G25" s="197" t="s">
        <v>1062</v>
      </c>
      <c r="H25" s="196" t="s">
        <v>40</v>
      </c>
    </row>
    <row r="26" spans="1:8" ht="16.5" customHeight="1" x14ac:dyDescent="0.35">
      <c r="A26" s="613" t="s">
        <v>244</v>
      </c>
      <c r="B26" s="614"/>
      <c r="C26" s="614"/>
      <c r="D26" s="614"/>
      <c r="E26" s="614"/>
      <c r="F26" s="614"/>
      <c r="G26" s="614"/>
      <c r="H26" s="615"/>
    </row>
    <row r="27" spans="1:8" ht="23.25" customHeight="1" x14ac:dyDescent="0.35">
      <c r="A27" s="330"/>
      <c r="B27" s="595"/>
      <c r="C27" s="595"/>
      <c r="D27" s="595"/>
      <c r="E27" s="595"/>
      <c r="F27" s="595"/>
      <c r="G27" s="331"/>
      <c r="H27" s="142"/>
    </row>
    <row r="28" spans="1:8" ht="16.5" customHeight="1" x14ac:dyDescent="0.35">
      <c r="A28" s="613" t="s">
        <v>248</v>
      </c>
      <c r="B28" s="614"/>
      <c r="C28" s="614"/>
      <c r="D28" s="614"/>
      <c r="E28" s="614"/>
      <c r="F28" s="614"/>
      <c r="G28" s="614"/>
      <c r="H28" s="615"/>
    </row>
    <row r="29" spans="1:8" ht="55.5" customHeight="1" x14ac:dyDescent="0.35">
      <c r="A29" s="195" t="s">
        <v>1086</v>
      </c>
      <c r="B29" s="353" t="s">
        <v>1087</v>
      </c>
      <c r="C29" s="353"/>
      <c r="D29" s="353"/>
      <c r="E29" s="353"/>
      <c r="F29" s="353"/>
      <c r="G29" s="197" t="s">
        <v>1065</v>
      </c>
      <c r="H29" s="196" t="s">
        <v>15</v>
      </c>
    </row>
    <row r="31" spans="1:8" x14ac:dyDescent="0.35">
      <c r="A31" s="333" t="s">
        <v>252</v>
      </c>
    </row>
    <row r="32" spans="1:8" x14ac:dyDescent="0.35">
      <c r="A32" s="612" t="s">
        <v>253</v>
      </c>
      <c r="B32" s="612"/>
      <c r="C32" s="612"/>
      <c r="D32" s="612"/>
      <c r="E32" s="612"/>
      <c r="F32" s="612"/>
      <c r="G32" s="143">
        <v>6</v>
      </c>
      <c r="H32" s="335" t="s">
        <v>254</v>
      </c>
    </row>
    <row r="33" spans="1:8" ht="36.75" customHeight="1" x14ac:dyDescent="0.35">
      <c r="A33" s="607" t="s">
        <v>255</v>
      </c>
      <c r="B33" s="506" t="s">
        <v>1088</v>
      </c>
      <c r="C33" s="507"/>
      <c r="D33" s="507"/>
      <c r="E33" s="507"/>
      <c r="F33" s="507"/>
      <c r="G33" s="507"/>
      <c r="H33" s="507"/>
    </row>
    <row r="34" spans="1:8" ht="20.149999999999999" customHeight="1" x14ac:dyDescent="0.35">
      <c r="A34" s="608"/>
      <c r="B34" s="353" t="s">
        <v>1089</v>
      </c>
      <c r="C34" s="353"/>
      <c r="D34" s="353"/>
      <c r="E34" s="353"/>
      <c r="F34" s="353"/>
      <c r="G34" s="353"/>
      <c r="H34" s="506"/>
    </row>
    <row r="35" spans="1:8" ht="20.149999999999999" customHeight="1" x14ac:dyDescent="0.35">
      <c r="A35" s="608"/>
      <c r="B35" s="353" t="s">
        <v>1090</v>
      </c>
      <c r="C35" s="353"/>
      <c r="D35" s="353"/>
      <c r="E35" s="353"/>
      <c r="F35" s="353"/>
      <c r="G35" s="353"/>
      <c r="H35" s="506"/>
    </row>
    <row r="36" spans="1:8" ht="20.149999999999999" customHeight="1" x14ac:dyDescent="0.35">
      <c r="A36" s="609"/>
      <c r="B36" s="353" t="s">
        <v>1091</v>
      </c>
      <c r="C36" s="353"/>
      <c r="D36" s="353"/>
      <c r="E36" s="353"/>
      <c r="F36" s="353"/>
      <c r="G36" s="353"/>
      <c r="H36" s="506"/>
    </row>
    <row r="37" spans="1:8" ht="21" customHeight="1" x14ac:dyDescent="0.35">
      <c r="A37" s="600" t="s">
        <v>263</v>
      </c>
      <c r="B37" s="515"/>
      <c r="C37" s="515"/>
      <c r="D37" s="515" t="s">
        <v>1092</v>
      </c>
      <c r="E37" s="515"/>
      <c r="F37" s="515"/>
      <c r="G37" s="515"/>
      <c r="H37" s="516"/>
    </row>
    <row r="38" spans="1:8" ht="73.5" customHeight="1" x14ac:dyDescent="0.35">
      <c r="A38" s="601" t="s">
        <v>265</v>
      </c>
      <c r="B38" s="536"/>
      <c r="C38" s="536"/>
      <c r="D38" s="506" t="s">
        <v>1071</v>
      </c>
      <c r="E38" s="507"/>
      <c r="F38" s="507"/>
      <c r="G38" s="507"/>
      <c r="H38" s="507"/>
    </row>
    <row r="39" spans="1:8" x14ac:dyDescent="0.35">
      <c r="A39" s="612" t="s">
        <v>267</v>
      </c>
      <c r="B39" s="612"/>
      <c r="C39" s="612"/>
      <c r="D39" s="612"/>
      <c r="E39" s="612"/>
      <c r="F39" s="612"/>
      <c r="G39" s="143">
        <v>6</v>
      </c>
      <c r="H39" s="335" t="s">
        <v>254</v>
      </c>
    </row>
    <row r="40" spans="1:8" ht="20.149999999999999" customHeight="1" x14ac:dyDescent="0.35">
      <c r="A40" s="607" t="s">
        <v>255</v>
      </c>
      <c r="B40" s="610" t="s">
        <v>1093</v>
      </c>
      <c r="C40" s="610"/>
      <c r="D40" s="610"/>
      <c r="E40" s="610"/>
      <c r="F40" s="610"/>
      <c r="G40" s="610"/>
      <c r="H40" s="611"/>
    </row>
    <row r="41" spans="1:8" ht="20.149999999999999" customHeight="1" x14ac:dyDescent="0.35">
      <c r="A41" s="608"/>
      <c r="B41" s="506" t="s">
        <v>1094</v>
      </c>
      <c r="C41" s="507"/>
      <c r="D41" s="507"/>
      <c r="E41" s="507"/>
      <c r="F41" s="507"/>
      <c r="G41" s="507"/>
      <c r="H41" s="507"/>
    </row>
    <row r="42" spans="1:8" ht="20.149999999999999" customHeight="1" x14ac:dyDescent="0.35">
      <c r="A42" s="608"/>
      <c r="B42" s="506" t="s">
        <v>1095</v>
      </c>
      <c r="C42" s="507"/>
      <c r="D42" s="507"/>
      <c r="E42" s="507"/>
      <c r="F42" s="507"/>
      <c r="G42" s="507"/>
      <c r="H42" s="507"/>
    </row>
    <row r="43" spans="1:8" ht="20.149999999999999" customHeight="1" x14ac:dyDescent="0.35">
      <c r="A43" s="609"/>
      <c r="B43" s="353" t="s">
        <v>1096</v>
      </c>
      <c r="C43" s="353"/>
      <c r="D43" s="353"/>
      <c r="E43" s="353"/>
      <c r="F43" s="353"/>
      <c r="G43" s="353"/>
      <c r="H43" s="506"/>
    </row>
    <row r="44" spans="1:8" ht="19.5" customHeight="1" x14ac:dyDescent="0.35">
      <c r="A44" s="600" t="s">
        <v>263</v>
      </c>
      <c r="B44" s="515"/>
      <c r="C44" s="515"/>
      <c r="D44" s="515" t="s">
        <v>1092</v>
      </c>
      <c r="E44" s="515"/>
      <c r="F44" s="515"/>
      <c r="G44" s="515"/>
      <c r="H44" s="516"/>
    </row>
    <row r="45" spans="1:8" ht="36" customHeight="1" x14ac:dyDescent="0.35">
      <c r="A45" s="601" t="s">
        <v>265</v>
      </c>
      <c r="B45" s="536"/>
      <c r="C45" s="536"/>
      <c r="D45" s="506" t="s">
        <v>1076</v>
      </c>
      <c r="E45" s="507"/>
      <c r="F45" s="507"/>
      <c r="G45" s="507"/>
      <c r="H45" s="507"/>
    </row>
    <row r="47" spans="1:8" x14ac:dyDescent="0.35">
      <c r="A47" s="333" t="s">
        <v>271</v>
      </c>
    </row>
    <row r="48" spans="1:8" ht="40.25" customHeight="1" x14ac:dyDescent="0.35">
      <c r="A48" s="598" t="s">
        <v>272</v>
      </c>
      <c r="B48" s="602"/>
      <c r="C48" s="506" t="s">
        <v>1097</v>
      </c>
      <c r="D48" s="507"/>
      <c r="E48" s="507"/>
      <c r="F48" s="507"/>
      <c r="G48" s="507"/>
      <c r="H48" s="507"/>
    </row>
    <row r="49" spans="1:8" ht="40.25" customHeight="1" x14ac:dyDescent="0.35">
      <c r="A49" s="598"/>
      <c r="B49" s="602"/>
      <c r="C49" s="353" t="s">
        <v>1098</v>
      </c>
      <c r="D49" s="353"/>
      <c r="E49" s="353"/>
      <c r="F49" s="353"/>
      <c r="G49" s="353"/>
      <c r="H49" s="506"/>
    </row>
    <row r="50" spans="1:8" ht="40.25" customHeight="1" x14ac:dyDescent="0.35">
      <c r="A50" s="598" t="s">
        <v>275</v>
      </c>
      <c r="B50" s="602"/>
      <c r="C50" s="353" t="s">
        <v>1099</v>
      </c>
      <c r="D50" s="353"/>
      <c r="E50" s="353"/>
      <c r="F50" s="353"/>
      <c r="G50" s="353"/>
      <c r="H50" s="506"/>
    </row>
    <row r="52" spans="1:8" x14ac:dyDescent="0.35">
      <c r="A52" s="333" t="s">
        <v>277</v>
      </c>
      <c r="B52" s="333"/>
      <c r="C52" s="333"/>
      <c r="D52" s="333"/>
      <c r="E52" s="333"/>
      <c r="F52" s="333"/>
    </row>
    <row r="53" spans="1:8" ht="17" x14ac:dyDescent="0.35">
      <c r="A53" s="598" t="s">
        <v>278</v>
      </c>
      <c r="B53" s="598"/>
      <c r="C53" s="598"/>
      <c r="D53" s="598"/>
      <c r="E53" s="598"/>
      <c r="F53" s="598"/>
      <c r="G53" s="140">
        <v>0.5</v>
      </c>
      <c r="H53" s="139" t="s">
        <v>279</v>
      </c>
    </row>
    <row r="54" spans="1:8" ht="17" x14ac:dyDescent="0.35">
      <c r="A54" s="598" t="s">
        <v>280</v>
      </c>
      <c r="B54" s="598"/>
      <c r="C54" s="598"/>
      <c r="D54" s="598"/>
      <c r="E54" s="598"/>
      <c r="F54" s="598"/>
      <c r="G54" s="140">
        <v>0.5</v>
      </c>
      <c r="H54" s="139" t="s">
        <v>279</v>
      </c>
    </row>
    <row r="55" spans="1:8" x14ac:dyDescent="0.35">
      <c r="A55" s="334"/>
      <c r="B55" s="334"/>
      <c r="C55" s="334"/>
      <c r="D55" s="334"/>
      <c r="E55" s="334"/>
      <c r="F55" s="334"/>
      <c r="G55" s="141"/>
      <c r="H55" s="139"/>
    </row>
    <row r="56" spans="1:8" x14ac:dyDescent="0.35">
      <c r="A56" s="599" t="s">
        <v>281</v>
      </c>
      <c r="B56" s="599"/>
      <c r="C56" s="599"/>
      <c r="D56" s="599"/>
      <c r="E56" s="599"/>
      <c r="F56" s="599"/>
      <c r="G56" s="162"/>
      <c r="H56" s="141"/>
    </row>
    <row r="57" spans="1:8" ht="32.25" customHeight="1" x14ac:dyDescent="0.35">
      <c r="A57" s="375" t="s">
        <v>282</v>
      </c>
      <c r="B57" s="375"/>
      <c r="C57" s="375"/>
      <c r="D57" s="375"/>
      <c r="E57" s="139">
        <f>SUM(E58:E63)</f>
        <v>14</v>
      </c>
      <c r="F57" s="139" t="s">
        <v>254</v>
      </c>
      <c r="G57" s="132">
        <f>E57/25</f>
        <v>0.56000000000000005</v>
      </c>
      <c r="H57" s="139" t="s">
        <v>279</v>
      </c>
    </row>
    <row r="58" spans="1:8" x14ac:dyDescent="0.35">
      <c r="A58" s="135" t="s">
        <v>96</v>
      </c>
      <c r="B58" s="598" t="s">
        <v>98</v>
      </c>
      <c r="C58" s="598"/>
      <c r="D58" s="598"/>
      <c r="E58" s="139">
        <v>6</v>
      </c>
      <c r="F58" s="139" t="s">
        <v>254</v>
      </c>
      <c r="G58" s="336"/>
      <c r="H58" s="147"/>
    </row>
    <row r="59" spans="1:8" x14ac:dyDescent="0.35">
      <c r="B59" s="598" t="s">
        <v>283</v>
      </c>
      <c r="C59" s="598"/>
      <c r="D59" s="598"/>
      <c r="E59" s="139">
        <v>6</v>
      </c>
      <c r="F59" s="139" t="s">
        <v>254</v>
      </c>
      <c r="G59" s="336"/>
      <c r="H59" s="147"/>
    </row>
    <row r="60" spans="1:8" x14ac:dyDescent="0.35">
      <c r="B60" s="598" t="s">
        <v>284</v>
      </c>
      <c r="C60" s="598"/>
      <c r="D60" s="598"/>
      <c r="E60" s="139">
        <v>1</v>
      </c>
      <c r="F60" s="139" t="s">
        <v>254</v>
      </c>
      <c r="G60" s="336"/>
      <c r="H60" s="147"/>
    </row>
    <row r="61" spans="1:8" x14ac:dyDescent="0.35">
      <c r="B61" s="598" t="s">
        <v>285</v>
      </c>
      <c r="C61" s="598"/>
      <c r="D61" s="598"/>
      <c r="E61" s="139" t="s">
        <v>115</v>
      </c>
      <c r="F61" s="139" t="s">
        <v>254</v>
      </c>
      <c r="G61" s="336"/>
      <c r="H61" s="147"/>
    </row>
    <row r="62" spans="1:8" x14ac:dyDescent="0.35">
      <c r="B62" s="598" t="s">
        <v>286</v>
      </c>
      <c r="C62" s="598"/>
      <c r="D62" s="598"/>
      <c r="E62" s="139" t="s">
        <v>115</v>
      </c>
      <c r="F62" s="139" t="s">
        <v>254</v>
      </c>
      <c r="G62" s="336"/>
      <c r="H62" s="147"/>
    </row>
    <row r="63" spans="1:8" x14ac:dyDescent="0.35">
      <c r="B63" s="598" t="s">
        <v>287</v>
      </c>
      <c r="C63" s="598"/>
      <c r="D63" s="598"/>
      <c r="E63" s="139">
        <v>1</v>
      </c>
      <c r="F63" s="139" t="s">
        <v>254</v>
      </c>
      <c r="G63" s="336"/>
      <c r="H63" s="147"/>
    </row>
    <row r="64" spans="1:8" ht="32.25" customHeight="1" x14ac:dyDescent="0.35">
      <c r="A64" s="375" t="s">
        <v>288</v>
      </c>
      <c r="B64" s="375"/>
      <c r="C64" s="375"/>
      <c r="D64" s="375"/>
      <c r="E64" s="139" t="s">
        <v>115</v>
      </c>
      <c r="F64" s="139" t="s">
        <v>254</v>
      </c>
      <c r="G64" s="132" t="s">
        <v>115</v>
      </c>
      <c r="H64" s="139" t="s">
        <v>279</v>
      </c>
    </row>
    <row r="65" spans="1:10" ht="17" x14ac:dyDescent="0.35">
      <c r="A65" s="598" t="s">
        <v>289</v>
      </c>
      <c r="B65" s="598"/>
      <c r="C65" s="598"/>
      <c r="D65" s="598"/>
      <c r="E65" s="139">
        <f>G65*25</f>
        <v>10.999999999999998</v>
      </c>
      <c r="F65" s="139" t="s">
        <v>254</v>
      </c>
      <c r="G65" s="132">
        <f>D6-G57</f>
        <v>0.43999999999999995</v>
      </c>
      <c r="H65" s="139" t="s">
        <v>279</v>
      </c>
    </row>
    <row r="67" spans="1:10" x14ac:dyDescent="0.35">
      <c r="A67" s="8" t="s">
        <v>321</v>
      </c>
      <c r="B67" s="8"/>
      <c r="C67" s="8"/>
      <c r="D67" s="8"/>
      <c r="E67" s="8"/>
      <c r="F67" s="102"/>
      <c r="G67" s="102"/>
      <c r="H67" s="102"/>
      <c r="I67" s="102"/>
      <c r="J67" s="102"/>
    </row>
    <row r="68" spans="1:10" x14ac:dyDescent="0.35">
      <c r="A68" s="471" t="s">
        <v>1570</v>
      </c>
      <c r="B68" s="471"/>
      <c r="C68" s="471"/>
      <c r="D68" s="471"/>
      <c r="E68" s="471"/>
      <c r="F68" s="302"/>
      <c r="G68" s="302"/>
      <c r="H68" s="302"/>
      <c r="I68" s="302"/>
      <c r="J68" s="302"/>
    </row>
    <row r="69" spans="1:10" x14ac:dyDescent="0.35">
      <c r="A69" s="302"/>
      <c r="B69" s="302"/>
      <c r="C69" s="302"/>
      <c r="D69" s="302"/>
      <c r="E69" s="302"/>
      <c r="F69" s="302"/>
      <c r="G69" s="302"/>
      <c r="H69" s="302"/>
      <c r="I69" s="302"/>
      <c r="J69" s="302"/>
    </row>
  </sheetData>
  <mergeCells count="71">
    <mergeCell ref="A64:D64"/>
    <mergeCell ref="A65:D65"/>
    <mergeCell ref="A68:E68"/>
    <mergeCell ref="B58:D58"/>
    <mergeCell ref="B59:D59"/>
    <mergeCell ref="B60:D60"/>
    <mergeCell ref="B61:D61"/>
    <mergeCell ref="B62:D62"/>
    <mergeCell ref="B63:D63"/>
    <mergeCell ref="A57:D57"/>
    <mergeCell ref="A44:C44"/>
    <mergeCell ref="D44:H44"/>
    <mergeCell ref="A45:C45"/>
    <mergeCell ref="D45:H45"/>
    <mergeCell ref="A48:B49"/>
    <mergeCell ref="C48:H48"/>
    <mergeCell ref="C49:H49"/>
    <mergeCell ref="A50:B50"/>
    <mergeCell ref="C50:H50"/>
    <mergeCell ref="A53:F53"/>
    <mergeCell ref="A54:F54"/>
    <mergeCell ref="A56:F56"/>
    <mergeCell ref="A37:C37"/>
    <mergeCell ref="D37:H37"/>
    <mergeCell ref="A38:C38"/>
    <mergeCell ref="D38:H38"/>
    <mergeCell ref="A39:F39"/>
    <mergeCell ref="A40:A43"/>
    <mergeCell ref="B40:H40"/>
    <mergeCell ref="B41:H41"/>
    <mergeCell ref="B42:H42"/>
    <mergeCell ref="B43:H43"/>
    <mergeCell ref="B27:F27"/>
    <mergeCell ref="A28:H28"/>
    <mergeCell ref="B29:F29"/>
    <mergeCell ref="A32:F32"/>
    <mergeCell ref="A33:A36"/>
    <mergeCell ref="B33:H33"/>
    <mergeCell ref="B34:H34"/>
    <mergeCell ref="B35:H35"/>
    <mergeCell ref="B36:H36"/>
    <mergeCell ref="A26:H26"/>
    <mergeCell ref="A16:D16"/>
    <mergeCell ref="E16:H16"/>
    <mergeCell ref="A18:H18"/>
    <mergeCell ref="A19:B19"/>
    <mergeCell ref="C19:H19"/>
    <mergeCell ref="A21:D21"/>
    <mergeCell ref="A22:A23"/>
    <mergeCell ref="B22:F23"/>
    <mergeCell ref="G22:H22"/>
    <mergeCell ref="A24:H24"/>
    <mergeCell ref="B25:F25"/>
    <mergeCell ref="A13:D13"/>
    <mergeCell ref="E13:H13"/>
    <mergeCell ref="A14:D14"/>
    <mergeCell ref="E14:H14"/>
    <mergeCell ref="A15:D15"/>
    <mergeCell ref="E15:H15"/>
    <mergeCell ref="A12:H12"/>
    <mergeCell ref="A2:H2"/>
    <mergeCell ref="A5:H5"/>
    <mergeCell ref="A6:C6"/>
    <mergeCell ref="D6:H6"/>
    <mergeCell ref="A7:C7"/>
    <mergeCell ref="D7:H7"/>
    <mergeCell ref="A8:C8"/>
    <mergeCell ref="D8:H8"/>
    <mergeCell ref="A9:C9"/>
    <mergeCell ref="D9:H9"/>
    <mergeCell ref="A11:H11"/>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72"/>
  <sheetViews>
    <sheetView view="pageLayout" topLeftCell="A28" zoomScaleNormal="100" workbookViewId="0">
      <selection activeCell="D39" sqref="D39:H39"/>
    </sheetView>
  </sheetViews>
  <sheetFormatPr defaultColWidth="8.54296875" defaultRowHeight="14" x14ac:dyDescent="0.35"/>
  <cols>
    <col min="1" max="1" width="9.453125" style="135" customWidth="1"/>
    <col min="2" max="2" width="11.54296875" style="135" customWidth="1"/>
    <col min="3" max="3" width="5.54296875" style="135" customWidth="1"/>
    <col min="4" max="4" width="20.54296875" style="135" customWidth="1"/>
    <col min="5" max="5" width="8.36328125" style="135" customWidth="1"/>
    <col min="6" max="6" width="8" style="135" customWidth="1"/>
    <col min="7" max="7" width="11.6328125" style="135" customWidth="1"/>
    <col min="8" max="8" width="9.54296875" style="135" customWidth="1"/>
    <col min="9" max="16384" width="8.54296875" style="135"/>
  </cols>
  <sheetData>
    <row r="1" spans="1:8" ht="10.4" customHeight="1" x14ac:dyDescent="0.35"/>
    <row r="2" spans="1:8" x14ac:dyDescent="0.35">
      <c r="A2" s="390" t="s">
        <v>218</v>
      </c>
      <c r="B2" s="390"/>
      <c r="C2" s="390"/>
      <c r="D2" s="390"/>
      <c r="E2" s="390"/>
      <c r="F2" s="390"/>
      <c r="G2" s="390"/>
      <c r="H2" s="390"/>
    </row>
    <row r="4" spans="1:8" x14ac:dyDescent="0.35">
      <c r="A4" s="333" t="s">
        <v>219</v>
      </c>
    </row>
    <row r="5" spans="1:8" x14ac:dyDescent="0.35">
      <c r="A5" s="535" t="s">
        <v>1100</v>
      </c>
      <c r="B5" s="535"/>
      <c r="C5" s="535"/>
      <c r="D5" s="535"/>
      <c r="E5" s="535"/>
      <c r="F5" s="535"/>
      <c r="G5" s="535"/>
      <c r="H5" s="535"/>
    </row>
    <row r="6" spans="1:8" ht="17.899999999999999" customHeight="1" x14ac:dyDescent="0.35">
      <c r="A6" s="602" t="s">
        <v>94</v>
      </c>
      <c r="B6" s="527"/>
      <c r="C6" s="527"/>
      <c r="D6" s="527">
        <v>1</v>
      </c>
      <c r="E6" s="527"/>
      <c r="F6" s="527"/>
      <c r="G6" s="527"/>
      <c r="H6" s="528"/>
    </row>
    <row r="7" spans="1:8" ht="17.899999999999999" customHeight="1" x14ac:dyDescent="0.35">
      <c r="A7" s="602" t="s">
        <v>93</v>
      </c>
      <c r="B7" s="527"/>
      <c r="C7" s="527"/>
      <c r="D7" s="536" t="s">
        <v>1058</v>
      </c>
      <c r="E7" s="536"/>
      <c r="F7" s="536"/>
      <c r="G7" s="536"/>
      <c r="H7" s="537"/>
    </row>
    <row r="8" spans="1:8" ht="17.899999999999999" customHeight="1" x14ac:dyDescent="0.35">
      <c r="A8" s="602" t="s">
        <v>97</v>
      </c>
      <c r="B8" s="527"/>
      <c r="C8" s="527"/>
      <c r="D8" s="515" t="s">
        <v>222</v>
      </c>
      <c r="E8" s="515"/>
      <c r="F8" s="515"/>
      <c r="G8" s="515"/>
      <c r="H8" s="516"/>
    </row>
    <row r="9" spans="1:8" ht="17.899999999999999" customHeight="1" x14ac:dyDescent="0.35">
      <c r="A9" s="602" t="s">
        <v>223</v>
      </c>
      <c r="B9" s="527"/>
      <c r="C9" s="527"/>
      <c r="D9" s="515" t="s">
        <v>224</v>
      </c>
      <c r="E9" s="515"/>
      <c r="F9" s="515"/>
      <c r="G9" s="515"/>
      <c r="H9" s="516"/>
    </row>
    <row r="11" spans="1:8" x14ac:dyDescent="0.35">
      <c r="A11" s="496" t="s">
        <v>225</v>
      </c>
      <c r="B11" s="496"/>
      <c r="C11" s="496"/>
      <c r="D11" s="496"/>
      <c r="E11" s="496"/>
      <c r="F11" s="496"/>
      <c r="G11" s="496"/>
      <c r="H11" s="496"/>
    </row>
    <row r="12" spans="1:8" x14ac:dyDescent="0.35">
      <c r="A12" s="496" t="s">
        <v>297</v>
      </c>
      <c r="B12" s="496"/>
      <c r="C12" s="496"/>
      <c r="D12" s="496"/>
      <c r="E12" s="496"/>
      <c r="F12" s="496"/>
      <c r="G12" s="496"/>
      <c r="H12" s="496"/>
    </row>
    <row r="13" spans="1:8" x14ac:dyDescent="0.35">
      <c r="A13" s="602" t="s">
        <v>227</v>
      </c>
      <c r="B13" s="527"/>
      <c r="C13" s="527"/>
      <c r="D13" s="527"/>
      <c r="E13" s="527" t="s">
        <v>228</v>
      </c>
      <c r="F13" s="527"/>
      <c r="G13" s="527"/>
      <c r="H13" s="528"/>
    </row>
    <row r="14" spans="1:8" x14ac:dyDescent="0.35">
      <c r="A14" s="602" t="s">
        <v>229</v>
      </c>
      <c r="B14" s="527"/>
      <c r="C14" s="527"/>
      <c r="D14" s="527"/>
      <c r="E14" s="527" t="s">
        <v>301</v>
      </c>
      <c r="F14" s="527"/>
      <c r="G14" s="527"/>
      <c r="H14" s="528"/>
    </row>
    <row r="15" spans="1:8" x14ac:dyDescent="0.35">
      <c r="A15" s="602" t="s">
        <v>231</v>
      </c>
      <c r="B15" s="527"/>
      <c r="C15" s="527"/>
      <c r="D15" s="527"/>
      <c r="E15" s="532" t="s">
        <v>359</v>
      </c>
      <c r="F15" s="532"/>
      <c r="G15" s="532"/>
      <c r="H15" s="533"/>
    </row>
    <row r="16" spans="1:8" x14ac:dyDescent="0.35">
      <c r="A16" s="602" t="s">
        <v>233</v>
      </c>
      <c r="B16" s="527"/>
      <c r="C16" s="527"/>
      <c r="D16" s="527"/>
      <c r="E16" s="527" t="s">
        <v>234</v>
      </c>
      <c r="F16" s="527"/>
      <c r="G16" s="527"/>
      <c r="H16" s="528"/>
    </row>
    <row r="18" spans="1:8" x14ac:dyDescent="0.35">
      <c r="A18" s="496" t="s">
        <v>235</v>
      </c>
      <c r="B18" s="496"/>
      <c r="C18" s="496"/>
      <c r="D18" s="496"/>
      <c r="E18" s="496"/>
      <c r="F18" s="496"/>
      <c r="G18" s="496"/>
      <c r="H18" s="496"/>
    </row>
    <row r="19" spans="1:8" ht="51.75" customHeight="1" x14ac:dyDescent="0.35">
      <c r="A19" s="375" t="s">
        <v>236</v>
      </c>
      <c r="B19" s="375"/>
      <c r="C19" s="595" t="s">
        <v>656</v>
      </c>
      <c r="D19" s="595"/>
      <c r="E19" s="595"/>
      <c r="F19" s="595"/>
      <c r="G19" s="595"/>
      <c r="H19" s="374"/>
    </row>
    <row r="21" spans="1:8" x14ac:dyDescent="0.35">
      <c r="A21" s="616" t="s">
        <v>238</v>
      </c>
      <c r="B21" s="616"/>
      <c r="C21" s="616"/>
      <c r="D21" s="616"/>
    </row>
    <row r="22" spans="1:8" x14ac:dyDescent="0.35">
      <c r="A22" s="613" t="s">
        <v>6</v>
      </c>
      <c r="B22" s="614" t="s">
        <v>7</v>
      </c>
      <c r="C22" s="614"/>
      <c r="D22" s="614"/>
      <c r="E22" s="614"/>
      <c r="F22" s="614"/>
      <c r="G22" s="614" t="s">
        <v>239</v>
      </c>
      <c r="H22" s="615"/>
    </row>
    <row r="23" spans="1:8" ht="39.75" customHeight="1" x14ac:dyDescent="0.35">
      <c r="A23" s="613"/>
      <c r="B23" s="614"/>
      <c r="C23" s="614"/>
      <c r="D23" s="614"/>
      <c r="E23" s="614"/>
      <c r="F23" s="614"/>
      <c r="G23" s="331" t="s">
        <v>240</v>
      </c>
      <c r="H23" s="332" t="s">
        <v>10</v>
      </c>
    </row>
    <row r="24" spans="1:8" x14ac:dyDescent="0.35">
      <c r="A24" s="613" t="s">
        <v>11</v>
      </c>
      <c r="B24" s="614"/>
      <c r="C24" s="614"/>
      <c r="D24" s="614"/>
      <c r="E24" s="614"/>
      <c r="F24" s="614"/>
      <c r="G24" s="614"/>
      <c r="H24" s="615"/>
    </row>
    <row r="25" spans="1:8" ht="41.25" customHeight="1" x14ac:dyDescent="0.35">
      <c r="A25" s="195" t="s">
        <v>1101</v>
      </c>
      <c r="B25" s="353" t="s">
        <v>1102</v>
      </c>
      <c r="C25" s="353"/>
      <c r="D25" s="353"/>
      <c r="E25" s="353"/>
      <c r="F25" s="353"/>
      <c r="G25" s="197" t="s">
        <v>1103</v>
      </c>
      <c r="H25" s="196" t="s">
        <v>40</v>
      </c>
    </row>
    <row r="26" spans="1:8" x14ac:dyDescent="0.35">
      <c r="A26" s="613" t="s">
        <v>244</v>
      </c>
      <c r="B26" s="614"/>
      <c r="C26" s="614"/>
      <c r="D26" s="614"/>
      <c r="E26" s="614"/>
      <c r="F26" s="614"/>
      <c r="G26" s="614"/>
      <c r="H26" s="615"/>
    </row>
    <row r="27" spans="1:8" x14ac:dyDescent="0.35">
      <c r="A27" s="330"/>
      <c r="B27" s="595"/>
      <c r="C27" s="595"/>
      <c r="D27" s="595"/>
      <c r="E27" s="595"/>
      <c r="F27" s="595"/>
      <c r="G27" s="331"/>
      <c r="H27" s="142"/>
    </row>
    <row r="28" spans="1:8" x14ac:dyDescent="0.35">
      <c r="A28" s="613" t="s">
        <v>248</v>
      </c>
      <c r="B28" s="614"/>
      <c r="C28" s="614"/>
      <c r="D28" s="614"/>
      <c r="E28" s="614"/>
      <c r="F28" s="614"/>
      <c r="G28" s="614"/>
      <c r="H28" s="615"/>
    </row>
    <row r="29" spans="1:8" ht="48" customHeight="1" x14ac:dyDescent="0.35">
      <c r="A29" s="195" t="s">
        <v>1104</v>
      </c>
      <c r="B29" s="353" t="s">
        <v>1105</v>
      </c>
      <c r="C29" s="353"/>
      <c r="D29" s="353"/>
      <c r="E29" s="353"/>
      <c r="F29" s="353"/>
      <c r="G29" s="197" t="s">
        <v>1106</v>
      </c>
      <c r="H29" s="196" t="s">
        <v>15</v>
      </c>
    </row>
    <row r="30" spans="1:8" ht="10.5" customHeight="1" x14ac:dyDescent="0.35"/>
    <row r="31" spans="1:8" x14ac:dyDescent="0.35">
      <c r="A31" s="333" t="s">
        <v>252</v>
      </c>
    </row>
    <row r="32" spans="1:8" x14ac:dyDescent="0.35">
      <c r="A32" s="612" t="s">
        <v>253</v>
      </c>
      <c r="B32" s="612"/>
      <c r="C32" s="612"/>
      <c r="D32" s="612"/>
      <c r="E32" s="612"/>
      <c r="F32" s="612"/>
      <c r="G32" s="143">
        <v>6</v>
      </c>
      <c r="H32" s="335" t="s">
        <v>254</v>
      </c>
    </row>
    <row r="33" spans="1:8" ht="20.149999999999999" customHeight="1" x14ac:dyDescent="0.35">
      <c r="A33" s="607" t="s">
        <v>255</v>
      </c>
      <c r="B33" s="506" t="s">
        <v>1107</v>
      </c>
      <c r="C33" s="507"/>
      <c r="D33" s="507"/>
      <c r="E33" s="507"/>
      <c r="F33" s="507"/>
      <c r="G33" s="507"/>
      <c r="H33" s="507"/>
    </row>
    <row r="34" spans="1:8" ht="20.149999999999999" customHeight="1" x14ac:dyDescent="0.35">
      <c r="A34" s="608"/>
      <c r="B34" s="353" t="s">
        <v>1108</v>
      </c>
      <c r="C34" s="353"/>
      <c r="D34" s="353"/>
      <c r="E34" s="353"/>
      <c r="F34" s="353"/>
      <c r="G34" s="353"/>
      <c r="H34" s="506"/>
    </row>
    <row r="35" spans="1:8" ht="20.149999999999999" customHeight="1" x14ac:dyDescent="0.35">
      <c r="A35" s="608"/>
      <c r="B35" s="353" t="s">
        <v>1109</v>
      </c>
      <c r="C35" s="353"/>
      <c r="D35" s="353"/>
      <c r="E35" s="353"/>
      <c r="F35" s="353"/>
      <c r="G35" s="353"/>
      <c r="H35" s="506"/>
    </row>
    <row r="36" spans="1:8" ht="20.149999999999999" customHeight="1" x14ac:dyDescent="0.35">
      <c r="A36" s="608"/>
      <c r="B36" s="506" t="s">
        <v>1110</v>
      </c>
      <c r="C36" s="507"/>
      <c r="D36" s="507"/>
      <c r="E36" s="507"/>
      <c r="F36" s="507"/>
      <c r="G36" s="507"/>
      <c r="H36" s="507"/>
    </row>
    <row r="37" spans="1:8" ht="20.149999999999999" customHeight="1" x14ac:dyDescent="0.35">
      <c r="A37" s="608"/>
      <c r="B37" s="353" t="s">
        <v>1111</v>
      </c>
      <c r="C37" s="353"/>
      <c r="D37" s="353"/>
      <c r="E37" s="353"/>
      <c r="F37" s="353"/>
      <c r="G37" s="353"/>
      <c r="H37" s="506"/>
    </row>
    <row r="38" spans="1:8" ht="19.5" customHeight="1" x14ac:dyDescent="0.35">
      <c r="A38" s="617" t="s">
        <v>263</v>
      </c>
      <c r="B38" s="515"/>
      <c r="C38" s="515"/>
      <c r="D38" s="515" t="s">
        <v>1112</v>
      </c>
      <c r="E38" s="515"/>
      <c r="F38" s="515"/>
      <c r="G38" s="515"/>
      <c r="H38" s="516"/>
    </row>
    <row r="39" spans="1:8" ht="50.25" customHeight="1" x14ac:dyDescent="0.35">
      <c r="A39" s="601" t="s">
        <v>265</v>
      </c>
      <c r="B39" s="536"/>
      <c r="C39" s="536"/>
      <c r="D39" s="506" t="s">
        <v>1603</v>
      </c>
      <c r="E39" s="507"/>
      <c r="F39" s="507"/>
      <c r="G39" s="507"/>
      <c r="H39" s="507"/>
    </row>
    <row r="40" spans="1:8" x14ac:dyDescent="0.35">
      <c r="A40" s="612" t="s">
        <v>267</v>
      </c>
      <c r="B40" s="612"/>
      <c r="C40" s="612"/>
      <c r="D40" s="612"/>
      <c r="E40" s="612"/>
      <c r="F40" s="612"/>
      <c r="G40" s="143">
        <v>6</v>
      </c>
      <c r="H40" s="335" t="s">
        <v>254</v>
      </c>
    </row>
    <row r="41" spans="1:8" ht="20.149999999999999" customHeight="1" x14ac:dyDescent="0.35">
      <c r="A41" s="607" t="s">
        <v>255</v>
      </c>
      <c r="B41" s="353" t="s">
        <v>1113</v>
      </c>
      <c r="C41" s="353"/>
      <c r="D41" s="353"/>
      <c r="E41" s="353"/>
      <c r="F41" s="353"/>
      <c r="G41" s="353"/>
      <c r="H41" s="506"/>
    </row>
    <row r="42" spans="1:8" ht="20.149999999999999" customHeight="1" x14ac:dyDescent="0.35">
      <c r="A42" s="620"/>
      <c r="B42" s="621" t="s">
        <v>1114</v>
      </c>
      <c r="C42" s="358"/>
      <c r="D42" s="358"/>
      <c r="E42" s="358"/>
      <c r="F42" s="358"/>
      <c r="G42" s="358"/>
      <c r="H42" s="358"/>
    </row>
    <row r="43" spans="1:8" ht="20.149999999999999" customHeight="1" x14ac:dyDescent="0.3">
      <c r="A43" s="608"/>
      <c r="B43" s="622" t="s">
        <v>1115</v>
      </c>
      <c r="C43" s="623"/>
      <c r="D43" s="623"/>
      <c r="E43" s="623"/>
      <c r="F43" s="623"/>
      <c r="G43" s="623"/>
      <c r="H43" s="623"/>
    </row>
    <row r="44" spans="1:8" ht="20.149999999999999" customHeight="1" x14ac:dyDescent="0.3">
      <c r="A44" s="608"/>
      <c r="B44" s="622" t="s">
        <v>1116</v>
      </c>
      <c r="C44" s="623"/>
      <c r="D44" s="623"/>
      <c r="E44" s="623"/>
      <c r="F44" s="623"/>
      <c r="G44" s="623"/>
      <c r="H44" s="623"/>
    </row>
    <row r="45" spans="1:8" ht="20.149999999999999" customHeight="1" x14ac:dyDescent="0.3">
      <c r="A45" s="608"/>
      <c r="B45" s="618" t="s">
        <v>1117</v>
      </c>
      <c r="C45" s="619"/>
      <c r="D45" s="619"/>
      <c r="E45" s="619"/>
      <c r="F45" s="619"/>
      <c r="G45" s="619"/>
      <c r="H45" s="619"/>
    </row>
    <row r="46" spans="1:8" ht="20.149999999999999" customHeight="1" x14ac:dyDescent="0.35">
      <c r="A46" s="609"/>
      <c r="B46" s="353" t="s">
        <v>1118</v>
      </c>
      <c r="C46" s="353"/>
      <c r="D46" s="353"/>
      <c r="E46" s="353"/>
      <c r="F46" s="353"/>
      <c r="G46" s="353"/>
      <c r="H46" s="506"/>
    </row>
    <row r="47" spans="1:8" ht="22.5" customHeight="1" x14ac:dyDescent="0.35">
      <c r="A47" s="600" t="s">
        <v>263</v>
      </c>
      <c r="B47" s="515"/>
      <c r="C47" s="515"/>
      <c r="D47" s="515" t="s">
        <v>1112</v>
      </c>
      <c r="E47" s="515"/>
      <c r="F47" s="515"/>
      <c r="G47" s="515"/>
      <c r="H47" s="516"/>
    </row>
    <row r="48" spans="1:8" ht="38.25" customHeight="1" x14ac:dyDescent="0.35">
      <c r="A48" s="601" t="s">
        <v>265</v>
      </c>
      <c r="B48" s="536"/>
      <c r="C48" s="536"/>
      <c r="D48" s="506" t="s">
        <v>1076</v>
      </c>
      <c r="E48" s="507"/>
      <c r="F48" s="507"/>
      <c r="G48" s="507"/>
      <c r="H48" s="507"/>
    </row>
    <row r="50" spans="1:8" x14ac:dyDescent="0.35">
      <c r="A50" s="333" t="s">
        <v>271</v>
      </c>
    </row>
    <row r="51" spans="1:8" ht="40.25" customHeight="1" x14ac:dyDescent="0.35">
      <c r="A51" s="603" t="s">
        <v>272</v>
      </c>
      <c r="B51" s="604"/>
      <c r="C51" s="506" t="s">
        <v>1119</v>
      </c>
      <c r="D51" s="507"/>
      <c r="E51" s="507"/>
      <c r="F51" s="507"/>
      <c r="G51" s="507"/>
      <c r="H51" s="507"/>
    </row>
    <row r="52" spans="1:8" ht="40.25" customHeight="1" x14ac:dyDescent="0.35">
      <c r="A52" s="605"/>
      <c r="B52" s="606"/>
      <c r="C52" s="506" t="s">
        <v>1120</v>
      </c>
      <c r="D52" s="507"/>
      <c r="E52" s="507"/>
      <c r="F52" s="507"/>
      <c r="G52" s="507"/>
      <c r="H52" s="507"/>
    </row>
    <row r="53" spans="1:8" ht="40.25" customHeight="1" x14ac:dyDescent="0.35">
      <c r="A53" s="598" t="s">
        <v>275</v>
      </c>
      <c r="B53" s="602"/>
      <c r="C53" s="353" t="s">
        <v>1121</v>
      </c>
      <c r="D53" s="353"/>
      <c r="E53" s="353"/>
      <c r="F53" s="353"/>
      <c r="G53" s="353"/>
      <c r="H53" s="506"/>
    </row>
    <row r="55" spans="1:8" x14ac:dyDescent="0.35">
      <c r="A55" s="333" t="s">
        <v>277</v>
      </c>
      <c r="B55" s="333"/>
      <c r="C55" s="333"/>
      <c r="D55" s="333"/>
      <c r="E55" s="333"/>
      <c r="F55" s="333"/>
    </row>
    <row r="56" spans="1:8" ht="17" x14ac:dyDescent="0.35">
      <c r="A56" s="598" t="s">
        <v>278</v>
      </c>
      <c r="B56" s="598"/>
      <c r="C56" s="598"/>
      <c r="D56" s="598"/>
      <c r="E56" s="598"/>
      <c r="F56" s="598"/>
      <c r="G56" s="140">
        <v>0.5</v>
      </c>
      <c r="H56" s="139" t="s">
        <v>279</v>
      </c>
    </row>
    <row r="57" spans="1:8" ht="17" x14ac:dyDescent="0.35">
      <c r="A57" s="598" t="s">
        <v>280</v>
      </c>
      <c r="B57" s="598"/>
      <c r="C57" s="598"/>
      <c r="D57" s="598"/>
      <c r="E57" s="598"/>
      <c r="F57" s="598"/>
      <c r="G57" s="140">
        <v>0.5</v>
      </c>
      <c r="H57" s="139" t="s">
        <v>279</v>
      </c>
    </row>
    <row r="58" spans="1:8" x14ac:dyDescent="0.35">
      <c r="A58" s="334"/>
      <c r="B58" s="334"/>
      <c r="C58" s="334"/>
      <c r="D58" s="334"/>
      <c r="E58" s="334"/>
      <c r="F58" s="334"/>
      <c r="G58" s="141"/>
      <c r="H58" s="139"/>
    </row>
    <row r="59" spans="1:8" x14ac:dyDescent="0.35">
      <c r="A59" s="599" t="s">
        <v>281</v>
      </c>
      <c r="B59" s="599"/>
      <c r="C59" s="599"/>
      <c r="D59" s="599"/>
      <c r="E59" s="599"/>
      <c r="F59" s="599"/>
      <c r="G59" s="162"/>
      <c r="H59" s="141"/>
    </row>
    <row r="60" spans="1:8" ht="38.25" customHeight="1" x14ac:dyDescent="0.35">
      <c r="A60" s="375" t="s">
        <v>282</v>
      </c>
      <c r="B60" s="375"/>
      <c r="C60" s="375"/>
      <c r="D60" s="375"/>
      <c r="E60" s="139">
        <f>SUM(E61:E66)</f>
        <v>14</v>
      </c>
      <c r="F60" s="139" t="s">
        <v>254</v>
      </c>
      <c r="G60" s="132">
        <f>E60/25</f>
        <v>0.56000000000000005</v>
      </c>
      <c r="H60" s="139" t="s">
        <v>279</v>
      </c>
    </row>
    <row r="61" spans="1:8" x14ac:dyDescent="0.35">
      <c r="A61" s="135" t="s">
        <v>96</v>
      </c>
      <c r="B61" s="598" t="s">
        <v>98</v>
      </c>
      <c r="C61" s="598"/>
      <c r="D61" s="598"/>
      <c r="E61" s="139">
        <v>6</v>
      </c>
      <c r="F61" s="139" t="s">
        <v>254</v>
      </c>
      <c r="G61" s="336"/>
      <c r="H61" s="147"/>
    </row>
    <row r="62" spans="1:8" x14ac:dyDescent="0.35">
      <c r="B62" s="598" t="s">
        <v>283</v>
      </c>
      <c r="C62" s="598"/>
      <c r="D62" s="598"/>
      <c r="E62" s="139">
        <v>6</v>
      </c>
      <c r="F62" s="139" t="s">
        <v>254</v>
      </c>
      <c r="G62" s="336"/>
      <c r="H62" s="147"/>
    </row>
    <row r="63" spans="1:8" x14ac:dyDescent="0.35">
      <c r="B63" s="598" t="s">
        <v>284</v>
      </c>
      <c r="C63" s="598"/>
      <c r="D63" s="598"/>
      <c r="E63" s="139">
        <v>1</v>
      </c>
      <c r="F63" s="139" t="s">
        <v>254</v>
      </c>
      <c r="G63" s="336"/>
      <c r="H63" s="147"/>
    </row>
    <row r="64" spans="1:8" x14ac:dyDescent="0.35">
      <c r="B64" s="598" t="s">
        <v>285</v>
      </c>
      <c r="C64" s="598"/>
      <c r="D64" s="598"/>
      <c r="E64" s="139" t="s">
        <v>115</v>
      </c>
      <c r="F64" s="139" t="s">
        <v>254</v>
      </c>
      <c r="G64" s="336"/>
      <c r="H64" s="147"/>
    </row>
    <row r="65" spans="1:10" x14ac:dyDescent="0.35">
      <c r="B65" s="598" t="s">
        <v>286</v>
      </c>
      <c r="C65" s="598"/>
      <c r="D65" s="598"/>
      <c r="E65" s="139" t="s">
        <v>115</v>
      </c>
      <c r="F65" s="139" t="s">
        <v>254</v>
      </c>
      <c r="G65" s="336"/>
      <c r="H65" s="147"/>
    </row>
    <row r="66" spans="1:10" x14ac:dyDescent="0.35">
      <c r="B66" s="598" t="s">
        <v>287</v>
      </c>
      <c r="C66" s="598"/>
      <c r="D66" s="598"/>
      <c r="E66" s="139">
        <v>1</v>
      </c>
      <c r="F66" s="139" t="s">
        <v>254</v>
      </c>
      <c r="G66" s="336"/>
      <c r="H66" s="147"/>
    </row>
    <row r="67" spans="1:10" ht="31.5" customHeight="1" x14ac:dyDescent="0.35">
      <c r="A67" s="375" t="s">
        <v>288</v>
      </c>
      <c r="B67" s="375"/>
      <c r="C67" s="375"/>
      <c r="D67" s="375"/>
      <c r="E67" s="139" t="s">
        <v>115</v>
      </c>
      <c r="F67" s="139" t="s">
        <v>254</v>
      </c>
      <c r="G67" s="132" t="s">
        <v>115</v>
      </c>
      <c r="H67" s="139" t="s">
        <v>279</v>
      </c>
    </row>
    <row r="68" spans="1:10" ht="17" x14ac:dyDescent="0.35">
      <c r="A68" s="598" t="s">
        <v>289</v>
      </c>
      <c r="B68" s="598"/>
      <c r="C68" s="598"/>
      <c r="D68" s="598"/>
      <c r="E68" s="139">
        <f>G68*25</f>
        <v>10.999999999999998</v>
      </c>
      <c r="F68" s="139" t="s">
        <v>254</v>
      </c>
      <c r="G68" s="132">
        <f>D6-G60</f>
        <v>0.43999999999999995</v>
      </c>
      <c r="H68" s="139" t="s">
        <v>279</v>
      </c>
    </row>
    <row r="70" spans="1:10" x14ac:dyDescent="0.35">
      <c r="A70" s="8" t="s">
        <v>321</v>
      </c>
      <c r="B70" s="8"/>
      <c r="C70" s="8"/>
      <c r="D70" s="8"/>
      <c r="E70" s="8"/>
      <c r="F70" s="102"/>
      <c r="G70" s="102"/>
      <c r="H70" s="102"/>
      <c r="I70" s="102"/>
      <c r="J70" s="102"/>
    </row>
    <row r="71" spans="1:10" x14ac:dyDescent="0.35">
      <c r="A71" s="471" t="s">
        <v>1570</v>
      </c>
      <c r="B71" s="471"/>
      <c r="C71" s="471"/>
      <c r="D71" s="471"/>
      <c r="E71" s="471"/>
      <c r="F71" s="302"/>
      <c r="G71" s="302"/>
      <c r="H71" s="302"/>
      <c r="I71" s="302"/>
      <c r="J71" s="302"/>
    </row>
    <row r="72" spans="1:10" x14ac:dyDescent="0.35">
      <c r="A72" s="302"/>
      <c r="B72" s="302"/>
      <c r="C72" s="302"/>
      <c r="D72" s="302"/>
      <c r="E72" s="302"/>
      <c r="F72" s="302"/>
      <c r="G72" s="302"/>
      <c r="H72" s="302"/>
      <c r="I72" s="302"/>
      <c r="J72" s="302"/>
    </row>
  </sheetData>
  <mergeCells count="74">
    <mergeCell ref="A56:F56"/>
    <mergeCell ref="A71:E71"/>
    <mergeCell ref="A57:F57"/>
    <mergeCell ref="A59:F59"/>
    <mergeCell ref="A60:D60"/>
    <mergeCell ref="B61:D61"/>
    <mergeCell ref="B62:D62"/>
    <mergeCell ref="B63:D63"/>
    <mergeCell ref="B64:D64"/>
    <mergeCell ref="B65:D65"/>
    <mergeCell ref="B66:D66"/>
    <mergeCell ref="A67:D67"/>
    <mergeCell ref="A68:D68"/>
    <mergeCell ref="B41:H41"/>
    <mergeCell ref="B42:H42"/>
    <mergeCell ref="B43:H43"/>
    <mergeCell ref="B44:H44"/>
    <mergeCell ref="C53:H53"/>
    <mergeCell ref="A51:B52"/>
    <mergeCell ref="C51:H51"/>
    <mergeCell ref="C52:H52"/>
    <mergeCell ref="A53:B53"/>
    <mergeCell ref="A38:C38"/>
    <mergeCell ref="D38:H38"/>
    <mergeCell ref="A39:C39"/>
    <mergeCell ref="D39:H39"/>
    <mergeCell ref="A40:F40"/>
    <mergeCell ref="B45:H45"/>
    <mergeCell ref="B46:H46"/>
    <mergeCell ref="A47:C47"/>
    <mergeCell ref="D47:H47"/>
    <mergeCell ref="A48:C48"/>
    <mergeCell ref="D48:H48"/>
    <mergeCell ref="A41:A46"/>
    <mergeCell ref="B27:F27"/>
    <mergeCell ref="A28:H28"/>
    <mergeCell ref="B29:F29"/>
    <mergeCell ref="A32:F32"/>
    <mergeCell ref="A33:A37"/>
    <mergeCell ref="B33:H33"/>
    <mergeCell ref="B34:H34"/>
    <mergeCell ref="B35:H35"/>
    <mergeCell ref="B36:H36"/>
    <mergeCell ref="B37:H37"/>
    <mergeCell ref="A26:H26"/>
    <mergeCell ref="A16:D16"/>
    <mergeCell ref="E16:H16"/>
    <mergeCell ref="A18:H18"/>
    <mergeCell ref="A19:B19"/>
    <mergeCell ref="C19:H19"/>
    <mergeCell ref="A21:D21"/>
    <mergeCell ref="A22:A23"/>
    <mergeCell ref="B22:F23"/>
    <mergeCell ref="G22:H22"/>
    <mergeCell ref="A24:H24"/>
    <mergeCell ref="B25:F25"/>
    <mergeCell ref="A13:D13"/>
    <mergeCell ref="E13:H13"/>
    <mergeCell ref="A14:D14"/>
    <mergeCell ref="E14:H14"/>
    <mergeCell ref="A15:D15"/>
    <mergeCell ref="E15:H15"/>
    <mergeCell ref="A12:H12"/>
    <mergeCell ref="A2:H2"/>
    <mergeCell ref="A5:H5"/>
    <mergeCell ref="A6:C6"/>
    <mergeCell ref="D6:H6"/>
    <mergeCell ref="A7:C7"/>
    <mergeCell ref="D7:H7"/>
    <mergeCell ref="A8:C8"/>
    <mergeCell ref="D8:H8"/>
    <mergeCell ref="A9:C9"/>
    <mergeCell ref="D9:H9"/>
    <mergeCell ref="A11:H11"/>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60"/>
  <sheetViews>
    <sheetView view="pageLayout" topLeftCell="A31" zoomScaleNormal="100" workbookViewId="0">
      <selection activeCell="C42" sqref="C42:H42"/>
    </sheetView>
  </sheetViews>
  <sheetFormatPr defaultColWidth="9.453125" defaultRowHeight="14" x14ac:dyDescent="0.35"/>
  <cols>
    <col min="1" max="1" width="10.36328125" style="135" customWidth="1"/>
    <col min="2" max="2" width="12.6328125" style="135" customWidth="1"/>
    <col min="3" max="3" width="6.36328125" style="135" customWidth="1"/>
    <col min="4" max="4" width="18.453125" style="135" customWidth="1"/>
    <col min="5" max="5" width="10.36328125" style="135" customWidth="1"/>
    <col min="6" max="6" width="8.6328125" style="135" customWidth="1"/>
    <col min="7" max="7" width="10.36328125" style="135" customWidth="1"/>
    <col min="8" max="8" width="9.453125" style="135" customWidth="1"/>
    <col min="9" max="16384" width="9.453125" style="135"/>
  </cols>
  <sheetData>
    <row r="1" spans="1:8" ht="10.4" customHeight="1" x14ac:dyDescent="0.35"/>
    <row r="2" spans="1:8" s="260" customFormat="1" x14ac:dyDescent="0.35">
      <c r="A2" s="390" t="s">
        <v>218</v>
      </c>
      <c r="B2" s="390"/>
      <c r="C2" s="390"/>
      <c r="D2" s="390"/>
      <c r="E2" s="390"/>
      <c r="F2" s="390"/>
      <c r="G2" s="390"/>
      <c r="H2" s="390"/>
    </row>
    <row r="3" spans="1:8" ht="10.4" customHeight="1" x14ac:dyDescent="0.35"/>
    <row r="4" spans="1:8" ht="15" customHeight="1" x14ac:dyDescent="0.35">
      <c r="A4" s="260" t="s">
        <v>219</v>
      </c>
    </row>
    <row r="5" spans="1:8" ht="17.899999999999999" customHeight="1" x14ac:dyDescent="0.35">
      <c r="A5" s="535" t="s">
        <v>130</v>
      </c>
      <c r="B5" s="535"/>
      <c r="C5" s="535"/>
      <c r="D5" s="535"/>
      <c r="E5" s="535"/>
      <c r="F5" s="535"/>
      <c r="G5" s="535"/>
      <c r="H5" s="535"/>
    </row>
    <row r="6" spans="1:8" ht="17.75" customHeight="1" x14ac:dyDescent="0.35">
      <c r="A6" s="602" t="s">
        <v>94</v>
      </c>
      <c r="B6" s="527"/>
      <c r="C6" s="527"/>
      <c r="D6" s="527">
        <v>3</v>
      </c>
      <c r="E6" s="527"/>
      <c r="F6" s="527"/>
      <c r="G6" s="527"/>
      <c r="H6" s="528"/>
    </row>
    <row r="7" spans="1:8" ht="17.75" customHeight="1" x14ac:dyDescent="0.35">
      <c r="A7" s="602" t="s">
        <v>93</v>
      </c>
      <c r="B7" s="527"/>
      <c r="C7" s="527"/>
      <c r="D7" s="536" t="s">
        <v>573</v>
      </c>
      <c r="E7" s="536"/>
      <c r="F7" s="536"/>
      <c r="G7" s="536"/>
      <c r="H7" s="537"/>
    </row>
    <row r="8" spans="1:8" ht="17.75" customHeight="1" x14ac:dyDescent="0.35">
      <c r="A8" s="602" t="s">
        <v>97</v>
      </c>
      <c r="B8" s="527"/>
      <c r="C8" s="527"/>
      <c r="D8" s="515" t="s">
        <v>1122</v>
      </c>
      <c r="E8" s="515"/>
      <c r="F8" s="515"/>
      <c r="G8" s="515"/>
      <c r="H8" s="516"/>
    </row>
    <row r="9" spans="1:8" ht="17.75" customHeight="1" x14ac:dyDescent="0.35">
      <c r="A9" s="602" t="s">
        <v>223</v>
      </c>
      <c r="B9" s="527"/>
      <c r="C9" s="527"/>
      <c r="D9" s="515" t="s">
        <v>358</v>
      </c>
      <c r="E9" s="515"/>
      <c r="F9" s="515"/>
      <c r="G9" s="515"/>
      <c r="H9" s="516"/>
    </row>
    <row r="10" spans="1:8" ht="10.4" customHeight="1" x14ac:dyDescent="0.35"/>
    <row r="11" spans="1:8" ht="15" customHeight="1" x14ac:dyDescent="0.35">
      <c r="A11" s="496" t="s">
        <v>225</v>
      </c>
      <c r="B11" s="496"/>
      <c r="C11" s="496"/>
      <c r="D11" s="496"/>
      <c r="E11" s="496"/>
      <c r="F11" s="496"/>
      <c r="G11" s="496"/>
      <c r="H11" s="496"/>
    </row>
    <row r="12" spans="1:8" s="215" customFormat="1" ht="17.25" customHeight="1" x14ac:dyDescent="0.35">
      <c r="A12" s="496" t="s">
        <v>297</v>
      </c>
      <c r="B12" s="496"/>
      <c r="C12" s="496"/>
      <c r="D12" s="496"/>
      <c r="E12" s="496"/>
      <c r="F12" s="496"/>
      <c r="G12" s="496"/>
      <c r="H12" s="496"/>
    </row>
    <row r="13" spans="1:8" ht="17.899999999999999" customHeight="1" x14ac:dyDescent="0.35">
      <c r="A13" s="602" t="s">
        <v>227</v>
      </c>
      <c r="B13" s="527"/>
      <c r="C13" s="527"/>
      <c r="D13" s="527"/>
      <c r="E13" s="527" t="s">
        <v>228</v>
      </c>
      <c r="F13" s="527"/>
      <c r="G13" s="527"/>
      <c r="H13" s="528"/>
    </row>
    <row r="14" spans="1:8" ht="17.899999999999999" customHeight="1" x14ac:dyDescent="0.35">
      <c r="A14" s="602" t="s">
        <v>229</v>
      </c>
      <c r="B14" s="527"/>
      <c r="C14" s="527"/>
      <c r="D14" s="527"/>
      <c r="E14" s="527" t="s">
        <v>301</v>
      </c>
      <c r="F14" s="527"/>
      <c r="G14" s="527"/>
      <c r="H14" s="528"/>
    </row>
    <row r="15" spans="1:8" ht="17.899999999999999" customHeight="1" x14ac:dyDescent="0.35">
      <c r="A15" s="602" t="s">
        <v>231</v>
      </c>
      <c r="B15" s="527"/>
      <c r="C15" s="527"/>
      <c r="D15" s="527"/>
      <c r="E15" s="532" t="s">
        <v>359</v>
      </c>
      <c r="F15" s="532"/>
      <c r="G15" s="532"/>
      <c r="H15" s="533"/>
    </row>
    <row r="16" spans="1:8" ht="17.899999999999999" customHeight="1" x14ac:dyDescent="0.35">
      <c r="A16" s="602" t="s">
        <v>233</v>
      </c>
      <c r="B16" s="527"/>
      <c r="C16" s="527"/>
      <c r="D16" s="527"/>
      <c r="E16" s="527" t="s">
        <v>234</v>
      </c>
      <c r="F16" s="527"/>
      <c r="G16" s="527"/>
      <c r="H16" s="528"/>
    </row>
    <row r="17" spans="1:8" ht="10.4" customHeight="1" x14ac:dyDescent="0.35"/>
    <row r="18" spans="1:8" ht="15" customHeight="1" x14ac:dyDescent="0.35">
      <c r="A18" s="496" t="s">
        <v>235</v>
      </c>
      <c r="B18" s="496"/>
      <c r="C18" s="496"/>
      <c r="D18" s="496"/>
      <c r="E18" s="496"/>
      <c r="F18" s="496"/>
      <c r="G18" s="496"/>
      <c r="H18" s="496"/>
    </row>
    <row r="19" spans="1:8" ht="36.75" customHeight="1" x14ac:dyDescent="0.35">
      <c r="A19" s="375" t="s">
        <v>236</v>
      </c>
      <c r="B19" s="375"/>
      <c r="C19" s="595" t="s">
        <v>1123</v>
      </c>
      <c r="D19" s="595"/>
      <c r="E19" s="595"/>
      <c r="F19" s="595"/>
      <c r="G19" s="595"/>
      <c r="H19" s="374"/>
    </row>
    <row r="20" spans="1:8" ht="10.4" customHeight="1" x14ac:dyDescent="0.35"/>
    <row r="21" spans="1:8" ht="15" customHeight="1" x14ac:dyDescent="0.35">
      <c r="A21" s="616" t="s">
        <v>238</v>
      </c>
      <c r="B21" s="616"/>
      <c r="C21" s="616"/>
      <c r="D21" s="616"/>
    </row>
    <row r="22" spans="1:8" x14ac:dyDescent="0.35">
      <c r="A22" s="613" t="s">
        <v>6</v>
      </c>
      <c r="B22" s="614" t="s">
        <v>7</v>
      </c>
      <c r="C22" s="614"/>
      <c r="D22" s="614"/>
      <c r="E22" s="614"/>
      <c r="F22" s="614"/>
      <c r="G22" s="614" t="s">
        <v>239</v>
      </c>
      <c r="H22" s="615"/>
    </row>
    <row r="23" spans="1:8" ht="41.25" customHeight="1" x14ac:dyDescent="0.35">
      <c r="A23" s="613"/>
      <c r="B23" s="614"/>
      <c r="C23" s="614"/>
      <c r="D23" s="614"/>
      <c r="E23" s="614"/>
      <c r="F23" s="614"/>
      <c r="G23" s="257" t="s">
        <v>240</v>
      </c>
      <c r="H23" s="258" t="s">
        <v>10</v>
      </c>
    </row>
    <row r="24" spans="1:8" ht="17.899999999999999" customHeight="1" x14ac:dyDescent="0.35">
      <c r="A24" s="613" t="s">
        <v>11</v>
      </c>
      <c r="B24" s="614"/>
      <c r="C24" s="614"/>
      <c r="D24" s="614"/>
      <c r="E24" s="614"/>
      <c r="F24" s="614"/>
      <c r="G24" s="614"/>
      <c r="H24" s="615"/>
    </row>
    <row r="25" spans="1:8" ht="50.25" customHeight="1" x14ac:dyDescent="0.35">
      <c r="A25" s="195" t="s">
        <v>1124</v>
      </c>
      <c r="B25" s="353" t="s">
        <v>1125</v>
      </c>
      <c r="C25" s="353"/>
      <c r="D25" s="353"/>
      <c r="E25" s="353"/>
      <c r="F25" s="353"/>
      <c r="G25" s="197" t="s">
        <v>1126</v>
      </c>
      <c r="H25" s="196" t="s">
        <v>40</v>
      </c>
    </row>
    <row r="26" spans="1:8" ht="17.899999999999999" customHeight="1" x14ac:dyDescent="0.35">
      <c r="A26" s="613" t="s">
        <v>244</v>
      </c>
      <c r="B26" s="614"/>
      <c r="C26" s="614"/>
      <c r="D26" s="614"/>
      <c r="E26" s="614"/>
      <c r="F26" s="614"/>
      <c r="G26" s="614"/>
      <c r="H26" s="615"/>
    </row>
    <row r="27" spans="1:8" ht="45.75" customHeight="1" x14ac:dyDescent="0.35">
      <c r="A27" s="195" t="s">
        <v>1127</v>
      </c>
      <c r="B27" s="353" t="s">
        <v>1128</v>
      </c>
      <c r="C27" s="353"/>
      <c r="D27" s="353"/>
      <c r="E27" s="353"/>
      <c r="F27" s="353"/>
      <c r="G27" s="197" t="s">
        <v>42</v>
      </c>
      <c r="H27" s="196" t="s">
        <v>40</v>
      </c>
    </row>
    <row r="28" spans="1:8" ht="54.75" customHeight="1" x14ac:dyDescent="0.35">
      <c r="A28" s="195" t="s">
        <v>1129</v>
      </c>
      <c r="B28" s="353" t="s">
        <v>1130</v>
      </c>
      <c r="C28" s="353"/>
      <c r="D28" s="353"/>
      <c r="E28" s="353"/>
      <c r="F28" s="353"/>
      <c r="G28" s="197" t="s">
        <v>1131</v>
      </c>
      <c r="H28" s="196" t="s">
        <v>15</v>
      </c>
    </row>
    <row r="29" spans="1:8" ht="17.899999999999999" customHeight="1" x14ac:dyDescent="0.35">
      <c r="A29" s="613" t="s">
        <v>248</v>
      </c>
      <c r="B29" s="614"/>
      <c r="C29" s="614"/>
      <c r="D29" s="614"/>
      <c r="E29" s="614"/>
      <c r="F29" s="614"/>
      <c r="G29" s="614"/>
      <c r="H29" s="615"/>
    </row>
    <row r="30" spans="1:8" ht="37.5" customHeight="1" x14ac:dyDescent="0.35">
      <c r="A30" s="195" t="s">
        <v>1132</v>
      </c>
      <c r="B30" s="625" t="s">
        <v>1133</v>
      </c>
      <c r="C30" s="625"/>
      <c r="D30" s="625"/>
      <c r="E30" s="625"/>
      <c r="F30" s="625"/>
      <c r="G30" s="197" t="s">
        <v>1134</v>
      </c>
      <c r="H30" s="196" t="s">
        <v>15</v>
      </c>
    </row>
    <row r="31" spans="1:8" ht="10.4" customHeight="1" x14ac:dyDescent="0.35"/>
    <row r="32" spans="1:8" ht="15" customHeight="1" x14ac:dyDescent="0.35">
      <c r="A32" s="260" t="s">
        <v>252</v>
      </c>
    </row>
    <row r="33" spans="1:8" s="260" customFormat="1" ht="17.899999999999999" customHeight="1" x14ac:dyDescent="0.35">
      <c r="A33" s="612" t="s">
        <v>1135</v>
      </c>
      <c r="B33" s="612"/>
      <c r="C33" s="612"/>
      <c r="D33" s="612"/>
      <c r="E33" s="612"/>
      <c r="F33" s="612"/>
      <c r="G33" s="143">
        <v>30</v>
      </c>
      <c r="H33" s="255" t="s">
        <v>254</v>
      </c>
    </row>
    <row r="34" spans="1:8" ht="20.149999999999999" customHeight="1" x14ac:dyDescent="0.35">
      <c r="A34" s="607" t="s">
        <v>255</v>
      </c>
      <c r="B34" s="482" t="s">
        <v>1136</v>
      </c>
      <c r="C34" s="585"/>
      <c r="D34" s="585"/>
      <c r="E34" s="585"/>
      <c r="F34" s="585"/>
      <c r="G34" s="585"/>
      <c r="H34" s="585"/>
    </row>
    <row r="35" spans="1:8" ht="20.149999999999999" customHeight="1" x14ac:dyDescent="0.35">
      <c r="A35" s="608"/>
      <c r="B35" s="479" t="s">
        <v>1137</v>
      </c>
      <c r="C35" s="505"/>
      <c r="D35" s="505"/>
      <c r="E35" s="505"/>
      <c r="F35" s="505"/>
      <c r="G35" s="505"/>
      <c r="H35" s="505"/>
    </row>
    <row r="36" spans="1:8" ht="20.149999999999999" customHeight="1" x14ac:dyDescent="0.35">
      <c r="A36" s="609"/>
      <c r="B36" s="483" t="s">
        <v>1138</v>
      </c>
      <c r="C36" s="624"/>
      <c r="D36" s="624"/>
      <c r="E36" s="624"/>
      <c r="F36" s="624"/>
      <c r="G36" s="624"/>
      <c r="H36" s="624"/>
    </row>
    <row r="37" spans="1:8" ht="24" customHeight="1" x14ac:dyDescent="0.35">
      <c r="A37" s="600" t="s">
        <v>263</v>
      </c>
      <c r="B37" s="515"/>
      <c r="C37" s="515"/>
      <c r="D37" s="515" t="s">
        <v>1139</v>
      </c>
      <c r="E37" s="515"/>
      <c r="F37" s="515"/>
      <c r="G37" s="515"/>
      <c r="H37" s="516"/>
    </row>
    <row r="38" spans="1:8" ht="62.4" customHeight="1" x14ac:dyDescent="0.35">
      <c r="A38" s="601" t="s">
        <v>265</v>
      </c>
      <c r="B38" s="536"/>
      <c r="C38" s="536"/>
      <c r="D38" s="506" t="s">
        <v>1604</v>
      </c>
      <c r="E38" s="507"/>
      <c r="F38" s="507"/>
      <c r="G38" s="507"/>
      <c r="H38" s="507"/>
    </row>
    <row r="39" spans="1:8" ht="9" customHeight="1" x14ac:dyDescent="0.35"/>
    <row r="40" spans="1:8" ht="15" customHeight="1" x14ac:dyDescent="0.35">
      <c r="A40" s="260" t="s">
        <v>271</v>
      </c>
    </row>
    <row r="41" spans="1:8" ht="28.4" customHeight="1" x14ac:dyDescent="0.35">
      <c r="A41" s="598" t="s">
        <v>272</v>
      </c>
      <c r="B41" s="602"/>
      <c r="C41" s="506" t="s">
        <v>1140</v>
      </c>
      <c r="D41" s="507"/>
      <c r="E41" s="507"/>
      <c r="F41" s="507"/>
      <c r="G41" s="507"/>
      <c r="H41" s="507"/>
    </row>
    <row r="42" spans="1:8" ht="36.75" customHeight="1" x14ac:dyDescent="0.35">
      <c r="A42" s="598"/>
      <c r="B42" s="602"/>
      <c r="C42" s="353" t="s">
        <v>1141</v>
      </c>
      <c r="D42" s="353"/>
      <c r="E42" s="353"/>
      <c r="F42" s="353"/>
      <c r="G42" s="353"/>
      <c r="H42" s="506"/>
    </row>
    <row r="43" spans="1:8" ht="10.4" customHeight="1" x14ac:dyDescent="0.35"/>
    <row r="44" spans="1:8" ht="15" customHeight="1" x14ac:dyDescent="0.35">
      <c r="A44" s="260" t="s">
        <v>277</v>
      </c>
      <c r="B44" s="260"/>
      <c r="C44" s="260"/>
      <c r="D44" s="260"/>
      <c r="E44" s="260"/>
      <c r="F44" s="260"/>
    </row>
    <row r="45" spans="1:8" ht="17" x14ac:dyDescent="0.35">
      <c r="A45" s="598" t="s">
        <v>278</v>
      </c>
      <c r="B45" s="598"/>
      <c r="C45" s="598"/>
      <c r="D45" s="598"/>
      <c r="E45" s="598"/>
      <c r="F45" s="598"/>
      <c r="G45" s="140">
        <v>2</v>
      </c>
      <c r="H45" s="139" t="s">
        <v>279</v>
      </c>
    </row>
    <row r="46" spans="1:8" ht="17" x14ac:dyDescent="0.35">
      <c r="A46" s="598" t="s">
        <v>280</v>
      </c>
      <c r="B46" s="598"/>
      <c r="C46" s="598"/>
      <c r="D46" s="598"/>
      <c r="E46" s="598"/>
      <c r="F46" s="598"/>
      <c r="G46" s="140">
        <v>1</v>
      </c>
      <c r="H46" s="139" t="s">
        <v>279</v>
      </c>
    </row>
    <row r="47" spans="1:8" x14ac:dyDescent="0.35">
      <c r="A47" s="254"/>
      <c r="B47" s="254"/>
      <c r="C47" s="254"/>
      <c r="D47" s="254"/>
      <c r="E47" s="254"/>
      <c r="F47" s="254"/>
      <c r="G47" s="141"/>
      <c r="H47" s="139"/>
    </row>
    <row r="48" spans="1:8" x14ac:dyDescent="0.35">
      <c r="A48" s="599" t="s">
        <v>281</v>
      </c>
      <c r="B48" s="599"/>
      <c r="C48" s="599"/>
      <c r="D48" s="599"/>
      <c r="E48" s="599"/>
      <c r="F48" s="599"/>
      <c r="G48" s="162"/>
      <c r="H48" s="141"/>
    </row>
    <row r="49" spans="1:10" ht="17.899999999999999" customHeight="1" x14ac:dyDescent="0.35">
      <c r="A49" s="375" t="s">
        <v>282</v>
      </c>
      <c r="B49" s="375"/>
      <c r="C49" s="375"/>
      <c r="D49" s="375"/>
      <c r="E49" s="139">
        <f>SUM(E50:E55)</f>
        <v>53</v>
      </c>
      <c r="F49" s="139" t="s">
        <v>254</v>
      </c>
      <c r="G49" s="132">
        <f>E49/25</f>
        <v>2.12</v>
      </c>
      <c r="H49" s="139" t="s">
        <v>279</v>
      </c>
    </row>
    <row r="50" spans="1:10" ht="17.899999999999999" customHeight="1" x14ac:dyDescent="0.35">
      <c r="A50" s="135" t="s">
        <v>96</v>
      </c>
      <c r="B50" s="598" t="s">
        <v>98</v>
      </c>
      <c r="C50" s="598"/>
      <c r="D50" s="598"/>
      <c r="E50" s="139" t="s">
        <v>115</v>
      </c>
      <c r="F50" s="139" t="s">
        <v>254</v>
      </c>
      <c r="G50" s="137"/>
      <c r="H50" s="147"/>
    </row>
    <row r="51" spans="1:10" ht="17.899999999999999" customHeight="1" x14ac:dyDescent="0.35">
      <c r="B51" s="598" t="s">
        <v>283</v>
      </c>
      <c r="C51" s="598"/>
      <c r="D51" s="598"/>
      <c r="E51" s="139">
        <v>30</v>
      </c>
      <c r="F51" s="139" t="s">
        <v>254</v>
      </c>
      <c r="G51" s="137"/>
      <c r="H51" s="147"/>
    </row>
    <row r="52" spans="1:10" ht="17.899999999999999" customHeight="1" x14ac:dyDescent="0.35">
      <c r="B52" s="598" t="s">
        <v>284</v>
      </c>
      <c r="C52" s="598"/>
      <c r="D52" s="598"/>
      <c r="E52" s="139">
        <v>10</v>
      </c>
      <c r="F52" s="139" t="s">
        <v>254</v>
      </c>
      <c r="G52" s="137"/>
      <c r="H52" s="147"/>
    </row>
    <row r="53" spans="1:10" ht="17.899999999999999" customHeight="1" x14ac:dyDescent="0.35">
      <c r="B53" s="598" t="s">
        <v>285</v>
      </c>
      <c r="C53" s="598"/>
      <c r="D53" s="598"/>
      <c r="E53" s="139">
        <v>13</v>
      </c>
      <c r="F53" s="139" t="s">
        <v>254</v>
      </c>
      <c r="G53" s="137"/>
      <c r="H53" s="147"/>
    </row>
    <row r="54" spans="1:10" ht="17.899999999999999" customHeight="1" x14ac:dyDescent="0.35">
      <c r="B54" s="598" t="s">
        <v>286</v>
      </c>
      <c r="C54" s="598"/>
      <c r="D54" s="598"/>
      <c r="E54" s="139" t="s">
        <v>115</v>
      </c>
      <c r="F54" s="139" t="s">
        <v>254</v>
      </c>
      <c r="G54" s="137"/>
      <c r="H54" s="147"/>
    </row>
    <row r="55" spans="1:10" ht="17.899999999999999" customHeight="1" x14ac:dyDescent="0.35">
      <c r="B55" s="598" t="s">
        <v>287</v>
      </c>
      <c r="C55" s="598"/>
      <c r="D55" s="598"/>
      <c r="E55" s="139" t="s">
        <v>115</v>
      </c>
      <c r="F55" s="139" t="s">
        <v>254</v>
      </c>
      <c r="G55" s="137"/>
      <c r="H55" s="147"/>
    </row>
    <row r="56" spans="1:10" ht="28.5" customHeight="1" x14ac:dyDescent="0.35">
      <c r="A56" s="375" t="s">
        <v>288</v>
      </c>
      <c r="B56" s="375"/>
      <c r="C56" s="375"/>
      <c r="D56" s="375"/>
      <c r="E56" s="139" t="s">
        <v>115</v>
      </c>
      <c r="F56" s="139" t="s">
        <v>254</v>
      </c>
      <c r="G56" s="132" t="s">
        <v>115</v>
      </c>
      <c r="H56" s="139" t="s">
        <v>279</v>
      </c>
    </row>
    <row r="57" spans="1:10" ht="17.899999999999999" customHeight="1" x14ac:dyDescent="0.35">
      <c r="A57" s="598" t="s">
        <v>289</v>
      </c>
      <c r="B57" s="598"/>
      <c r="C57" s="598"/>
      <c r="D57" s="598"/>
      <c r="E57" s="139">
        <f>G57*25</f>
        <v>21.999999999999996</v>
      </c>
      <c r="F57" s="139" t="s">
        <v>254</v>
      </c>
      <c r="G57" s="132">
        <f>D6-G49</f>
        <v>0.87999999999999989</v>
      </c>
      <c r="H57" s="139" t="s">
        <v>279</v>
      </c>
    </row>
    <row r="59" spans="1:10" x14ac:dyDescent="0.35">
      <c r="A59" s="8" t="s">
        <v>321</v>
      </c>
      <c r="B59" s="8"/>
      <c r="C59" s="8"/>
      <c r="D59" s="8"/>
      <c r="E59" s="8"/>
      <c r="F59" s="102"/>
      <c r="G59" s="102"/>
      <c r="H59" s="102"/>
      <c r="I59" s="102"/>
      <c r="J59" s="102"/>
    </row>
    <row r="60" spans="1:10" x14ac:dyDescent="0.35">
      <c r="A60" s="471" t="s">
        <v>1570</v>
      </c>
      <c r="B60" s="471"/>
      <c r="C60" s="471"/>
      <c r="D60" s="471"/>
      <c r="E60" s="471"/>
      <c r="F60" s="302"/>
      <c r="G60" s="302"/>
      <c r="H60" s="302"/>
      <c r="I60" s="302"/>
      <c r="J60" s="302"/>
    </row>
  </sheetData>
  <mergeCells count="59">
    <mergeCell ref="A12:H12"/>
    <mergeCell ref="A2:H2"/>
    <mergeCell ref="A5:H5"/>
    <mergeCell ref="A6:C6"/>
    <mergeCell ref="D6:H6"/>
    <mergeCell ref="A7:C7"/>
    <mergeCell ref="D7:H7"/>
    <mergeCell ref="A8:C8"/>
    <mergeCell ref="D8:H8"/>
    <mergeCell ref="A9:C9"/>
    <mergeCell ref="D9:H9"/>
    <mergeCell ref="A11:H11"/>
    <mergeCell ref="A21:D21"/>
    <mergeCell ref="A13:D13"/>
    <mergeCell ref="E13:H13"/>
    <mergeCell ref="A14:D14"/>
    <mergeCell ref="E14:H14"/>
    <mergeCell ref="A15:D15"/>
    <mergeCell ref="E15:H15"/>
    <mergeCell ref="A16:D16"/>
    <mergeCell ref="E16:H16"/>
    <mergeCell ref="A18:H18"/>
    <mergeCell ref="A19:B19"/>
    <mergeCell ref="C19:H19"/>
    <mergeCell ref="A34:A36"/>
    <mergeCell ref="B34:H34"/>
    <mergeCell ref="B35:H35"/>
    <mergeCell ref="B36:H36"/>
    <mergeCell ref="A22:A23"/>
    <mergeCell ref="B22:F23"/>
    <mergeCell ref="G22:H22"/>
    <mergeCell ref="A24:H24"/>
    <mergeCell ref="B25:F25"/>
    <mergeCell ref="A26:H26"/>
    <mergeCell ref="B27:F27"/>
    <mergeCell ref="B28:F28"/>
    <mergeCell ref="A29:H29"/>
    <mergeCell ref="B30:F30"/>
    <mergeCell ref="A33:F33"/>
    <mergeCell ref="B51:D51"/>
    <mergeCell ref="A37:C37"/>
    <mergeCell ref="D37:H37"/>
    <mergeCell ref="A38:C38"/>
    <mergeCell ref="D38:H38"/>
    <mergeCell ref="A41:B42"/>
    <mergeCell ref="C41:H41"/>
    <mergeCell ref="C42:H42"/>
    <mergeCell ref="A45:F45"/>
    <mergeCell ref="A46:F46"/>
    <mergeCell ref="A48:F48"/>
    <mergeCell ref="A49:D49"/>
    <mergeCell ref="B50:D50"/>
    <mergeCell ref="A57:D57"/>
    <mergeCell ref="A60:E60"/>
    <mergeCell ref="B52:D52"/>
    <mergeCell ref="B53:D53"/>
    <mergeCell ref="B54:D54"/>
    <mergeCell ref="B55:D55"/>
    <mergeCell ref="A56:D5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78"/>
  <sheetViews>
    <sheetView view="pageLayout" topLeftCell="A40" zoomScaleNormal="100" workbookViewId="0">
      <selection activeCell="A14" sqref="A14:D14"/>
    </sheetView>
  </sheetViews>
  <sheetFormatPr defaultColWidth="8.6328125" defaultRowHeight="14" x14ac:dyDescent="0.35"/>
  <cols>
    <col min="1" max="1" width="9.36328125" style="213" customWidth="1"/>
    <col min="2" max="2" width="11.6328125" style="213" customWidth="1"/>
    <col min="3" max="3" width="5.6328125" style="213" customWidth="1"/>
    <col min="4" max="4" width="19.453125" style="213" customWidth="1"/>
    <col min="5" max="5" width="9.36328125" style="213" customWidth="1"/>
    <col min="6" max="6" width="8.6328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627" t="s">
        <v>132</v>
      </c>
      <c r="B5" s="535"/>
      <c r="C5" s="535"/>
      <c r="D5" s="535"/>
      <c r="E5" s="535"/>
      <c r="F5" s="535"/>
      <c r="G5" s="535"/>
      <c r="H5" s="535"/>
    </row>
    <row r="6" spans="1:8" ht="17.75" customHeight="1" x14ac:dyDescent="0.35">
      <c r="A6" s="478" t="s">
        <v>94</v>
      </c>
      <c r="B6" s="526"/>
      <c r="C6" s="526"/>
      <c r="D6" s="527">
        <v>2</v>
      </c>
      <c r="E6" s="527"/>
      <c r="F6" s="527"/>
      <c r="G6" s="527"/>
      <c r="H6" s="528"/>
    </row>
    <row r="7" spans="1:8" ht="17.899999999999999" customHeight="1" x14ac:dyDescent="0.35">
      <c r="A7" s="478" t="s">
        <v>93</v>
      </c>
      <c r="B7" s="526"/>
      <c r="C7" s="526"/>
      <c r="D7" s="536" t="s">
        <v>573</v>
      </c>
      <c r="E7" s="536"/>
      <c r="F7" s="536"/>
      <c r="G7" s="536"/>
      <c r="H7" s="537"/>
    </row>
    <row r="8" spans="1:8" ht="17.75" customHeight="1" x14ac:dyDescent="0.35">
      <c r="A8" s="478" t="s">
        <v>97</v>
      </c>
      <c r="B8" s="526"/>
      <c r="C8" s="526"/>
      <c r="D8" s="515" t="s">
        <v>222</v>
      </c>
      <c r="E8" s="515"/>
      <c r="F8" s="515"/>
      <c r="G8" s="515"/>
      <c r="H8" s="516"/>
    </row>
    <row r="9" spans="1:8" ht="17.899999999999999" customHeight="1" x14ac:dyDescent="0.35">
      <c r="A9" s="478" t="s">
        <v>223</v>
      </c>
      <c r="B9" s="526"/>
      <c r="C9" s="526"/>
      <c r="D9" s="536" t="s">
        <v>1142</v>
      </c>
      <c r="E9" s="536"/>
      <c r="F9" s="536"/>
      <c r="G9" s="536"/>
      <c r="H9" s="537"/>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359</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1163</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40.5" customHeight="1" x14ac:dyDescent="0.35">
      <c r="A25" s="238" t="s">
        <v>513</v>
      </c>
      <c r="B25" s="626" t="s">
        <v>514</v>
      </c>
      <c r="C25" s="626"/>
      <c r="D25" s="626"/>
      <c r="E25" s="626"/>
      <c r="F25" s="626"/>
      <c r="G25" s="57" t="s">
        <v>18</v>
      </c>
      <c r="H25" s="235" t="s">
        <v>15</v>
      </c>
    </row>
    <row r="26" spans="1:8" ht="43.5" customHeight="1" x14ac:dyDescent="0.35">
      <c r="A26" s="238" t="s">
        <v>515</v>
      </c>
      <c r="B26" s="626" t="s">
        <v>516</v>
      </c>
      <c r="C26" s="626"/>
      <c r="D26" s="626"/>
      <c r="E26" s="626"/>
      <c r="F26" s="626"/>
      <c r="G26" s="57" t="s">
        <v>22</v>
      </c>
      <c r="H26" s="235" t="s">
        <v>15</v>
      </c>
    </row>
    <row r="27" spans="1:8" ht="17.75" customHeight="1" x14ac:dyDescent="0.35">
      <c r="A27" s="486" t="s">
        <v>244</v>
      </c>
      <c r="B27" s="487"/>
      <c r="C27" s="487"/>
      <c r="D27" s="487"/>
      <c r="E27" s="487"/>
      <c r="F27" s="487"/>
      <c r="G27" s="487"/>
      <c r="H27" s="488"/>
    </row>
    <row r="28" spans="1:8" ht="53.25" customHeight="1" x14ac:dyDescent="0.35">
      <c r="A28" s="238" t="s">
        <v>517</v>
      </c>
      <c r="B28" s="626" t="s">
        <v>1143</v>
      </c>
      <c r="C28" s="626"/>
      <c r="D28" s="626"/>
      <c r="E28" s="626"/>
      <c r="F28" s="626"/>
      <c r="G28" s="57" t="s">
        <v>518</v>
      </c>
      <c r="H28" s="235" t="s">
        <v>15</v>
      </c>
    </row>
    <row r="29" spans="1:8" ht="39.75" customHeight="1" x14ac:dyDescent="0.35">
      <c r="A29" s="238" t="s">
        <v>519</v>
      </c>
      <c r="B29" s="626" t="s">
        <v>520</v>
      </c>
      <c r="C29" s="626"/>
      <c r="D29" s="626"/>
      <c r="E29" s="626"/>
      <c r="F29" s="626"/>
      <c r="G29" s="57" t="s">
        <v>71</v>
      </c>
      <c r="H29" s="235" t="s">
        <v>15</v>
      </c>
    </row>
    <row r="30" spans="1:8" ht="17.75" customHeight="1" x14ac:dyDescent="0.35">
      <c r="A30" s="486" t="s">
        <v>248</v>
      </c>
      <c r="B30" s="487"/>
      <c r="C30" s="487"/>
      <c r="D30" s="487"/>
      <c r="E30" s="487"/>
      <c r="F30" s="487"/>
      <c r="G30" s="487"/>
      <c r="H30" s="488"/>
    </row>
    <row r="31" spans="1:8" ht="42.75" customHeight="1" x14ac:dyDescent="0.35">
      <c r="A31" s="238" t="s">
        <v>521</v>
      </c>
      <c r="B31" s="626" t="s">
        <v>1144</v>
      </c>
      <c r="C31" s="626"/>
      <c r="D31" s="626"/>
      <c r="E31" s="626"/>
      <c r="F31" s="626"/>
      <c r="G31" s="57" t="s">
        <v>522</v>
      </c>
      <c r="H31" s="235" t="s">
        <v>15</v>
      </c>
    </row>
    <row r="32" spans="1:8" ht="10.25" customHeight="1" x14ac:dyDescent="0.35"/>
    <row r="33" spans="1:8" ht="15" customHeight="1" x14ac:dyDescent="0.35">
      <c r="A33" s="248" t="s">
        <v>252</v>
      </c>
    </row>
    <row r="34" spans="1:8" s="214" customFormat="1" ht="17.75" customHeight="1" x14ac:dyDescent="0.35">
      <c r="A34" s="481" t="s">
        <v>253</v>
      </c>
      <c r="B34" s="481"/>
      <c r="C34" s="481"/>
      <c r="D34" s="481"/>
      <c r="E34" s="481"/>
      <c r="F34" s="481"/>
      <c r="G34" s="233">
        <v>9</v>
      </c>
      <c r="H34" s="245" t="s">
        <v>254</v>
      </c>
    </row>
    <row r="35" spans="1:8" ht="42" customHeight="1" x14ac:dyDescent="0.35">
      <c r="A35" s="518" t="s">
        <v>255</v>
      </c>
      <c r="B35" s="517" t="s">
        <v>1145</v>
      </c>
      <c r="C35" s="517"/>
      <c r="D35" s="517"/>
      <c r="E35" s="517"/>
      <c r="F35" s="517"/>
      <c r="G35" s="517"/>
      <c r="H35" s="479"/>
    </row>
    <row r="36" spans="1:8" ht="41.25" customHeight="1" x14ac:dyDescent="0.35">
      <c r="A36" s="519"/>
      <c r="B36" s="517" t="s">
        <v>1146</v>
      </c>
      <c r="C36" s="517"/>
      <c r="D36" s="517"/>
      <c r="E36" s="517"/>
      <c r="F36" s="517"/>
      <c r="G36" s="517"/>
      <c r="H36" s="479"/>
    </row>
    <row r="37" spans="1:8" ht="33" customHeight="1" x14ac:dyDescent="0.35">
      <c r="A37" s="519"/>
      <c r="B37" s="517" t="s">
        <v>1147</v>
      </c>
      <c r="C37" s="517"/>
      <c r="D37" s="517"/>
      <c r="E37" s="517"/>
      <c r="F37" s="517"/>
      <c r="G37" s="517"/>
      <c r="H37" s="479"/>
    </row>
    <row r="38" spans="1:8" ht="42" customHeight="1" x14ac:dyDescent="0.35">
      <c r="A38" s="519"/>
      <c r="B38" s="517" t="s">
        <v>523</v>
      </c>
      <c r="C38" s="517"/>
      <c r="D38" s="517"/>
      <c r="E38" s="517"/>
      <c r="F38" s="517"/>
      <c r="G38" s="517"/>
      <c r="H38" s="479"/>
    </row>
    <row r="39" spans="1:8" ht="25.5" customHeight="1" x14ac:dyDescent="0.35">
      <c r="A39" s="520"/>
      <c r="B39" s="517" t="s">
        <v>1148</v>
      </c>
      <c r="C39" s="517"/>
      <c r="D39" s="517"/>
      <c r="E39" s="517"/>
      <c r="F39" s="517"/>
      <c r="G39" s="517"/>
      <c r="H39" s="479"/>
    </row>
    <row r="40" spans="1:8" x14ac:dyDescent="0.35">
      <c r="A40" s="513" t="s">
        <v>263</v>
      </c>
      <c r="B40" s="514"/>
      <c r="C40" s="514"/>
      <c r="D40" s="515" t="s">
        <v>1149</v>
      </c>
      <c r="E40" s="515"/>
      <c r="F40" s="515"/>
      <c r="G40" s="515"/>
      <c r="H40" s="516"/>
    </row>
    <row r="41" spans="1:8" ht="41.4" customHeight="1" x14ac:dyDescent="0.35">
      <c r="A41" s="476" t="s">
        <v>265</v>
      </c>
      <c r="B41" s="504"/>
      <c r="C41" s="504"/>
      <c r="D41" s="479" t="s">
        <v>1150</v>
      </c>
      <c r="E41" s="505"/>
      <c r="F41" s="505"/>
      <c r="G41" s="505"/>
      <c r="H41" s="505"/>
    </row>
    <row r="42" spans="1:8" s="214" customFormat="1" ht="17.75" customHeight="1" x14ac:dyDescent="0.35">
      <c r="A42" s="481" t="s">
        <v>349</v>
      </c>
      <c r="B42" s="481"/>
      <c r="C42" s="481"/>
      <c r="D42" s="481"/>
      <c r="E42" s="481"/>
      <c r="F42" s="481"/>
      <c r="G42" s="231">
        <v>9</v>
      </c>
      <c r="H42" s="245" t="s">
        <v>254</v>
      </c>
    </row>
    <row r="43" spans="1:8" ht="31.5" customHeight="1" x14ac:dyDescent="0.35">
      <c r="A43" s="518" t="s">
        <v>255</v>
      </c>
      <c r="B43" s="521" t="s">
        <v>1151</v>
      </c>
      <c r="C43" s="521"/>
      <c r="D43" s="521"/>
      <c r="E43" s="521"/>
      <c r="F43" s="521"/>
      <c r="G43" s="521"/>
      <c r="H43" s="482"/>
    </row>
    <row r="44" spans="1:8" ht="33" customHeight="1" x14ac:dyDescent="0.35">
      <c r="A44" s="519"/>
      <c r="B44" s="479" t="s">
        <v>1152</v>
      </c>
      <c r="C44" s="505"/>
      <c r="D44" s="505"/>
      <c r="E44" s="505"/>
      <c r="F44" s="505"/>
      <c r="G44" s="505"/>
      <c r="H44" s="505"/>
    </row>
    <row r="45" spans="1:8" ht="17.25" customHeight="1" x14ac:dyDescent="0.35">
      <c r="A45" s="519"/>
      <c r="B45" s="479" t="s">
        <v>1153</v>
      </c>
      <c r="C45" s="505"/>
      <c r="D45" s="505"/>
      <c r="E45" s="505"/>
      <c r="F45" s="505"/>
      <c r="G45" s="505"/>
      <c r="H45" s="505"/>
    </row>
    <row r="46" spans="1:8" ht="17.25" customHeight="1" x14ac:dyDescent="0.35">
      <c r="A46" s="519"/>
      <c r="B46" s="517" t="s">
        <v>1154</v>
      </c>
      <c r="C46" s="517"/>
      <c r="D46" s="517"/>
      <c r="E46" s="517"/>
      <c r="F46" s="517"/>
      <c r="G46" s="517"/>
      <c r="H46" s="479"/>
    </row>
    <row r="47" spans="1:8" ht="17.25" customHeight="1" x14ac:dyDescent="0.35">
      <c r="A47" s="519"/>
      <c r="B47" s="517" t="s">
        <v>1155</v>
      </c>
      <c r="C47" s="517"/>
      <c r="D47" s="517"/>
      <c r="E47" s="517"/>
      <c r="F47" s="517"/>
      <c r="G47" s="517"/>
      <c r="H47" s="479"/>
    </row>
    <row r="48" spans="1:8" ht="17.25" customHeight="1" x14ac:dyDescent="0.35">
      <c r="A48" s="522"/>
      <c r="B48" s="517" t="s">
        <v>1156</v>
      </c>
      <c r="C48" s="517"/>
      <c r="D48" s="517"/>
      <c r="E48" s="517"/>
      <c r="F48" s="517"/>
      <c r="G48" s="517"/>
      <c r="H48" s="479"/>
    </row>
    <row r="49" spans="1:8" x14ac:dyDescent="0.35">
      <c r="A49" s="474" t="s">
        <v>263</v>
      </c>
      <c r="B49" s="514"/>
      <c r="C49" s="514"/>
      <c r="D49" s="515" t="s">
        <v>1157</v>
      </c>
      <c r="E49" s="515"/>
      <c r="F49" s="515"/>
      <c r="G49" s="515"/>
      <c r="H49" s="516"/>
    </row>
    <row r="50" spans="1:8" ht="39" customHeight="1" x14ac:dyDescent="0.35">
      <c r="A50" s="476" t="s">
        <v>265</v>
      </c>
      <c r="B50" s="504"/>
      <c r="C50" s="504"/>
      <c r="D50" s="479" t="s">
        <v>1158</v>
      </c>
      <c r="E50" s="505"/>
      <c r="F50" s="505"/>
      <c r="G50" s="505"/>
      <c r="H50" s="505"/>
    </row>
    <row r="51" spans="1:8" ht="10.25" customHeight="1" x14ac:dyDescent="0.35"/>
    <row r="52" spans="1:8" ht="15" customHeight="1" x14ac:dyDescent="0.35">
      <c r="A52" s="248" t="s">
        <v>271</v>
      </c>
    </row>
    <row r="53" spans="1:8" ht="30.75" customHeight="1" x14ac:dyDescent="0.35">
      <c r="A53" s="501" t="s">
        <v>272</v>
      </c>
      <c r="B53" s="478"/>
      <c r="C53" s="506" t="s">
        <v>1159</v>
      </c>
      <c r="D53" s="507"/>
      <c r="E53" s="507"/>
      <c r="F53" s="507"/>
      <c r="G53" s="507"/>
      <c r="H53" s="507"/>
    </row>
    <row r="54" spans="1:8" ht="30" customHeight="1" x14ac:dyDescent="0.35">
      <c r="A54" s="501"/>
      <c r="B54" s="478"/>
      <c r="C54" s="353" t="s">
        <v>524</v>
      </c>
      <c r="D54" s="353"/>
      <c r="E54" s="353"/>
      <c r="F54" s="353"/>
      <c r="G54" s="353"/>
      <c r="H54" s="506"/>
    </row>
    <row r="55" spans="1:8" ht="43.5" customHeight="1" x14ac:dyDescent="0.35">
      <c r="A55" s="501"/>
      <c r="B55" s="478"/>
      <c r="C55" s="353" t="s">
        <v>1160</v>
      </c>
      <c r="D55" s="353"/>
      <c r="E55" s="353"/>
      <c r="F55" s="353"/>
      <c r="G55" s="353"/>
      <c r="H55" s="506"/>
    </row>
    <row r="56" spans="1:8" ht="39.75" customHeight="1" x14ac:dyDescent="0.35">
      <c r="A56" s="508" t="s">
        <v>275</v>
      </c>
      <c r="B56" s="509"/>
      <c r="C56" s="353" t="s">
        <v>1161</v>
      </c>
      <c r="D56" s="353"/>
      <c r="E56" s="353"/>
      <c r="F56" s="353"/>
      <c r="G56" s="353"/>
      <c r="H56" s="506"/>
    </row>
    <row r="57" spans="1:8" ht="45.75" customHeight="1" x14ac:dyDescent="0.35">
      <c r="A57" s="510"/>
      <c r="B57" s="511"/>
      <c r="C57" s="353" t="s">
        <v>1162</v>
      </c>
      <c r="D57" s="353"/>
      <c r="E57" s="353"/>
      <c r="F57" s="353"/>
      <c r="G57" s="353"/>
      <c r="H57" s="506"/>
    </row>
    <row r="58" spans="1:8" ht="10.25" customHeight="1" x14ac:dyDescent="0.35"/>
    <row r="59" spans="1:8" ht="15" customHeight="1" x14ac:dyDescent="0.35">
      <c r="A59" s="214" t="s">
        <v>277</v>
      </c>
      <c r="B59" s="218"/>
      <c r="C59" s="218"/>
      <c r="D59" s="218"/>
      <c r="E59" s="218"/>
      <c r="F59" s="218"/>
    </row>
    <row r="60" spans="1:8" ht="17" x14ac:dyDescent="0.35">
      <c r="A60" s="512" t="s">
        <v>278</v>
      </c>
      <c r="B60" s="512"/>
      <c r="C60" s="512"/>
      <c r="D60" s="512"/>
      <c r="E60" s="512"/>
      <c r="F60" s="512"/>
      <c r="G60" s="219">
        <v>2</v>
      </c>
      <c r="H60" s="220" t="s">
        <v>335</v>
      </c>
    </row>
    <row r="61" spans="1:8" ht="17" x14ac:dyDescent="0.35">
      <c r="A61" s="512" t="s">
        <v>280</v>
      </c>
      <c r="B61" s="512"/>
      <c r="C61" s="512"/>
      <c r="D61" s="512"/>
      <c r="E61" s="512"/>
      <c r="F61" s="512"/>
      <c r="G61" s="219">
        <v>0</v>
      </c>
      <c r="H61" s="220" t="s">
        <v>335</v>
      </c>
    </row>
    <row r="62" spans="1:8" x14ac:dyDescent="0.35">
      <c r="A62" s="244"/>
      <c r="B62" s="244"/>
      <c r="C62" s="244"/>
      <c r="D62" s="244"/>
      <c r="E62" s="244"/>
      <c r="F62" s="244"/>
      <c r="G62" s="221"/>
      <c r="H62" s="220"/>
    </row>
    <row r="63" spans="1:8" x14ac:dyDescent="0.35">
      <c r="A63" s="503" t="s">
        <v>281</v>
      </c>
      <c r="B63" s="503"/>
      <c r="C63" s="503"/>
      <c r="D63" s="503"/>
      <c r="E63" s="503"/>
      <c r="F63" s="503"/>
      <c r="G63" s="222"/>
      <c r="H63" s="223"/>
    </row>
    <row r="64" spans="1:8" ht="17.75" customHeight="1" x14ac:dyDescent="0.35">
      <c r="A64" s="502" t="s">
        <v>282</v>
      </c>
      <c r="B64" s="502"/>
      <c r="C64" s="502"/>
      <c r="D64" s="502"/>
      <c r="E64" s="224">
        <f>SUM(E65:E70)</f>
        <v>22</v>
      </c>
      <c r="F64" s="224" t="s">
        <v>254</v>
      </c>
      <c r="G64" s="225">
        <f>E64/25</f>
        <v>0.88</v>
      </c>
      <c r="H64" s="220" t="s">
        <v>335</v>
      </c>
    </row>
    <row r="65" spans="1:8" ht="17.75" customHeight="1" x14ac:dyDescent="0.35">
      <c r="A65" s="226" t="s">
        <v>96</v>
      </c>
      <c r="B65" s="501" t="s">
        <v>98</v>
      </c>
      <c r="C65" s="501"/>
      <c r="D65" s="501"/>
      <c r="E65" s="224">
        <v>9</v>
      </c>
      <c r="F65" s="224" t="s">
        <v>254</v>
      </c>
      <c r="G65" s="250"/>
      <c r="H65" s="227"/>
    </row>
    <row r="66" spans="1:8" ht="17.75" customHeight="1" x14ac:dyDescent="0.35">
      <c r="B66" s="501" t="s">
        <v>283</v>
      </c>
      <c r="C66" s="501"/>
      <c r="D66" s="501"/>
      <c r="E66" s="224">
        <v>9</v>
      </c>
      <c r="F66" s="224" t="s">
        <v>254</v>
      </c>
      <c r="G66" s="228"/>
      <c r="H66" s="229"/>
    </row>
    <row r="67" spans="1:8" ht="17.75" customHeight="1" x14ac:dyDescent="0.35">
      <c r="B67" s="501" t="s">
        <v>284</v>
      </c>
      <c r="C67" s="501"/>
      <c r="D67" s="501"/>
      <c r="E67" s="224">
        <v>2</v>
      </c>
      <c r="F67" s="224" t="s">
        <v>254</v>
      </c>
      <c r="G67" s="228"/>
      <c r="H67" s="229"/>
    </row>
    <row r="68" spans="1:8" ht="17.75" customHeight="1" x14ac:dyDescent="0.35">
      <c r="B68" s="501" t="s">
        <v>285</v>
      </c>
      <c r="C68" s="501"/>
      <c r="D68" s="501"/>
      <c r="E68" s="224" t="s">
        <v>115</v>
      </c>
      <c r="F68" s="224" t="s">
        <v>254</v>
      </c>
      <c r="G68" s="228"/>
      <c r="H68" s="229"/>
    </row>
    <row r="69" spans="1:8" ht="17.75" customHeight="1" x14ac:dyDescent="0.35">
      <c r="B69" s="501" t="s">
        <v>286</v>
      </c>
      <c r="C69" s="501"/>
      <c r="D69" s="501"/>
      <c r="E69" s="224" t="s">
        <v>115</v>
      </c>
      <c r="F69" s="224" t="s">
        <v>254</v>
      </c>
      <c r="G69" s="228"/>
      <c r="H69" s="229"/>
    </row>
    <row r="70" spans="1:8" ht="17.75" customHeight="1" x14ac:dyDescent="0.35">
      <c r="B70" s="501" t="s">
        <v>287</v>
      </c>
      <c r="C70" s="501"/>
      <c r="D70" s="501"/>
      <c r="E70" s="224">
        <v>2</v>
      </c>
      <c r="F70" s="224" t="s">
        <v>254</v>
      </c>
      <c r="G70" s="250"/>
      <c r="H70" s="227"/>
    </row>
    <row r="71" spans="1:8" ht="31.25" customHeight="1" x14ac:dyDescent="0.35">
      <c r="A71" s="502" t="s">
        <v>288</v>
      </c>
      <c r="B71" s="502"/>
      <c r="C71" s="502"/>
      <c r="D71" s="502"/>
      <c r="E71" s="224" t="s">
        <v>115</v>
      </c>
      <c r="F71" s="224" t="s">
        <v>254</v>
      </c>
      <c r="G71" s="225" t="s">
        <v>115</v>
      </c>
      <c r="H71" s="220" t="s">
        <v>335</v>
      </c>
    </row>
    <row r="72" spans="1:8" ht="17.75" customHeight="1" x14ac:dyDescent="0.35">
      <c r="A72" s="501" t="s">
        <v>289</v>
      </c>
      <c r="B72" s="501"/>
      <c r="C72" s="501"/>
      <c r="D72" s="501"/>
      <c r="E72" s="224">
        <f>G72*25</f>
        <v>28.000000000000004</v>
      </c>
      <c r="F72" s="224" t="s">
        <v>254</v>
      </c>
      <c r="G72" s="225">
        <f>D6-G64</f>
        <v>1.1200000000000001</v>
      </c>
      <c r="H72" s="220" t="s">
        <v>335</v>
      </c>
    </row>
    <row r="73" spans="1:8" ht="10.25" customHeight="1" x14ac:dyDescent="0.35"/>
    <row r="74" spans="1:8" x14ac:dyDescent="0.35">
      <c r="A74" s="102" t="s">
        <v>321</v>
      </c>
      <c r="B74" s="102"/>
      <c r="C74" s="102"/>
      <c r="D74" s="102"/>
      <c r="E74" s="102"/>
      <c r="F74" s="102"/>
      <c r="G74" s="102"/>
      <c r="H74" s="102"/>
    </row>
    <row r="75" spans="1:8" s="135" customFormat="1" x14ac:dyDescent="0.35">
      <c r="A75" s="471" t="s">
        <v>1570</v>
      </c>
      <c r="B75" s="471"/>
      <c r="C75" s="471"/>
      <c r="D75" s="471"/>
      <c r="E75" s="471"/>
      <c r="F75" s="302"/>
      <c r="G75" s="302"/>
      <c r="H75" s="302"/>
    </row>
    <row r="76" spans="1:8" customFormat="1" ht="14.5" x14ac:dyDescent="0.35"/>
    <row r="77" spans="1:8" customFormat="1" ht="14.5" x14ac:dyDescent="0.35"/>
    <row r="78" spans="1:8" x14ac:dyDescent="0.35">
      <c r="A78" s="102"/>
      <c r="B78" s="102"/>
      <c r="C78" s="102"/>
      <c r="D78" s="102"/>
      <c r="E78" s="102"/>
      <c r="F78" s="102"/>
      <c r="G78" s="102"/>
      <c r="H78" s="102"/>
    </row>
  </sheetData>
  <mergeCells count="78">
    <mergeCell ref="A2:H2"/>
    <mergeCell ref="A5:H5"/>
    <mergeCell ref="A6:C6"/>
    <mergeCell ref="D6:H6"/>
    <mergeCell ref="A7:C7"/>
    <mergeCell ref="D7:H7"/>
    <mergeCell ref="A8:C8"/>
    <mergeCell ref="D8:H8"/>
    <mergeCell ref="A9:C9"/>
    <mergeCell ref="D9:H9"/>
    <mergeCell ref="A11:H11"/>
    <mergeCell ref="A12:H12"/>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B26:F26"/>
    <mergeCell ref="A27:H27"/>
    <mergeCell ref="B28:F28"/>
    <mergeCell ref="B29:F29"/>
    <mergeCell ref="A30:H30"/>
    <mergeCell ref="A34:F34"/>
    <mergeCell ref="A35:A39"/>
    <mergeCell ref="B35:H35"/>
    <mergeCell ref="B36:H36"/>
    <mergeCell ref="B37:H37"/>
    <mergeCell ref="B38:H38"/>
    <mergeCell ref="B39:H39"/>
    <mergeCell ref="A40:C40"/>
    <mergeCell ref="D40:H40"/>
    <mergeCell ref="A41:C41"/>
    <mergeCell ref="D41:H41"/>
    <mergeCell ref="A42:F42"/>
    <mergeCell ref="B47:H47"/>
    <mergeCell ref="B48:H48"/>
    <mergeCell ref="A49:C49"/>
    <mergeCell ref="D49:H49"/>
    <mergeCell ref="A50:C50"/>
    <mergeCell ref="D50:H50"/>
    <mergeCell ref="A43:A48"/>
    <mergeCell ref="B43:H43"/>
    <mergeCell ref="B44:H44"/>
    <mergeCell ref="B45:H45"/>
    <mergeCell ref="B46:H46"/>
    <mergeCell ref="B66:D66"/>
    <mergeCell ref="A53:B55"/>
    <mergeCell ref="C53:H53"/>
    <mergeCell ref="C54:H54"/>
    <mergeCell ref="C55:H55"/>
    <mergeCell ref="A56:B57"/>
    <mergeCell ref="C56:H56"/>
    <mergeCell ref="C57:H57"/>
    <mergeCell ref="A60:F60"/>
    <mergeCell ref="A61:F61"/>
    <mergeCell ref="A63:F63"/>
    <mergeCell ref="A64:D64"/>
    <mergeCell ref="B65:D65"/>
    <mergeCell ref="A72:D72"/>
    <mergeCell ref="A75:E75"/>
    <mergeCell ref="B67:D67"/>
    <mergeCell ref="B68:D68"/>
    <mergeCell ref="B69:D69"/>
    <mergeCell ref="B70:D70"/>
    <mergeCell ref="A71:D71"/>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81"/>
  <sheetViews>
    <sheetView view="pageLayout" topLeftCell="A37" zoomScaleNormal="100" workbookViewId="0">
      <selection activeCell="B44" sqref="B44:H44"/>
    </sheetView>
  </sheetViews>
  <sheetFormatPr defaultColWidth="8.6328125" defaultRowHeight="14" x14ac:dyDescent="0.35"/>
  <cols>
    <col min="1" max="1" width="9.36328125" style="213" customWidth="1"/>
    <col min="2" max="2" width="11.6328125" style="213" customWidth="1"/>
    <col min="3" max="3" width="5.6328125" style="213" customWidth="1"/>
    <col min="4" max="4" width="19.90625" style="213" customWidth="1"/>
    <col min="5" max="5" width="9.36328125" style="213" customWidth="1"/>
    <col min="6" max="6" width="8.6328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133</v>
      </c>
      <c r="B5" s="535"/>
      <c r="C5" s="535"/>
      <c r="D5" s="535"/>
      <c r="E5" s="535"/>
      <c r="F5" s="535"/>
      <c r="G5" s="535"/>
      <c r="H5" s="535"/>
    </row>
    <row r="6" spans="1:8" ht="17.75" customHeight="1" x14ac:dyDescent="0.35">
      <c r="A6" s="478" t="s">
        <v>94</v>
      </c>
      <c r="B6" s="526"/>
      <c r="C6" s="526"/>
      <c r="D6" s="527">
        <v>3</v>
      </c>
      <c r="E6" s="527"/>
      <c r="F6" s="527"/>
      <c r="G6" s="527"/>
      <c r="H6" s="528"/>
    </row>
    <row r="7" spans="1:8" ht="17.899999999999999" customHeight="1" x14ac:dyDescent="0.35">
      <c r="A7" s="478" t="s">
        <v>93</v>
      </c>
      <c r="B7" s="526"/>
      <c r="C7" s="526"/>
      <c r="D7" s="536" t="s">
        <v>573</v>
      </c>
      <c r="E7" s="536"/>
      <c r="F7" s="536"/>
      <c r="G7" s="536"/>
      <c r="H7" s="537"/>
    </row>
    <row r="8" spans="1:8" ht="17.75" customHeight="1" x14ac:dyDescent="0.35">
      <c r="A8" s="478" t="s">
        <v>97</v>
      </c>
      <c r="B8" s="526"/>
      <c r="C8" s="526"/>
      <c r="D8" s="515" t="s">
        <v>299</v>
      </c>
      <c r="E8" s="515"/>
      <c r="F8" s="515"/>
      <c r="G8" s="515"/>
      <c r="H8" s="516"/>
    </row>
    <row r="9" spans="1:8" ht="42.65" customHeight="1" x14ac:dyDescent="0.35">
      <c r="A9" s="478" t="s">
        <v>223</v>
      </c>
      <c r="B9" s="526"/>
      <c r="C9" s="526"/>
      <c r="D9" s="536" t="s">
        <v>1164</v>
      </c>
      <c r="E9" s="515"/>
      <c r="F9" s="515"/>
      <c r="G9" s="515"/>
      <c r="H9" s="516"/>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359</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1597</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54" customHeight="1" x14ac:dyDescent="0.35">
      <c r="A25" s="294" t="s">
        <v>1165</v>
      </c>
      <c r="B25" s="626" t="s">
        <v>1166</v>
      </c>
      <c r="C25" s="626"/>
      <c r="D25" s="626"/>
      <c r="E25" s="626"/>
      <c r="F25" s="626"/>
      <c r="G25" s="295" t="s">
        <v>883</v>
      </c>
      <c r="H25" s="301" t="s">
        <v>15</v>
      </c>
    </row>
    <row r="26" spans="1:8" ht="29.25" customHeight="1" x14ac:dyDescent="0.35">
      <c r="A26" s="294" t="s">
        <v>1167</v>
      </c>
      <c r="B26" s="626" t="s">
        <v>1168</v>
      </c>
      <c r="C26" s="626"/>
      <c r="D26" s="626"/>
      <c r="E26" s="626"/>
      <c r="F26" s="626"/>
      <c r="G26" s="295" t="s">
        <v>884</v>
      </c>
      <c r="H26" s="301" t="s">
        <v>15</v>
      </c>
    </row>
    <row r="27" spans="1:8" ht="17.75" customHeight="1" x14ac:dyDescent="0.35">
      <c r="A27" s="631" t="s">
        <v>244</v>
      </c>
      <c r="B27" s="632"/>
      <c r="C27" s="632"/>
      <c r="D27" s="632"/>
      <c r="E27" s="632"/>
      <c r="F27" s="632"/>
      <c r="G27" s="632"/>
      <c r="H27" s="633"/>
    </row>
    <row r="28" spans="1:8" ht="54.75" customHeight="1" x14ac:dyDescent="0.35">
      <c r="A28" s="294" t="s">
        <v>1169</v>
      </c>
      <c r="B28" s="626" t="s">
        <v>1170</v>
      </c>
      <c r="C28" s="626"/>
      <c r="D28" s="626"/>
      <c r="E28" s="626"/>
      <c r="F28" s="626"/>
      <c r="G28" s="295" t="s">
        <v>885</v>
      </c>
      <c r="H28" s="301" t="s">
        <v>15</v>
      </c>
    </row>
    <row r="29" spans="1:8" ht="48" customHeight="1" x14ac:dyDescent="0.35">
      <c r="A29" s="294" t="s">
        <v>1171</v>
      </c>
      <c r="B29" s="626" t="s">
        <v>1172</v>
      </c>
      <c r="C29" s="626"/>
      <c r="D29" s="626"/>
      <c r="E29" s="626"/>
      <c r="F29" s="626"/>
      <c r="G29" s="295" t="s">
        <v>1173</v>
      </c>
      <c r="H29" s="301" t="s">
        <v>15</v>
      </c>
    </row>
    <row r="30" spans="1:8" ht="17.75" customHeight="1" x14ac:dyDescent="0.35">
      <c r="A30" s="631" t="s">
        <v>248</v>
      </c>
      <c r="B30" s="632"/>
      <c r="C30" s="632"/>
      <c r="D30" s="632"/>
      <c r="E30" s="632"/>
      <c r="F30" s="632"/>
      <c r="G30" s="632"/>
      <c r="H30" s="633"/>
    </row>
    <row r="31" spans="1:8" ht="48.75" customHeight="1" x14ac:dyDescent="0.35">
      <c r="A31" s="294" t="s">
        <v>1174</v>
      </c>
      <c r="B31" s="626" t="s">
        <v>1175</v>
      </c>
      <c r="C31" s="626"/>
      <c r="D31" s="626"/>
      <c r="E31" s="626"/>
      <c r="F31" s="626"/>
      <c r="G31" s="295" t="s">
        <v>995</v>
      </c>
      <c r="H31" s="301" t="s">
        <v>15</v>
      </c>
    </row>
    <row r="32" spans="1:8" ht="10.25" customHeight="1" x14ac:dyDescent="0.35"/>
    <row r="33" spans="1:8" ht="15" customHeight="1" x14ac:dyDescent="0.35">
      <c r="A33" s="248" t="s">
        <v>252</v>
      </c>
    </row>
    <row r="34" spans="1:8" s="214" customFormat="1" ht="17.75" customHeight="1" x14ac:dyDescent="0.35">
      <c r="A34" s="481" t="s">
        <v>253</v>
      </c>
      <c r="B34" s="481"/>
      <c r="C34" s="481"/>
      <c r="D34" s="481"/>
      <c r="E34" s="481"/>
      <c r="F34" s="481"/>
      <c r="G34" s="231">
        <v>9</v>
      </c>
      <c r="H34" s="245" t="s">
        <v>254</v>
      </c>
    </row>
    <row r="35" spans="1:8" ht="17.25" customHeight="1" x14ac:dyDescent="0.35">
      <c r="A35" s="518" t="s">
        <v>255</v>
      </c>
      <c r="B35" s="523" t="s">
        <v>1176</v>
      </c>
      <c r="C35" s="523"/>
      <c r="D35" s="523"/>
      <c r="E35" s="523"/>
      <c r="F35" s="523"/>
      <c r="G35" s="523"/>
      <c r="H35" s="524"/>
    </row>
    <row r="36" spans="1:8" ht="33.75" customHeight="1" x14ac:dyDescent="0.35">
      <c r="A36" s="519"/>
      <c r="B36" s="517" t="s">
        <v>1177</v>
      </c>
      <c r="C36" s="517"/>
      <c r="D36" s="517"/>
      <c r="E36" s="517"/>
      <c r="F36" s="517"/>
      <c r="G36" s="517"/>
      <c r="H36" s="479"/>
    </row>
    <row r="37" spans="1:8" ht="24.75" customHeight="1" x14ac:dyDescent="0.35">
      <c r="A37" s="519"/>
      <c r="B37" s="517" t="s">
        <v>1178</v>
      </c>
      <c r="C37" s="517"/>
      <c r="D37" s="517"/>
      <c r="E37" s="517"/>
      <c r="F37" s="517"/>
      <c r="G37" s="517"/>
      <c r="H37" s="479"/>
    </row>
    <row r="38" spans="1:8" ht="17.25" customHeight="1" x14ac:dyDescent="0.35">
      <c r="A38" s="519"/>
      <c r="B38" s="517" t="s">
        <v>1179</v>
      </c>
      <c r="C38" s="517"/>
      <c r="D38" s="517"/>
      <c r="E38" s="517"/>
      <c r="F38" s="517"/>
      <c r="G38" s="517"/>
      <c r="H38" s="479"/>
    </row>
    <row r="39" spans="1:8" ht="17.25" customHeight="1" x14ac:dyDescent="0.35">
      <c r="A39" s="520"/>
      <c r="B39" s="517" t="s">
        <v>1180</v>
      </c>
      <c r="C39" s="517"/>
      <c r="D39" s="517"/>
      <c r="E39" s="517"/>
      <c r="F39" s="517"/>
      <c r="G39" s="517"/>
      <c r="H39" s="479"/>
    </row>
    <row r="40" spans="1:8" ht="23.75" customHeight="1" x14ac:dyDescent="0.35">
      <c r="A40" s="513" t="s">
        <v>263</v>
      </c>
      <c r="B40" s="514"/>
      <c r="C40" s="514"/>
      <c r="D40" s="515" t="s">
        <v>1181</v>
      </c>
      <c r="E40" s="515"/>
      <c r="F40" s="515"/>
      <c r="G40" s="515"/>
      <c r="H40" s="516"/>
    </row>
    <row r="41" spans="1:8" ht="36" customHeight="1" x14ac:dyDescent="0.35">
      <c r="A41" s="476" t="s">
        <v>265</v>
      </c>
      <c r="B41" s="504"/>
      <c r="C41" s="504"/>
      <c r="D41" s="565" t="s">
        <v>1605</v>
      </c>
      <c r="E41" s="566"/>
      <c r="F41" s="566"/>
      <c r="G41" s="566"/>
      <c r="H41" s="566"/>
    </row>
    <row r="42" spans="1:8" s="214" customFormat="1" ht="17.75" customHeight="1" x14ac:dyDescent="0.35">
      <c r="A42" s="481" t="s">
        <v>349</v>
      </c>
      <c r="B42" s="481"/>
      <c r="C42" s="481"/>
      <c r="D42" s="481"/>
      <c r="E42" s="481"/>
      <c r="F42" s="481"/>
      <c r="G42" s="231">
        <v>8</v>
      </c>
      <c r="H42" s="245" t="s">
        <v>254</v>
      </c>
    </row>
    <row r="43" spans="1:8" ht="17.25" customHeight="1" x14ac:dyDescent="0.35">
      <c r="A43" s="518" t="s">
        <v>255</v>
      </c>
      <c r="B43" s="628" t="s">
        <v>1182</v>
      </c>
      <c r="C43" s="628"/>
      <c r="D43" s="628"/>
      <c r="E43" s="628"/>
      <c r="F43" s="628"/>
      <c r="G43" s="628"/>
      <c r="H43" s="629"/>
    </row>
    <row r="44" spans="1:8" ht="17.25" customHeight="1" x14ac:dyDescent="0.35">
      <c r="A44" s="519"/>
      <c r="B44" s="477" t="s">
        <v>1183</v>
      </c>
      <c r="C44" s="541"/>
      <c r="D44" s="541"/>
      <c r="E44" s="541"/>
      <c r="F44" s="541"/>
      <c r="G44" s="541"/>
      <c r="H44" s="541"/>
    </row>
    <row r="45" spans="1:8" ht="17.25" customHeight="1" x14ac:dyDescent="0.35">
      <c r="A45" s="519"/>
      <c r="B45" s="477" t="s">
        <v>1184</v>
      </c>
      <c r="C45" s="541"/>
      <c r="D45" s="541"/>
      <c r="E45" s="541"/>
      <c r="F45" s="541"/>
      <c r="G45" s="541"/>
      <c r="H45" s="541"/>
    </row>
    <row r="46" spans="1:8" ht="17.25" customHeight="1" x14ac:dyDescent="0.35">
      <c r="A46" s="520"/>
      <c r="B46" s="630" t="s">
        <v>1185</v>
      </c>
      <c r="C46" s="630"/>
      <c r="D46" s="630"/>
      <c r="E46" s="630"/>
      <c r="F46" s="630"/>
      <c r="G46" s="630"/>
      <c r="H46" s="477"/>
    </row>
    <row r="47" spans="1:8" ht="20.75" customHeight="1" x14ac:dyDescent="0.35">
      <c r="A47" s="513" t="s">
        <v>263</v>
      </c>
      <c r="B47" s="514"/>
      <c r="C47" s="514"/>
      <c r="D47" s="515" t="s">
        <v>1186</v>
      </c>
      <c r="E47" s="515"/>
      <c r="F47" s="515"/>
      <c r="G47" s="515"/>
      <c r="H47" s="516"/>
    </row>
    <row r="48" spans="1:8" ht="45" customHeight="1" x14ac:dyDescent="0.35">
      <c r="A48" s="476" t="s">
        <v>265</v>
      </c>
      <c r="B48" s="504"/>
      <c r="C48" s="504"/>
      <c r="D48" s="477" t="s">
        <v>1187</v>
      </c>
      <c r="E48" s="541"/>
      <c r="F48" s="541"/>
      <c r="G48" s="541"/>
      <c r="H48" s="541"/>
    </row>
    <row r="49" spans="1:8" s="214" customFormat="1" ht="17.75" customHeight="1" x14ac:dyDescent="0.35">
      <c r="A49" s="481" t="s">
        <v>334</v>
      </c>
      <c r="B49" s="481"/>
      <c r="C49" s="481"/>
      <c r="D49" s="481"/>
      <c r="E49" s="481"/>
      <c r="F49" s="481"/>
      <c r="G49" s="231">
        <v>6</v>
      </c>
      <c r="H49" s="245" t="s">
        <v>254</v>
      </c>
    </row>
    <row r="50" spans="1:8" ht="17.25" customHeight="1" x14ac:dyDescent="0.35">
      <c r="A50" s="518" t="s">
        <v>255</v>
      </c>
      <c r="B50" s="523" t="s">
        <v>1188</v>
      </c>
      <c r="C50" s="523"/>
      <c r="D50" s="523"/>
      <c r="E50" s="523"/>
      <c r="F50" s="523"/>
      <c r="G50" s="523"/>
      <c r="H50" s="524"/>
    </row>
    <row r="51" spans="1:8" ht="17.25" customHeight="1" x14ac:dyDescent="0.35">
      <c r="A51" s="519"/>
      <c r="B51" s="553" t="s">
        <v>1189</v>
      </c>
      <c r="C51" s="553"/>
      <c r="D51" s="553"/>
      <c r="E51" s="553"/>
      <c r="F51" s="553"/>
      <c r="G51" s="553"/>
      <c r="H51" s="547"/>
    </row>
    <row r="52" spans="1:8" ht="17.25" customHeight="1" x14ac:dyDescent="0.35">
      <c r="A52" s="520"/>
      <c r="B52" s="523" t="s">
        <v>1190</v>
      </c>
      <c r="C52" s="523"/>
      <c r="D52" s="523"/>
      <c r="E52" s="523"/>
      <c r="F52" s="523"/>
      <c r="G52" s="523"/>
      <c r="H52" s="524"/>
    </row>
    <row r="53" spans="1:8" ht="24" customHeight="1" x14ac:dyDescent="0.35">
      <c r="A53" s="513" t="s">
        <v>263</v>
      </c>
      <c r="B53" s="514"/>
      <c r="C53" s="514"/>
      <c r="D53" s="515" t="s">
        <v>1191</v>
      </c>
      <c r="E53" s="515"/>
      <c r="F53" s="515"/>
      <c r="G53" s="515"/>
      <c r="H53" s="516"/>
    </row>
    <row r="54" spans="1:8" ht="45.75" customHeight="1" x14ac:dyDescent="0.35">
      <c r="A54" s="476" t="s">
        <v>265</v>
      </c>
      <c r="B54" s="504"/>
      <c r="C54" s="504"/>
      <c r="D54" s="479" t="s">
        <v>1192</v>
      </c>
      <c r="E54" s="505"/>
      <c r="F54" s="505"/>
      <c r="G54" s="505"/>
      <c r="H54" s="505"/>
    </row>
    <row r="55" spans="1:8" ht="10.25" customHeight="1" x14ac:dyDescent="0.35"/>
    <row r="56" spans="1:8" ht="15" customHeight="1" x14ac:dyDescent="0.35">
      <c r="A56" s="248" t="s">
        <v>271</v>
      </c>
    </row>
    <row r="57" spans="1:8" ht="27" customHeight="1" x14ac:dyDescent="0.35">
      <c r="A57" s="501" t="s">
        <v>272</v>
      </c>
      <c r="B57" s="478"/>
      <c r="C57" s="506" t="s">
        <v>1193</v>
      </c>
      <c r="D57" s="507"/>
      <c r="E57" s="507"/>
      <c r="F57" s="507"/>
      <c r="G57" s="507"/>
      <c r="H57" s="507"/>
    </row>
    <row r="58" spans="1:8" ht="27" customHeight="1" x14ac:dyDescent="0.35">
      <c r="A58" s="501"/>
      <c r="B58" s="478"/>
      <c r="C58" s="353" t="s">
        <v>1194</v>
      </c>
      <c r="D58" s="353"/>
      <c r="E58" s="353"/>
      <c r="F58" s="353"/>
      <c r="G58" s="353"/>
      <c r="H58" s="506"/>
    </row>
    <row r="59" spans="1:8" ht="27" customHeight="1" x14ac:dyDescent="0.35">
      <c r="A59" s="501"/>
      <c r="B59" s="478"/>
      <c r="C59" s="353" t="s">
        <v>1195</v>
      </c>
      <c r="D59" s="353"/>
      <c r="E59" s="353"/>
      <c r="F59" s="353"/>
      <c r="G59" s="353"/>
      <c r="H59" s="506"/>
    </row>
    <row r="60" spans="1:8" ht="27" customHeight="1" x14ac:dyDescent="0.35">
      <c r="A60" s="501" t="s">
        <v>275</v>
      </c>
      <c r="B60" s="478"/>
      <c r="C60" s="506" t="s">
        <v>1196</v>
      </c>
      <c r="D60" s="507"/>
      <c r="E60" s="507"/>
      <c r="F60" s="507"/>
      <c r="G60" s="507"/>
      <c r="H60" s="507"/>
    </row>
    <row r="61" spans="1:8" ht="10.25" customHeight="1" x14ac:dyDescent="0.35"/>
    <row r="62" spans="1:8" ht="15" customHeight="1" x14ac:dyDescent="0.35">
      <c r="A62" s="214" t="s">
        <v>277</v>
      </c>
      <c r="B62" s="218"/>
      <c r="C62" s="218"/>
      <c r="D62" s="218"/>
      <c r="E62" s="218"/>
      <c r="F62" s="218"/>
    </row>
    <row r="63" spans="1:8" ht="17" x14ac:dyDescent="0.35">
      <c r="A63" s="512" t="s">
        <v>278</v>
      </c>
      <c r="B63" s="512"/>
      <c r="C63" s="512"/>
      <c r="D63" s="512"/>
      <c r="E63" s="512"/>
      <c r="F63" s="512"/>
      <c r="G63" s="219">
        <v>3</v>
      </c>
      <c r="H63" s="220" t="s">
        <v>335</v>
      </c>
    </row>
    <row r="64" spans="1:8" ht="17" x14ac:dyDescent="0.35">
      <c r="A64" s="512" t="s">
        <v>280</v>
      </c>
      <c r="B64" s="512"/>
      <c r="C64" s="512"/>
      <c r="D64" s="512"/>
      <c r="E64" s="512"/>
      <c r="F64" s="512"/>
      <c r="G64" s="219">
        <v>0</v>
      </c>
      <c r="H64" s="220" t="s">
        <v>335</v>
      </c>
    </row>
    <row r="65" spans="1:8" x14ac:dyDescent="0.35">
      <c r="A65" s="244"/>
      <c r="B65" s="244"/>
      <c r="C65" s="244"/>
      <c r="D65" s="244"/>
      <c r="E65" s="244"/>
      <c r="F65" s="244"/>
      <c r="G65" s="221"/>
      <c r="H65" s="220"/>
    </row>
    <row r="66" spans="1:8" x14ac:dyDescent="0.35">
      <c r="A66" s="503" t="s">
        <v>281</v>
      </c>
      <c r="B66" s="503"/>
      <c r="C66" s="503"/>
      <c r="D66" s="503"/>
      <c r="E66" s="503"/>
      <c r="F66" s="503"/>
      <c r="G66" s="222"/>
      <c r="H66" s="223"/>
    </row>
    <row r="67" spans="1:8" ht="17.75" customHeight="1" x14ac:dyDescent="0.35">
      <c r="A67" s="502" t="s">
        <v>282</v>
      </c>
      <c r="B67" s="502"/>
      <c r="C67" s="502"/>
      <c r="D67" s="502"/>
      <c r="E67" s="224">
        <f>SUM(E68:E73)</f>
        <v>29</v>
      </c>
      <c r="F67" s="224" t="s">
        <v>254</v>
      </c>
      <c r="G67" s="225">
        <f>E67/25</f>
        <v>1.1599999999999999</v>
      </c>
      <c r="H67" s="220" t="s">
        <v>335</v>
      </c>
    </row>
    <row r="68" spans="1:8" ht="17.75" customHeight="1" x14ac:dyDescent="0.35">
      <c r="A68" s="226" t="s">
        <v>96</v>
      </c>
      <c r="B68" s="501" t="s">
        <v>98</v>
      </c>
      <c r="C68" s="501"/>
      <c r="D68" s="501"/>
      <c r="E68" s="224">
        <v>9</v>
      </c>
      <c r="F68" s="224" t="s">
        <v>254</v>
      </c>
      <c r="G68" s="250"/>
      <c r="H68" s="227"/>
    </row>
    <row r="69" spans="1:8" ht="17.75" customHeight="1" x14ac:dyDescent="0.35">
      <c r="B69" s="501" t="s">
        <v>283</v>
      </c>
      <c r="C69" s="501"/>
      <c r="D69" s="501"/>
      <c r="E69" s="224">
        <v>12</v>
      </c>
      <c r="F69" s="224" t="s">
        <v>254</v>
      </c>
      <c r="G69" s="228"/>
      <c r="H69" s="229"/>
    </row>
    <row r="70" spans="1:8" ht="17.75" customHeight="1" x14ac:dyDescent="0.35">
      <c r="B70" s="501" t="s">
        <v>284</v>
      </c>
      <c r="C70" s="501"/>
      <c r="D70" s="501"/>
      <c r="E70" s="224">
        <v>4</v>
      </c>
      <c r="F70" s="224" t="s">
        <v>254</v>
      </c>
      <c r="G70" s="228"/>
      <c r="H70" s="229"/>
    </row>
    <row r="71" spans="1:8" ht="17.75" customHeight="1" x14ac:dyDescent="0.35">
      <c r="B71" s="501" t="s">
        <v>285</v>
      </c>
      <c r="C71" s="501"/>
      <c r="D71" s="501"/>
      <c r="E71" s="224" t="s">
        <v>115</v>
      </c>
      <c r="F71" s="224" t="s">
        <v>254</v>
      </c>
      <c r="G71" s="228"/>
      <c r="H71" s="229"/>
    </row>
    <row r="72" spans="1:8" ht="17.75" customHeight="1" x14ac:dyDescent="0.35">
      <c r="B72" s="501" t="s">
        <v>286</v>
      </c>
      <c r="C72" s="501"/>
      <c r="D72" s="501"/>
      <c r="E72" s="224" t="s">
        <v>115</v>
      </c>
      <c r="F72" s="224" t="s">
        <v>254</v>
      </c>
      <c r="G72" s="228"/>
      <c r="H72" s="229"/>
    </row>
    <row r="73" spans="1:8" ht="17.75" customHeight="1" x14ac:dyDescent="0.35">
      <c r="B73" s="501" t="s">
        <v>287</v>
      </c>
      <c r="C73" s="501"/>
      <c r="D73" s="501"/>
      <c r="E73" s="224">
        <v>4</v>
      </c>
      <c r="F73" s="224" t="s">
        <v>254</v>
      </c>
      <c r="G73" s="250"/>
      <c r="H73" s="227"/>
    </row>
    <row r="74" spans="1:8" ht="31.25" customHeight="1" x14ac:dyDescent="0.35">
      <c r="A74" s="502" t="s">
        <v>288</v>
      </c>
      <c r="B74" s="502"/>
      <c r="C74" s="502"/>
      <c r="D74" s="502"/>
      <c r="E74" s="224" t="s">
        <v>115</v>
      </c>
      <c r="F74" s="224" t="s">
        <v>254</v>
      </c>
      <c r="G74" s="225" t="s">
        <v>115</v>
      </c>
      <c r="H74" s="220" t="s">
        <v>335</v>
      </c>
    </row>
    <row r="75" spans="1:8" ht="17.75" customHeight="1" x14ac:dyDescent="0.35">
      <c r="A75" s="501" t="s">
        <v>289</v>
      </c>
      <c r="B75" s="501"/>
      <c r="C75" s="501"/>
      <c r="D75" s="501"/>
      <c r="E75" s="224">
        <f>G75*25</f>
        <v>46</v>
      </c>
      <c r="F75" s="224" t="s">
        <v>254</v>
      </c>
      <c r="G75" s="225">
        <f>D6-G67</f>
        <v>1.84</v>
      </c>
      <c r="H75" s="220" t="s">
        <v>335</v>
      </c>
    </row>
    <row r="76" spans="1:8" ht="10.25" customHeight="1" x14ac:dyDescent="0.35"/>
    <row r="77" spans="1:8" x14ac:dyDescent="0.35">
      <c r="A77" s="102" t="s">
        <v>321</v>
      </c>
      <c r="B77" s="102"/>
      <c r="C77" s="102"/>
      <c r="D77" s="102"/>
      <c r="E77" s="102"/>
      <c r="F77" s="102"/>
      <c r="G77" s="102"/>
      <c r="H77" s="102"/>
    </row>
    <row r="78" spans="1:8" s="135" customFormat="1" x14ac:dyDescent="0.35">
      <c r="A78" s="471" t="s">
        <v>1570</v>
      </c>
      <c r="B78" s="471"/>
      <c r="C78" s="471"/>
      <c r="D78" s="471"/>
      <c r="E78" s="471"/>
      <c r="F78" s="302"/>
      <c r="G78" s="302"/>
      <c r="H78" s="302"/>
    </row>
    <row r="79" spans="1:8" customFormat="1" ht="14.5" x14ac:dyDescent="0.35"/>
    <row r="80" spans="1:8" customFormat="1" ht="14.5" x14ac:dyDescent="0.35"/>
    <row r="81" spans="1:8" x14ac:dyDescent="0.35">
      <c r="A81" s="102"/>
      <c r="B81" s="102"/>
      <c r="C81" s="102"/>
      <c r="D81" s="102"/>
      <c r="E81" s="102"/>
      <c r="F81" s="102"/>
      <c r="G81" s="102"/>
      <c r="H81" s="102"/>
    </row>
  </sheetData>
  <mergeCells count="84">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B26:F26"/>
    <mergeCell ref="A27:H27"/>
    <mergeCell ref="B28:F28"/>
    <mergeCell ref="B29:F29"/>
    <mergeCell ref="A30:H30"/>
    <mergeCell ref="A34:F34"/>
    <mergeCell ref="A35:A39"/>
    <mergeCell ref="B35:H35"/>
    <mergeCell ref="B36:H36"/>
    <mergeCell ref="B37:H37"/>
    <mergeCell ref="B38:H38"/>
    <mergeCell ref="B39:H39"/>
    <mergeCell ref="A50:A52"/>
    <mergeCell ref="B50:H50"/>
    <mergeCell ref="B51:H51"/>
    <mergeCell ref="B52:H52"/>
    <mergeCell ref="A40:C40"/>
    <mergeCell ref="D40:H40"/>
    <mergeCell ref="A41:C41"/>
    <mergeCell ref="D41:H41"/>
    <mergeCell ref="A42:F42"/>
    <mergeCell ref="A43:A46"/>
    <mergeCell ref="B43:H43"/>
    <mergeCell ref="B44:H44"/>
    <mergeCell ref="B45:H45"/>
    <mergeCell ref="B46:H46"/>
    <mergeCell ref="A47:C47"/>
    <mergeCell ref="D47:H47"/>
    <mergeCell ref="A48:C48"/>
    <mergeCell ref="D48:H48"/>
    <mergeCell ref="A49:F49"/>
    <mergeCell ref="A67:D67"/>
    <mergeCell ref="A53:C53"/>
    <mergeCell ref="D53:H53"/>
    <mergeCell ref="A54:C54"/>
    <mergeCell ref="D54:H54"/>
    <mergeCell ref="A57:B59"/>
    <mergeCell ref="C57:H57"/>
    <mergeCell ref="C58:H58"/>
    <mergeCell ref="C59:H59"/>
    <mergeCell ref="A60:B60"/>
    <mergeCell ref="C60:H60"/>
    <mergeCell ref="A63:F63"/>
    <mergeCell ref="A64:F64"/>
    <mergeCell ref="A78:E78"/>
    <mergeCell ref="A66:F66"/>
    <mergeCell ref="A74:D74"/>
    <mergeCell ref="A75:D75"/>
    <mergeCell ref="B68:D68"/>
    <mergeCell ref="B69:D69"/>
    <mergeCell ref="B70:D70"/>
    <mergeCell ref="B71:D71"/>
    <mergeCell ref="B72:D72"/>
    <mergeCell ref="B73:D73"/>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79"/>
  <sheetViews>
    <sheetView view="pageLayout" zoomScaleNormal="100" workbookViewId="0">
      <selection activeCell="E13" sqref="E13:H13"/>
    </sheetView>
  </sheetViews>
  <sheetFormatPr defaultColWidth="8.6328125" defaultRowHeight="14" x14ac:dyDescent="0.35"/>
  <cols>
    <col min="1" max="1" width="9.36328125" style="213" customWidth="1"/>
    <col min="2" max="2" width="11.6328125" style="213" customWidth="1"/>
    <col min="3" max="3" width="5.6328125" style="213" customWidth="1"/>
    <col min="4" max="4" width="19.08984375" style="213" customWidth="1"/>
    <col min="5" max="5" width="9.36328125" style="213" customWidth="1"/>
    <col min="6" max="6" width="8.6328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134</v>
      </c>
      <c r="B5" s="535"/>
      <c r="C5" s="535"/>
      <c r="D5" s="535"/>
      <c r="E5" s="535"/>
      <c r="F5" s="535"/>
      <c r="G5" s="535"/>
      <c r="H5" s="535"/>
    </row>
    <row r="6" spans="1:8" ht="17.75" customHeight="1" x14ac:dyDescent="0.35">
      <c r="A6" s="478" t="s">
        <v>94</v>
      </c>
      <c r="B6" s="526"/>
      <c r="C6" s="526"/>
      <c r="D6" s="527">
        <v>3</v>
      </c>
      <c r="E6" s="527"/>
      <c r="F6" s="527"/>
      <c r="G6" s="527"/>
      <c r="H6" s="528"/>
    </row>
    <row r="7" spans="1:8" ht="17.899999999999999" customHeight="1" x14ac:dyDescent="0.35">
      <c r="A7" s="478" t="s">
        <v>93</v>
      </c>
      <c r="B7" s="526"/>
      <c r="C7" s="526"/>
      <c r="D7" s="536" t="s">
        <v>573</v>
      </c>
      <c r="E7" s="536"/>
      <c r="F7" s="536"/>
      <c r="G7" s="536"/>
      <c r="H7" s="537"/>
    </row>
    <row r="8" spans="1:8" ht="17.75" customHeight="1" x14ac:dyDescent="0.35">
      <c r="A8" s="478" t="s">
        <v>97</v>
      </c>
      <c r="B8" s="526"/>
      <c r="C8" s="526"/>
      <c r="D8" s="515" t="s">
        <v>222</v>
      </c>
      <c r="E8" s="515"/>
      <c r="F8" s="515"/>
      <c r="G8" s="515"/>
      <c r="H8" s="516"/>
    </row>
    <row r="9" spans="1:8" ht="32.15" customHeight="1" x14ac:dyDescent="0.35">
      <c r="A9" s="478" t="s">
        <v>223</v>
      </c>
      <c r="B9" s="526"/>
      <c r="C9" s="526"/>
      <c r="D9" s="536" t="s">
        <v>1197</v>
      </c>
      <c r="E9" s="536"/>
      <c r="F9" s="536"/>
      <c r="G9" s="536"/>
      <c r="H9" s="537"/>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359</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1577</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33" customHeight="1" x14ac:dyDescent="0.35">
      <c r="A25" s="294" t="s">
        <v>1198</v>
      </c>
      <c r="B25" s="517" t="s">
        <v>1199</v>
      </c>
      <c r="C25" s="517"/>
      <c r="D25" s="517"/>
      <c r="E25" s="517"/>
      <c r="F25" s="517"/>
      <c r="G25" s="57" t="s">
        <v>22</v>
      </c>
      <c r="H25" s="235" t="s">
        <v>15</v>
      </c>
    </row>
    <row r="26" spans="1:8" ht="29.25" customHeight="1" x14ac:dyDescent="0.35">
      <c r="A26" s="294" t="s">
        <v>1200</v>
      </c>
      <c r="B26" s="517" t="s">
        <v>1201</v>
      </c>
      <c r="C26" s="517"/>
      <c r="D26" s="517"/>
      <c r="E26" s="517"/>
      <c r="F26" s="517"/>
      <c r="G26" s="57" t="s">
        <v>39</v>
      </c>
      <c r="H26" s="235" t="s">
        <v>40</v>
      </c>
    </row>
    <row r="27" spans="1:8" ht="17.75" customHeight="1" x14ac:dyDescent="0.35">
      <c r="A27" s="486" t="s">
        <v>244</v>
      </c>
      <c r="B27" s="487"/>
      <c r="C27" s="487"/>
      <c r="D27" s="487"/>
      <c r="E27" s="487"/>
      <c r="F27" s="487"/>
      <c r="G27" s="487"/>
      <c r="H27" s="488"/>
    </row>
    <row r="28" spans="1:8" ht="31.5" customHeight="1" x14ac:dyDescent="0.35">
      <c r="A28" s="238" t="s">
        <v>1202</v>
      </c>
      <c r="B28" s="517" t="s">
        <v>1203</v>
      </c>
      <c r="C28" s="517"/>
      <c r="D28" s="517"/>
      <c r="E28" s="517"/>
      <c r="F28" s="517"/>
      <c r="G28" s="57" t="s">
        <v>47</v>
      </c>
      <c r="H28" s="235" t="s">
        <v>15</v>
      </c>
    </row>
    <row r="29" spans="1:8" ht="30.75" customHeight="1" x14ac:dyDescent="0.35">
      <c r="A29" s="238" t="s">
        <v>1204</v>
      </c>
      <c r="B29" s="517" t="s">
        <v>1205</v>
      </c>
      <c r="C29" s="517"/>
      <c r="D29" s="517"/>
      <c r="E29" s="517"/>
      <c r="F29" s="517"/>
      <c r="G29" s="57" t="s">
        <v>67</v>
      </c>
      <c r="H29" s="235" t="s">
        <v>40</v>
      </c>
    </row>
    <row r="30" spans="1:8" ht="17.75" customHeight="1" x14ac:dyDescent="0.35">
      <c r="A30" s="486" t="s">
        <v>248</v>
      </c>
      <c r="B30" s="487"/>
      <c r="C30" s="487"/>
      <c r="D30" s="487"/>
      <c r="E30" s="487"/>
      <c r="F30" s="487"/>
      <c r="G30" s="487"/>
      <c r="H30" s="488"/>
    </row>
    <row r="31" spans="1:8" ht="29.25" customHeight="1" x14ac:dyDescent="0.35">
      <c r="A31" s="238" t="s">
        <v>1206</v>
      </c>
      <c r="B31" s="517" t="s">
        <v>1207</v>
      </c>
      <c r="C31" s="517"/>
      <c r="D31" s="517"/>
      <c r="E31" s="517"/>
      <c r="F31" s="517"/>
      <c r="G31" s="57" t="s">
        <v>79</v>
      </c>
      <c r="H31" s="235" t="s">
        <v>15</v>
      </c>
    </row>
    <row r="32" spans="1:8" ht="29.25" customHeight="1" x14ac:dyDescent="0.35">
      <c r="A32" s="238" t="s">
        <v>1208</v>
      </c>
      <c r="B32" s="517" t="s">
        <v>1209</v>
      </c>
      <c r="C32" s="517"/>
      <c r="D32" s="517"/>
      <c r="E32" s="517"/>
      <c r="F32" s="517"/>
      <c r="G32" s="57" t="s">
        <v>82</v>
      </c>
      <c r="H32" s="235" t="s">
        <v>40</v>
      </c>
    </row>
    <row r="33" spans="1:8" ht="10.25" customHeight="1" x14ac:dyDescent="0.35"/>
    <row r="34" spans="1:8" ht="15" customHeight="1" x14ac:dyDescent="0.35">
      <c r="A34" s="248" t="s">
        <v>252</v>
      </c>
    </row>
    <row r="35" spans="1:8" s="214" customFormat="1" ht="17.75" customHeight="1" x14ac:dyDescent="0.35">
      <c r="A35" s="481" t="s">
        <v>253</v>
      </c>
      <c r="B35" s="481"/>
      <c r="C35" s="481"/>
      <c r="D35" s="481"/>
      <c r="E35" s="481"/>
      <c r="F35" s="481"/>
      <c r="G35" s="231">
        <v>9</v>
      </c>
      <c r="H35" s="245" t="s">
        <v>254</v>
      </c>
    </row>
    <row r="36" spans="1:8" ht="21" customHeight="1" x14ac:dyDescent="0.35">
      <c r="A36" s="518" t="s">
        <v>255</v>
      </c>
      <c r="B36" s="523" t="s">
        <v>1210</v>
      </c>
      <c r="C36" s="523"/>
      <c r="D36" s="523"/>
      <c r="E36" s="523"/>
      <c r="F36" s="523"/>
      <c r="G36" s="523"/>
      <c r="H36" s="524"/>
    </row>
    <row r="37" spans="1:8" ht="17.25" customHeight="1" x14ac:dyDescent="0.35">
      <c r="A37" s="519"/>
      <c r="B37" s="517" t="s">
        <v>1211</v>
      </c>
      <c r="C37" s="517"/>
      <c r="D37" s="517"/>
      <c r="E37" s="517"/>
      <c r="F37" s="517"/>
      <c r="G37" s="517"/>
      <c r="H37" s="479"/>
    </row>
    <row r="38" spans="1:8" ht="25.5" customHeight="1" x14ac:dyDescent="0.35">
      <c r="A38" s="519"/>
      <c r="B38" s="517" t="s">
        <v>1212</v>
      </c>
      <c r="C38" s="517"/>
      <c r="D38" s="517"/>
      <c r="E38" s="517"/>
      <c r="F38" s="517"/>
      <c r="G38" s="517"/>
      <c r="H38" s="479"/>
    </row>
    <row r="39" spans="1:8" ht="21" customHeight="1" x14ac:dyDescent="0.35">
      <c r="A39" s="519"/>
      <c r="B39" s="517" t="s">
        <v>1213</v>
      </c>
      <c r="C39" s="517"/>
      <c r="D39" s="517"/>
      <c r="E39" s="517"/>
      <c r="F39" s="517"/>
      <c r="G39" s="517"/>
      <c r="H39" s="479"/>
    </row>
    <row r="40" spans="1:8" ht="24" customHeight="1" x14ac:dyDescent="0.35">
      <c r="A40" s="519"/>
      <c r="B40" s="517" t="s">
        <v>1214</v>
      </c>
      <c r="C40" s="517"/>
      <c r="D40" s="517"/>
      <c r="E40" s="517"/>
      <c r="F40" s="517"/>
      <c r="G40" s="517"/>
      <c r="H40" s="479"/>
    </row>
    <row r="41" spans="1:8" ht="17.25" customHeight="1" x14ac:dyDescent="0.35">
      <c r="A41" s="520"/>
      <c r="B41" s="517" t="s">
        <v>1215</v>
      </c>
      <c r="C41" s="517"/>
      <c r="D41" s="517"/>
      <c r="E41" s="517"/>
      <c r="F41" s="517"/>
      <c r="G41" s="517"/>
      <c r="H41" s="479"/>
    </row>
    <row r="42" spans="1:8" x14ac:dyDescent="0.35">
      <c r="A42" s="513" t="s">
        <v>263</v>
      </c>
      <c r="B42" s="514"/>
      <c r="C42" s="514"/>
      <c r="D42" s="515" t="s">
        <v>1216</v>
      </c>
      <c r="E42" s="515"/>
      <c r="F42" s="515"/>
      <c r="G42" s="515"/>
      <c r="H42" s="516"/>
    </row>
    <row r="43" spans="1:8" ht="52.5" customHeight="1" x14ac:dyDescent="0.35">
      <c r="A43" s="476" t="s">
        <v>265</v>
      </c>
      <c r="B43" s="504"/>
      <c r="C43" s="504"/>
      <c r="D43" s="479" t="s">
        <v>1217</v>
      </c>
      <c r="E43" s="505"/>
      <c r="F43" s="505"/>
      <c r="G43" s="505"/>
      <c r="H43" s="505"/>
    </row>
    <row r="44" spans="1:8" s="214" customFormat="1" ht="17.75" customHeight="1" x14ac:dyDescent="0.35">
      <c r="A44" s="481" t="s">
        <v>334</v>
      </c>
      <c r="B44" s="481"/>
      <c r="C44" s="481"/>
      <c r="D44" s="481"/>
      <c r="E44" s="481"/>
      <c r="F44" s="481"/>
      <c r="G44" s="231">
        <v>9</v>
      </c>
      <c r="H44" s="245" t="s">
        <v>254</v>
      </c>
    </row>
    <row r="45" spans="1:8" ht="31.5" customHeight="1" x14ac:dyDescent="0.35">
      <c r="A45" s="518" t="s">
        <v>255</v>
      </c>
      <c r="B45" s="517" t="s">
        <v>1218</v>
      </c>
      <c r="C45" s="517"/>
      <c r="D45" s="517"/>
      <c r="E45" s="517"/>
      <c r="F45" s="517"/>
      <c r="G45" s="517"/>
      <c r="H45" s="479"/>
    </row>
    <row r="46" spans="1:8" ht="17.25" customHeight="1" x14ac:dyDescent="0.35">
      <c r="A46" s="519"/>
      <c r="B46" s="553" t="s">
        <v>1219</v>
      </c>
      <c r="C46" s="553"/>
      <c r="D46" s="553"/>
      <c r="E46" s="553"/>
      <c r="F46" s="553"/>
      <c r="G46" s="553"/>
      <c r="H46" s="547"/>
    </row>
    <row r="47" spans="1:8" ht="17.25" customHeight="1" x14ac:dyDescent="0.35">
      <c r="A47" s="519"/>
      <c r="B47" s="523" t="s">
        <v>1220</v>
      </c>
      <c r="C47" s="523"/>
      <c r="D47" s="523"/>
      <c r="E47" s="523"/>
      <c r="F47" s="523"/>
      <c r="G47" s="523"/>
      <c r="H47" s="524"/>
    </row>
    <row r="48" spans="1:8" ht="17.25" customHeight="1" x14ac:dyDescent="0.35">
      <c r="A48" s="519"/>
      <c r="B48" s="523" t="s">
        <v>1221</v>
      </c>
      <c r="C48" s="523"/>
      <c r="D48" s="523"/>
      <c r="E48" s="523"/>
      <c r="F48" s="523"/>
      <c r="G48" s="523"/>
      <c r="H48" s="524"/>
    </row>
    <row r="49" spans="1:8" ht="17.25" customHeight="1" x14ac:dyDescent="0.35">
      <c r="A49" s="522"/>
      <c r="B49" s="545" t="s">
        <v>1222</v>
      </c>
      <c r="C49" s="545"/>
      <c r="D49" s="545"/>
      <c r="E49" s="545"/>
      <c r="F49" s="545"/>
      <c r="G49" s="545"/>
      <c r="H49" s="546"/>
    </row>
    <row r="50" spans="1:8" ht="21" customHeight="1" x14ac:dyDescent="0.35">
      <c r="A50" s="474" t="s">
        <v>263</v>
      </c>
      <c r="B50" s="514"/>
      <c r="C50" s="514"/>
      <c r="D50" s="515" t="s">
        <v>1223</v>
      </c>
      <c r="E50" s="515"/>
      <c r="F50" s="515"/>
      <c r="G50" s="515"/>
      <c r="H50" s="516"/>
    </row>
    <row r="51" spans="1:8" ht="27.65" customHeight="1" x14ac:dyDescent="0.35">
      <c r="A51" s="476" t="s">
        <v>265</v>
      </c>
      <c r="B51" s="504"/>
      <c r="C51" s="504"/>
      <c r="D51" s="479" t="s">
        <v>1224</v>
      </c>
      <c r="E51" s="505"/>
      <c r="F51" s="505"/>
      <c r="G51" s="505"/>
      <c r="H51" s="505"/>
    </row>
    <row r="52" spans="1:8" ht="10.25" customHeight="1" x14ac:dyDescent="0.35"/>
    <row r="53" spans="1:8" ht="15" customHeight="1" x14ac:dyDescent="0.35">
      <c r="A53" s="248" t="s">
        <v>271</v>
      </c>
    </row>
    <row r="54" spans="1:8" ht="33" customHeight="1" x14ac:dyDescent="0.35">
      <c r="A54" s="501" t="s">
        <v>272</v>
      </c>
      <c r="B54" s="478"/>
      <c r="C54" s="506" t="s">
        <v>1225</v>
      </c>
      <c r="D54" s="507"/>
      <c r="E54" s="507"/>
      <c r="F54" s="507"/>
      <c r="G54" s="507"/>
      <c r="H54" s="507"/>
    </row>
    <row r="55" spans="1:8" ht="27" customHeight="1" x14ac:dyDescent="0.35">
      <c r="A55" s="501"/>
      <c r="B55" s="478"/>
      <c r="C55" s="353" t="s">
        <v>1226</v>
      </c>
      <c r="D55" s="353"/>
      <c r="E55" s="353"/>
      <c r="F55" s="353"/>
      <c r="G55" s="353"/>
      <c r="H55" s="506"/>
    </row>
    <row r="56" spans="1:8" ht="27" customHeight="1" x14ac:dyDescent="0.35">
      <c r="A56" s="501"/>
      <c r="B56" s="478"/>
      <c r="C56" s="353" t="s">
        <v>1227</v>
      </c>
      <c r="D56" s="353"/>
      <c r="E56" s="353"/>
      <c r="F56" s="353"/>
      <c r="G56" s="353"/>
      <c r="H56" s="506"/>
    </row>
    <row r="57" spans="1:8" ht="27" customHeight="1" x14ac:dyDescent="0.35">
      <c r="A57" s="508" t="s">
        <v>275</v>
      </c>
      <c r="B57" s="509"/>
      <c r="C57" s="353" t="s">
        <v>1228</v>
      </c>
      <c r="D57" s="353"/>
      <c r="E57" s="353"/>
      <c r="F57" s="353"/>
      <c r="G57" s="353"/>
      <c r="H57" s="506"/>
    </row>
    <row r="58" spans="1:8" ht="27" customHeight="1" x14ac:dyDescent="0.35">
      <c r="A58" s="510"/>
      <c r="B58" s="511"/>
      <c r="C58" s="353" t="s">
        <v>1229</v>
      </c>
      <c r="D58" s="353"/>
      <c r="E58" s="353"/>
      <c r="F58" s="353"/>
      <c r="G58" s="353"/>
      <c r="H58" s="506"/>
    </row>
    <row r="59" spans="1:8" ht="10.25" customHeight="1" x14ac:dyDescent="0.35"/>
    <row r="60" spans="1:8" ht="15" customHeight="1" x14ac:dyDescent="0.35">
      <c r="A60" s="214" t="s">
        <v>277</v>
      </c>
      <c r="B60" s="218"/>
      <c r="C60" s="218"/>
      <c r="D60" s="218"/>
      <c r="E60" s="218"/>
      <c r="F60" s="218"/>
    </row>
    <row r="61" spans="1:8" ht="17" x14ac:dyDescent="0.35">
      <c r="A61" s="512" t="s">
        <v>278</v>
      </c>
      <c r="B61" s="512"/>
      <c r="C61" s="512"/>
      <c r="D61" s="512"/>
      <c r="E61" s="512"/>
      <c r="F61" s="512"/>
      <c r="G61" s="219">
        <v>2</v>
      </c>
      <c r="H61" s="220" t="s">
        <v>335</v>
      </c>
    </row>
    <row r="62" spans="1:8" ht="17" x14ac:dyDescent="0.35">
      <c r="A62" s="512" t="s">
        <v>280</v>
      </c>
      <c r="B62" s="512"/>
      <c r="C62" s="512"/>
      <c r="D62" s="512"/>
      <c r="E62" s="512"/>
      <c r="F62" s="512"/>
      <c r="G62" s="219">
        <v>1</v>
      </c>
      <c r="H62" s="220" t="s">
        <v>335</v>
      </c>
    </row>
    <row r="63" spans="1:8" x14ac:dyDescent="0.35">
      <c r="A63" s="244"/>
      <c r="B63" s="244"/>
      <c r="C63" s="244"/>
      <c r="D63" s="244"/>
      <c r="E63" s="244"/>
      <c r="F63" s="244"/>
      <c r="G63" s="221"/>
      <c r="H63" s="220"/>
    </row>
    <row r="64" spans="1:8" x14ac:dyDescent="0.35">
      <c r="A64" s="503" t="s">
        <v>281</v>
      </c>
      <c r="B64" s="503"/>
      <c r="C64" s="503"/>
      <c r="D64" s="503"/>
      <c r="E64" s="503"/>
      <c r="F64" s="503"/>
      <c r="G64" s="222"/>
      <c r="H64" s="223"/>
    </row>
    <row r="65" spans="1:8" ht="17.75" customHeight="1" x14ac:dyDescent="0.35">
      <c r="A65" s="502" t="s">
        <v>282</v>
      </c>
      <c r="B65" s="502"/>
      <c r="C65" s="502"/>
      <c r="D65" s="502"/>
      <c r="E65" s="224">
        <f>SUM(E66:E71)</f>
        <v>28</v>
      </c>
      <c r="F65" s="224" t="s">
        <v>254</v>
      </c>
      <c r="G65" s="225">
        <f>E65/25</f>
        <v>1.1200000000000001</v>
      </c>
      <c r="H65" s="220" t="s">
        <v>335</v>
      </c>
    </row>
    <row r="66" spans="1:8" ht="17.75" customHeight="1" x14ac:dyDescent="0.35">
      <c r="A66" s="226" t="s">
        <v>96</v>
      </c>
      <c r="B66" s="501" t="s">
        <v>98</v>
      </c>
      <c r="C66" s="501"/>
      <c r="D66" s="501"/>
      <c r="E66" s="224">
        <v>9</v>
      </c>
      <c r="F66" s="224" t="s">
        <v>254</v>
      </c>
      <c r="G66" s="250"/>
      <c r="H66" s="227"/>
    </row>
    <row r="67" spans="1:8" ht="17.75" customHeight="1" x14ac:dyDescent="0.35">
      <c r="B67" s="501" t="s">
        <v>283</v>
      </c>
      <c r="C67" s="501"/>
      <c r="D67" s="501"/>
      <c r="E67" s="224">
        <v>9</v>
      </c>
      <c r="F67" s="224" t="s">
        <v>254</v>
      </c>
      <c r="G67" s="228"/>
      <c r="H67" s="229"/>
    </row>
    <row r="68" spans="1:8" ht="17.75" customHeight="1" x14ac:dyDescent="0.35">
      <c r="B68" s="501" t="s">
        <v>284</v>
      </c>
      <c r="C68" s="501"/>
      <c r="D68" s="501"/>
      <c r="E68" s="224">
        <v>6</v>
      </c>
      <c r="F68" s="224" t="s">
        <v>254</v>
      </c>
      <c r="G68" s="228"/>
      <c r="H68" s="229"/>
    </row>
    <row r="69" spans="1:8" ht="17.75" customHeight="1" x14ac:dyDescent="0.35">
      <c r="B69" s="501" t="s">
        <v>285</v>
      </c>
      <c r="C69" s="501"/>
      <c r="D69" s="501"/>
      <c r="E69" s="224" t="s">
        <v>115</v>
      </c>
      <c r="F69" s="224" t="s">
        <v>254</v>
      </c>
      <c r="G69" s="228"/>
      <c r="H69" s="229"/>
    </row>
    <row r="70" spans="1:8" ht="17.75" customHeight="1" x14ac:dyDescent="0.35">
      <c r="B70" s="501" t="s">
        <v>286</v>
      </c>
      <c r="C70" s="501"/>
      <c r="D70" s="501"/>
      <c r="E70" s="224" t="s">
        <v>115</v>
      </c>
      <c r="F70" s="224" t="s">
        <v>254</v>
      </c>
      <c r="G70" s="228"/>
      <c r="H70" s="229"/>
    </row>
    <row r="71" spans="1:8" ht="17.75" customHeight="1" x14ac:dyDescent="0.35">
      <c r="B71" s="501" t="s">
        <v>287</v>
      </c>
      <c r="C71" s="501"/>
      <c r="D71" s="501"/>
      <c r="E71" s="224">
        <v>4</v>
      </c>
      <c r="F71" s="224" t="s">
        <v>254</v>
      </c>
      <c r="G71" s="250"/>
      <c r="H71" s="227"/>
    </row>
    <row r="72" spans="1:8" ht="31.25" customHeight="1" x14ac:dyDescent="0.35">
      <c r="A72" s="502" t="s">
        <v>288</v>
      </c>
      <c r="B72" s="502"/>
      <c r="C72" s="502"/>
      <c r="D72" s="502"/>
      <c r="E72" s="224" t="s">
        <v>115</v>
      </c>
      <c r="F72" s="224" t="s">
        <v>254</v>
      </c>
      <c r="G72" s="225" t="s">
        <v>115</v>
      </c>
      <c r="H72" s="220" t="s">
        <v>335</v>
      </c>
    </row>
    <row r="73" spans="1:8" ht="17.75" customHeight="1" x14ac:dyDescent="0.35">
      <c r="A73" s="501" t="s">
        <v>289</v>
      </c>
      <c r="B73" s="501"/>
      <c r="C73" s="501"/>
      <c r="D73" s="501"/>
      <c r="E73" s="224">
        <f>G73*25</f>
        <v>47</v>
      </c>
      <c r="F73" s="224" t="s">
        <v>254</v>
      </c>
      <c r="G73" s="225">
        <f>D6-G65</f>
        <v>1.88</v>
      </c>
      <c r="H73" s="220" t="s">
        <v>335</v>
      </c>
    </row>
    <row r="74" spans="1:8" ht="10.25" customHeight="1" x14ac:dyDescent="0.35"/>
    <row r="75" spans="1:8" x14ac:dyDescent="0.35">
      <c r="A75" s="102" t="s">
        <v>321</v>
      </c>
      <c r="B75" s="102"/>
      <c r="C75" s="102"/>
      <c r="D75" s="102"/>
      <c r="E75" s="102"/>
      <c r="F75" s="102"/>
      <c r="G75" s="102"/>
      <c r="H75" s="102"/>
    </row>
    <row r="76" spans="1:8" s="135" customFormat="1" x14ac:dyDescent="0.35">
      <c r="A76" s="471" t="s">
        <v>1570</v>
      </c>
      <c r="B76" s="471"/>
      <c r="C76" s="471"/>
      <c r="D76" s="471"/>
      <c r="E76" s="471"/>
      <c r="F76" s="302"/>
      <c r="G76" s="302"/>
      <c r="H76" s="302"/>
    </row>
    <row r="77" spans="1:8" customFormat="1" ht="14.5" x14ac:dyDescent="0.35"/>
    <row r="78" spans="1:8" customFormat="1" ht="14.5" x14ac:dyDescent="0.35"/>
    <row r="79" spans="1:8" x14ac:dyDescent="0.35">
      <c r="A79" s="102"/>
      <c r="B79" s="102"/>
      <c r="C79" s="102"/>
      <c r="D79" s="102"/>
      <c r="E79" s="102"/>
      <c r="F79" s="102"/>
      <c r="G79" s="102"/>
      <c r="H79" s="102"/>
    </row>
  </sheetData>
  <mergeCells count="79">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B26:F26"/>
    <mergeCell ref="A27:H27"/>
    <mergeCell ref="B28:F28"/>
    <mergeCell ref="B29:F29"/>
    <mergeCell ref="A30:H30"/>
    <mergeCell ref="B32:F32"/>
    <mergeCell ref="A35:F35"/>
    <mergeCell ref="A36:A41"/>
    <mergeCell ref="B36:H36"/>
    <mergeCell ref="B37:H37"/>
    <mergeCell ref="B38:H38"/>
    <mergeCell ref="B39:H39"/>
    <mergeCell ref="B40:H40"/>
    <mergeCell ref="B41:H41"/>
    <mergeCell ref="A42:C42"/>
    <mergeCell ref="D42:H42"/>
    <mergeCell ref="A43:C43"/>
    <mergeCell ref="D43:H43"/>
    <mergeCell ref="A44:F44"/>
    <mergeCell ref="A54:B56"/>
    <mergeCell ref="C54:H54"/>
    <mergeCell ref="C55:H55"/>
    <mergeCell ref="C56:H56"/>
    <mergeCell ref="A45:A49"/>
    <mergeCell ref="B45:H45"/>
    <mergeCell ref="B46:H46"/>
    <mergeCell ref="B47:H47"/>
    <mergeCell ref="B48:H48"/>
    <mergeCell ref="B49:H49"/>
    <mergeCell ref="A50:C50"/>
    <mergeCell ref="D50:H50"/>
    <mergeCell ref="A51:C51"/>
    <mergeCell ref="D51:H51"/>
    <mergeCell ref="C57:H57"/>
    <mergeCell ref="C58:H58"/>
    <mergeCell ref="A61:F61"/>
    <mergeCell ref="A62:F62"/>
    <mergeCell ref="B71:D71"/>
    <mergeCell ref="A64:F64"/>
    <mergeCell ref="A57:B58"/>
    <mergeCell ref="A76:E76"/>
    <mergeCell ref="A72:D72"/>
    <mergeCell ref="A73:D73"/>
    <mergeCell ref="A65:D65"/>
    <mergeCell ref="B66:D66"/>
    <mergeCell ref="B67:D67"/>
    <mergeCell ref="B68:D68"/>
    <mergeCell ref="B69:D69"/>
    <mergeCell ref="B70:D70"/>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63"/>
  <sheetViews>
    <sheetView view="pageLayout" topLeftCell="A40" zoomScaleNormal="100" workbookViewId="0">
      <selection activeCell="D7" sqref="D7:H7"/>
    </sheetView>
  </sheetViews>
  <sheetFormatPr defaultColWidth="9.453125" defaultRowHeight="14" x14ac:dyDescent="0.35"/>
  <cols>
    <col min="1" max="1" width="10.36328125" style="135" customWidth="1"/>
    <col min="2" max="2" width="12.6328125" style="135" customWidth="1"/>
    <col min="3" max="3" width="6.36328125" style="135" customWidth="1"/>
    <col min="4" max="4" width="18.36328125" style="135" customWidth="1"/>
    <col min="5" max="5" width="10.36328125" style="135" customWidth="1"/>
    <col min="6" max="6" width="8.6328125" style="135" customWidth="1"/>
    <col min="7" max="7" width="9.54296875" style="135" customWidth="1"/>
    <col min="8" max="8" width="10.54296875" style="135" customWidth="1"/>
    <col min="9" max="16384" width="9.453125" style="135"/>
  </cols>
  <sheetData>
    <row r="1" spans="1:8" ht="10.4" customHeight="1" x14ac:dyDescent="0.35"/>
    <row r="2" spans="1:8" s="260" customFormat="1" x14ac:dyDescent="0.35">
      <c r="A2" s="390" t="s">
        <v>218</v>
      </c>
      <c r="B2" s="390"/>
      <c r="C2" s="390"/>
      <c r="D2" s="390"/>
      <c r="E2" s="390"/>
      <c r="F2" s="390"/>
      <c r="G2" s="390"/>
      <c r="H2" s="390"/>
    </row>
    <row r="3" spans="1:8" ht="10.4" customHeight="1" x14ac:dyDescent="0.35"/>
    <row r="4" spans="1:8" ht="15" customHeight="1" x14ac:dyDescent="0.35">
      <c r="A4" s="260" t="s">
        <v>219</v>
      </c>
    </row>
    <row r="5" spans="1:8" ht="17.899999999999999" customHeight="1" x14ac:dyDescent="0.35">
      <c r="A5" s="535" t="s">
        <v>130</v>
      </c>
      <c r="B5" s="535"/>
      <c r="C5" s="535"/>
      <c r="D5" s="535"/>
      <c r="E5" s="535"/>
      <c r="F5" s="535"/>
      <c r="G5" s="535"/>
      <c r="H5" s="535"/>
    </row>
    <row r="6" spans="1:8" ht="17.75" customHeight="1" x14ac:dyDescent="0.35">
      <c r="A6" s="602" t="s">
        <v>94</v>
      </c>
      <c r="B6" s="527"/>
      <c r="C6" s="527"/>
      <c r="D6" s="527">
        <v>3</v>
      </c>
      <c r="E6" s="527"/>
      <c r="F6" s="527"/>
      <c r="G6" s="527"/>
      <c r="H6" s="528"/>
    </row>
    <row r="7" spans="1:8" ht="17.75" customHeight="1" x14ac:dyDescent="0.35">
      <c r="A7" s="602" t="s">
        <v>93</v>
      </c>
      <c r="B7" s="527"/>
      <c r="C7" s="527"/>
      <c r="D7" s="536" t="s">
        <v>573</v>
      </c>
      <c r="E7" s="536"/>
      <c r="F7" s="536"/>
      <c r="G7" s="536"/>
      <c r="H7" s="537"/>
    </row>
    <row r="8" spans="1:8" ht="17.75" customHeight="1" x14ac:dyDescent="0.35">
      <c r="A8" s="602" t="s">
        <v>97</v>
      </c>
      <c r="B8" s="527"/>
      <c r="C8" s="527"/>
      <c r="D8" s="515" t="s">
        <v>1122</v>
      </c>
      <c r="E8" s="515"/>
      <c r="F8" s="515"/>
      <c r="G8" s="515"/>
      <c r="H8" s="516"/>
    </row>
    <row r="9" spans="1:8" ht="17.75" customHeight="1" x14ac:dyDescent="0.35">
      <c r="A9" s="602" t="s">
        <v>223</v>
      </c>
      <c r="B9" s="527"/>
      <c r="C9" s="527"/>
      <c r="D9" s="515" t="s">
        <v>358</v>
      </c>
      <c r="E9" s="515"/>
      <c r="F9" s="515"/>
      <c r="G9" s="515"/>
      <c r="H9" s="516"/>
    </row>
    <row r="10" spans="1:8" ht="10.4" customHeight="1" x14ac:dyDescent="0.35"/>
    <row r="11" spans="1:8" ht="15" customHeight="1" x14ac:dyDescent="0.35">
      <c r="A11" s="496" t="s">
        <v>225</v>
      </c>
      <c r="B11" s="496"/>
      <c r="C11" s="496"/>
      <c r="D11" s="496"/>
      <c r="E11" s="496"/>
      <c r="F11" s="496"/>
      <c r="G11" s="496"/>
      <c r="H11" s="496"/>
    </row>
    <row r="12" spans="1:8" ht="17.899999999999999" customHeight="1" x14ac:dyDescent="0.35">
      <c r="A12" s="496" t="s">
        <v>297</v>
      </c>
      <c r="B12" s="496"/>
      <c r="C12" s="496"/>
      <c r="D12" s="496"/>
      <c r="E12" s="496"/>
      <c r="F12" s="496"/>
      <c r="G12" s="496"/>
      <c r="H12" s="496"/>
    </row>
    <row r="13" spans="1:8" ht="17.899999999999999" customHeight="1" x14ac:dyDescent="0.35">
      <c r="A13" s="602" t="s">
        <v>227</v>
      </c>
      <c r="B13" s="527"/>
      <c r="C13" s="527"/>
      <c r="D13" s="527"/>
      <c r="E13" s="527" t="s">
        <v>228</v>
      </c>
      <c r="F13" s="527"/>
      <c r="G13" s="527"/>
      <c r="H13" s="528"/>
    </row>
    <row r="14" spans="1:8" ht="17.899999999999999" customHeight="1" x14ac:dyDescent="0.35">
      <c r="A14" s="602" t="s">
        <v>229</v>
      </c>
      <c r="B14" s="527"/>
      <c r="C14" s="527"/>
      <c r="D14" s="527"/>
      <c r="E14" s="527" t="s">
        <v>301</v>
      </c>
      <c r="F14" s="527"/>
      <c r="G14" s="527"/>
      <c r="H14" s="528"/>
    </row>
    <row r="15" spans="1:8" ht="17.899999999999999" customHeight="1" x14ac:dyDescent="0.35">
      <c r="A15" s="602" t="s">
        <v>231</v>
      </c>
      <c r="B15" s="527"/>
      <c r="C15" s="527"/>
      <c r="D15" s="527"/>
      <c r="E15" s="532" t="s">
        <v>359</v>
      </c>
      <c r="F15" s="532"/>
      <c r="G15" s="532"/>
      <c r="H15" s="533"/>
    </row>
    <row r="16" spans="1:8" ht="17.899999999999999" customHeight="1" x14ac:dyDescent="0.35">
      <c r="A16" s="602" t="s">
        <v>233</v>
      </c>
      <c r="B16" s="527"/>
      <c r="C16" s="527"/>
      <c r="D16" s="527"/>
      <c r="E16" s="527" t="s">
        <v>234</v>
      </c>
      <c r="F16" s="527"/>
      <c r="G16" s="527"/>
      <c r="H16" s="528"/>
    </row>
    <row r="17" spans="1:8" ht="10.4" customHeight="1" x14ac:dyDescent="0.35"/>
    <row r="18" spans="1:8" ht="15" customHeight="1" x14ac:dyDescent="0.35">
      <c r="A18" s="496" t="s">
        <v>235</v>
      </c>
      <c r="B18" s="496"/>
      <c r="C18" s="496"/>
      <c r="D18" s="496"/>
      <c r="E18" s="496"/>
      <c r="F18" s="496"/>
      <c r="G18" s="496"/>
      <c r="H18" s="496"/>
    </row>
    <row r="19" spans="1:8" ht="36.75" customHeight="1" x14ac:dyDescent="0.35">
      <c r="A19" s="375" t="s">
        <v>236</v>
      </c>
      <c r="B19" s="375"/>
      <c r="C19" s="595" t="s">
        <v>1123</v>
      </c>
      <c r="D19" s="595"/>
      <c r="E19" s="595"/>
      <c r="F19" s="595"/>
      <c r="G19" s="595"/>
      <c r="H19" s="374"/>
    </row>
    <row r="20" spans="1:8" ht="10.4" customHeight="1" x14ac:dyDescent="0.35"/>
    <row r="21" spans="1:8" ht="15" customHeight="1" x14ac:dyDescent="0.35">
      <c r="A21" s="616" t="s">
        <v>238</v>
      </c>
      <c r="B21" s="616"/>
      <c r="C21" s="616"/>
      <c r="D21" s="616"/>
    </row>
    <row r="22" spans="1:8" x14ac:dyDescent="0.35">
      <c r="A22" s="613" t="s">
        <v>6</v>
      </c>
      <c r="B22" s="614" t="s">
        <v>7</v>
      </c>
      <c r="C22" s="614"/>
      <c r="D22" s="614"/>
      <c r="E22" s="614"/>
      <c r="F22" s="614"/>
      <c r="G22" s="614" t="s">
        <v>239</v>
      </c>
      <c r="H22" s="615"/>
    </row>
    <row r="23" spans="1:8" ht="41.25" customHeight="1" x14ac:dyDescent="0.35">
      <c r="A23" s="613"/>
      <c r="B23" s="614"/>
      <c r="C23" s="614"/>
      <c r="D23" s="614"/>
      <c r="E23" s="614"/>
      <c r="F23" s="614"/>
      <c r="G23" s="257" t="s">
        <v>240</v>
      </c>
      <c r="H23" s="258" t="s">
        <v>10</v>
      </c>
    </row>
    <row r="24" spans="1:8" ht="17.899999999999999" customHeight="1" x14ac:dyDescent="0.35">
      <c r="A24" s="613" t="s">
        <v>11</v>
      </c>
      <c r="B24" s="614"/>
      <c r="C24" s="614"/>
      <c r="D24" s="614"/>
      <c r="E24" s="614"/>
      <c r="F24" s="614"/>
      <c r="G24" s="614"/>
      <c r="H24" s="615"/>
    </row>
    <row r="25" spans="1:8" ht="47.25" customHeight="1" x14ac:dyDescent="0.35">
      <c r="A25" s="195" t="s">
        <v>1230</v>
      </c>
      <c r="B25" s="353" t="s">
        <v>1231</v>
      </c>
      <c r="C25" s="353"/>
      <c r="D25" s="353"/>
      <c r="E25" s="353"/>
      <c r="F25" s="353"/>
      <c r="G25" s="197" t="s">
        <v>1126</v>
      </c>
      <c r="H25" s="196" t="s">
        <v>621</v>
      </c>
    </row>
    <row r="26" spans="1:8" ht="17.899999999999999" customHeight="1" x14ac:dyDescent="0.35">
      <c r="A26" s="613" t="s">
        <v>244</v>
      </c>
      <c r="B26" s="614"/>
      <c r="C26" s="614"/>
      <c r="D26" s="614"/>
      <c r="E26" s="614"/>
      <c r="F26" s="614"/>
      <c r="G26" s="614"/>
      <c r="H26" s="615"/>
    </row>
    <row r="27" spans="1:8" ht="68.25" customHeight="1" x14ac:dyDescent="0.35">
      <c r="A27" s="195" t="s">
        <v>1232</v>
      </c>
      <c r="B27" s="353" t="s">
        <v>1233</v>
      </c>
      <c r="C27" s="353"/>
      <c r="D27" s="353"/>
      <c r="E27" s="353"/>
      <c r="F27" s="353"/>
      <c r="G27" s="197" t="s">
        <v>1234</v>
      </c>
      <c r="H27" s="196" t="s">
        <v>621</v>
      </c>
    </row>
    <row r="28" spans="1:8" ht="74.25" customHeight="1" x14ac:dyDescent="0.35">
      <c r="A28" s="195" t="s">
        <v>1235</v>
      </c>
      <c r="B28" s="353" t="s">
        <v>1236</v>
      </c>
      <c r="C28" s="353"/>
      <c r="D28" s="353"/>
      <c r="E28" s="353"/>
      <c r="F28" s="353"/>
      <c r="G28" s="197" t="s">
        <v>1237</v>
      </c>
      <c r="H28" s="196" t="s">
        <v>15</v>
      </c>
    </row>
    <row r="29" spans="1:8" ht="17.899999999999999" customHeight="1" x14ac:dyDescent="0.35">
      <c r="A29" s="613" t="s">
        <v>248</v>
      </c>
      <c r="B29" s="614"/>
      <c r="C29" s="614"/>
      <c r="D29" s="614"/>
      <c r="E29" s="614"/>
      <c r="F29" s="614"/>
      <c r="G29" s="614"/>
      <c r="H29" s="615"/>
    </row>
    <row r="30" spans="1:8" ht="51.75" customHeight="1" x14ac:dyDescent="0.35">
      <c r="A30" s="195" t="s">
        <v>1238</v>
      </c>
      <c r="B30" s="625" t="s">
        <v>1239</v>
      </c>
      <c r="C30" s="625"/>
      <c r="D30" s="625"/>
      <c r="E30" s="625"/>
      <c r="F30" s="625"/>
      <c r="G30" s="197" t="s">
        <v>1134</v>
      </c>
      <c r="H30" s="196" t="s">
        <v>15</v>
      </c>
    </row>
    <row r="31" spans="1:8" ht="10.4" customHeight="1" x14ac:dyDescent="0.35"/>
    <row r="32" spans="1:8" ht="15" customHeight="1" x14ac:dyDescent="0.35">
      <c r="A32" s="260" t="s">
        <v>252</v>
      </c>
    </row>
    <row r="33" spans="1:8" s="260" customFormat="1" ht="17.899999999999999" customHeight="1" x14ac:dyDescent="0.35">
      <c r="A33" s="612" t="s">
        <v>1135</v>
      </c>
      <c r="B33" s="612"/>
      <c r="C33" s="612"/>
      <c r="D33" s="612"/>
      <c r="E33" s="612"/>
      <c r="F33" s="612"/>
      <c r="G33" s="143">
        <v>30</v>
      </c>
      <c r="H33" s="255" t="s">
        <v>254</v>
      </c>
    </row>
    <row r="34" spans="1:8" ht="20.149999999999999" customHeight="1" x14ac:dyDescent="0.35">
      <c r="A34" s="607" t="s">
        <v>255</v>
      </c>
      <c r="B34" s="482" t="s">
        <v>1136</v>
      </c>
      <c r="C34" s="585"/>
      <c r="D34" s="585"/>
      <c r="E34" s="585"/>
      <c r="F34" s="585"/>
      <c r="G34" s="585"/>
      <c r="H34" s="585"/>
    </row>
    <row r="35" spans="1:8" ht="20.149999999999999" customHeight="1" x14ac:dyDescent="0.35">
      <c r="A35" s="608"/>
      <c r="B35" s="479" t="s">
        <v>1137</v>
      </c>
      <c r="C35" s="505"/>
      <c r="D35" s="505"/>
      <c r="E35" s="505"/>
      <c r="F35" s="505"/>
      <c r="G35" s="505"/>
      <c r="H35" s="505"/>
    </row>
    <row r="36" spans="1:8" ht="20.149999999999999" customHeight="1" x14ac:dyDescent="0.35">
      <c r="A36" s="609"/>
      <c r="B36" s="483" t="s">
        <v>1138</v>
      </c>
      <c r="C36" s="624"/>
      <c r="D36" s="624"/>
      <c r="E36" s="624"/>
      <c r="F36" s="624"/>
      <c r="G36" s="624"/>
      <c r="H36" s="624"/>
    </row>
    <row r="37" spans="1:8" ht="24" customHeight="1" x14ac:dyDescent="0.35">
      <c r="A37" s="600" t="s">
        <v>263</v>
      </c>
      <c r="B37" s="515"/>
      <c r="C37" s="515"/>
      <c r="D37" s="515" t="s">
        <v>1240</v>
      </c>
      <c r="E37" s="515"/>
      <c r="F37" s="515"/>
      <c r="G37" s="515"/>
      <c r="H37" s="516"/>
    </row>
    <row r="38" spans="1:8" ht="71.25" customHeight="1" x14ac:dyDescent="0.35">
      <c r="A38" s="601" t="s">
        <v>265</v>
      </c>
      <c r="B38" s="536"/>
      <c r="C38" s="536"/>
      <c r="D38" s="506" t="s">
        <v>1241</v>
      </c>
      <c r="E38" s="507"/>
      <c r="F38" s="507"/>
      <c r="G38" s="507"/>
      <c r="H38" s="507"/>
    </row>
    <row r="39" spans="1:8" ht="10.4" customHeight="1" x14ac:dyDescent="0.35"/>
    <row r="40" spans="1:8" ht="15" customHeight="1" x14ac:dyDescent="0.35">
      <c r="A40" s="260" t="s">
        <v>271</v>
      </c>
    </row>
    <row r="41" spans="1:8" ht="28.4" customHeight="1" x14ac:dyDescent="0.35">
      <c r="A41" s="598" t="s">
        <v>272</v>
      </c>
      <c r="B41" s="602"/>
      <c r="C41" s="506" t="s">
        <v>1242</v>
      </c>
      <c r="D41" s="507"/>
      <c r="E41" s="507"/>
      <c r="F41" s="507"/>
      <c r="G41" s="507"/>
      <c r="H41" s="507"/>
    </row>
    <row r="42" spans="1:8" ht="36.75" customHeight="1" x14ac:dyDescent="0.35">
      <c r="A42" s="598"/>
      <c r="B42" s="602"/>
      <c r="C42" s="353" t="s">
        <v>1243</v>
      </c>
      <c r="D42" s="353"/>
      <c r="E42" s="353"/>
      <c r="F42" s="353"/>
      <c r="G42" s="353"/>
      <c r="H42" s="506"/>
    </row>
    <row r="43" spans="1:8" ht="10.4" customHeight="1" x14ac:dyDescent="0.35"/>
    <row r="44" spans="1:8" ht="15" customHeight="1" x14ac:dyDescent="0.35">
      <c r="A44" s="260" t="s">
        <v>277</v>
      </c>
      <c r="B44" s="260"/>
      <c r="C44" s="260"/>
      <c r="D44" s="260"/>
      <c r="E44" s="260"/>
      <c r="F44" s="260"/>
    </row>
    <row r="45" spans="1:8" ht="17" x14ac:dyDescent="0.35">
      <c r="A45" s="598" t="s">
        <v>278</v>
      </c>
      <c r="B45" s="598"/>
      <c r="C45" s="598"/>
      <c r="D45" s="598"/>
      <c r="E45" s="598"/>
      <c r="F45" s="598"/>
      <c r="G45" s="140">
        <v>2</v>
      </c>
      <c r="H45" s="139" t="s">
        <v>279</v>
      </c>
    </row>
    <row r="46" spans="1:8" ht="17" x14ac:dyDescent="0.35">
      <c r="A46" s="598" t="s">
        <v>280</v>
      </c>
      <c r="B46" s="598"/>
      <c r="C46" s="598"/>
      <c r="D46" s="598"/>
      <c r="E46" s="598"/>
      <c r="F46" s="598"/>
      <c r="G46" s="140">
        <v>1</v>
      </c>
      <c r="H46" s="139" t="s">
        <v>279</v>
      </c>
    </row>
    <row r="47" spans="1:8" x14ac:dyDescent="0.35">
      <c r="A47" s="254"/>
      <c r="B47" s="254"/>
      <c r="C47" s="254"/>
      <c r="D47" s="254"/>
      <c r="E47" s="254"/>
      <c r="F47" s="254"/>
      <c r="G47" s="141"/>
      <c r="H47" s="139"/>
    </row>
    <row r="48" spans="1:8" x14ac:dyDescent="0.35">
      <c r="A48" s="599" t="s">
        <v>281</v>
      </c>
      <c r="B48" s="599"/>
      <c r="C48" s="599"/>
      <c r="D48" s="599"/>
      <c r="E48" s="599"/>
      <c r="F48" s="599"/>
      <c r="G48" s="162"/>
      <c r="H48" s="141"/>
    </row>
    <row r="49" spans="1:10" ht="17.899999999999999" customHeight="1" x14ac:dyDescent="0.35">
      <c r="A49" s="375" t="s">
        <v>282</v>
      </c>
      <c r="B49" s="375"/>
      <c r="C49" s="375"/>
      <c r="D49" s="375"/>
      <c r="E49" s="139">
        <f>SUM(E50:E55)</f>
        <v>53</v>
      </c>
      <c r="F49" s="139" t="s">
        <v>254</v>
      </c>
      <c r="G49" s="132">
        <f>E49/25</f>
        <v>2.12</v>
      </c>
      <c r="H49" s="139" t="s">
        <v>279</v>
      </c>
    </row>
    <row r="50" spans="1:10" ht="17.899999999999999" customHeight="1" x14ac:dyDescent="0.35">
      <c r="A50" s="135" t="s">
        <v>96</v>
      </c>
      <c r="B50" s="598" t="s">
        <v>98</v>
      </c>
      <c r="C50" s="598"/>
      <c r="D50" s="598"/>
      <c r="E50" s="139" t="s">
        <v>115</v>
      </c>
      <c r="F50" s="139" t="s">
        <v>254</v>
      </c>
      <c r="G50" s="137"/>
      <c r="H50" s="147"/>
    </row>
    <row r="51" spans="1:10" ht="17.899999999999999" customHeight="1" x14ac:dyDescent="0.35">
      <c r="B51" s="598" t="s">
        <v>283</v>
      </c>
      <c r="C51" s="598"/>
      <c r="D51" s="598"/>
      <c r="E51" s="139">
        <v>30</v>
      </c>
      <c r="F51" s="139" t="s">
        <v>254</v>
      </c>
      <c r="G51" s="137"/>
      <c r="H51" s="147"/>
    </row>
    <row r="52" spans="1:10" ht="17.899999999999999" customHeight="1" x14ac:dyDescent="0.35">
      <c r="B52" s="598" t="s">
        <v>284</v>
      </c>
      <c r="C52" s="598"/>
      <c r="D52" s="598"/>
      <c r="E52" s="139">
        <v>10</v>
      </c>
      <c r="F52" s="139" t="s">
        <v>254</v>
      </c>
      <c r="G52" s="137"/>
      <c r="H52" s="147"/>
    </row>
    <row r="53" spans="1:10" ht="17.899999999999999" customHeight="1" x14ac:dyDescent="0.35">
      <c r="B53" s="598" t="s">
        <v>285</v>
      </c>
      <c r="C53" s="598"/>
      <c r="D53" s="598"/>
      <c r="E53" s="139">
        <v>13</v>
      </c>
      <c r="F53" s="139" t="s">
        <v>254</v>
      </c>
      <c r="G53" s="137"/>
      <c r="H53" s="147"/>
    </row>
    <row r="54" spans="1:10" ht="17.899999999999999" customHeight="1" x14ac:dyDescent="0.35">
      <c r="B54" s="598" t="s">
        <v>286</v>
      </c>
      <c r="C54" s="598"/>
      <c r="D54" s="598"/>
      <c r="E54" s="139" t="s">
        <v>115</v>
      </c>
      <c r="F54" s="139" t="s">
        <v>254</v>
      </c>
      <c r="G54" s="137"/>
      <c r="H54" s="147"/>
    </row>
    <row r="55" spans="1:10" ht="17.899999999999999" customHeight="1" x14ac:dyDescent="0.35">
      <c r="B55" s="598" t="s">
        <v>287</v>
      </c>
      <c r="C55" s="598"/>
      <c r="D55" s="598"/>
      <c r="E55" s="139" t="s">
        <v>115</v>
      </c>
      <c r="F55" s="139" t="s">
        <v>254</v>
      </c>
      <c r="G55" s="137"/>
      <c r="H55" s="147"/>
    </row>
    <row r="56" spans="1:10" ht="33.75" customHeight="1" x14ac:dyDescent="0.35">
      <c r="A56" s="375" t="s">
        <v>288</v>
      </c>
      <c r="B56" s="375"/>
      <c r="C56" s="375"/>
      <c r="D56" s="375"/>
      <c r="E56" s="139" t="s">
        <v>115</v>
      </c>
      <c r="F56" s="139" t="s">
        <v>254</v>
      </c>
      <c r="G56" s="132" t="s">
        <v>115</v>
      </c>
      <c r="H56" s="139" t="s">
        <v>279</v>
      </c>
    </row>
    <row r="57" spans="1:10" ht="17.899999999999999" customHeight="1" x14ac:dyDescent="0.35">
      <c r="A57" s="598" t="s">
        <v>289</v>
      </c>
      <c r="B57" s="598"/>
      <c r="C57" s="598"/>
      <c r="D57" s="598"/>
      <c r="E57" s="139">
        <f>G57*25</f>
        <v>21.999999999999996</v>
      </c>
      <c r="F57" s="139" t="s">
        <v>254</v>
      </c>
      <c r="G57" s="132">
        <f>D6-G49</f>
        <v>0.87999999999999989</v>
      </c>
      <c r="H57" s="139" t="s">
        <v>279</v>
      </c>
    </row>
    <row r="59" spans="1:10" x14ac:dyDescent="0.35">
      <c r="A59" s="102" t="s">
        <v>321</v>
      </c>
      <c r="B59" s="102"/>
      <c r="C59" s="102"/>
      <c r="D59" s="102"/>
      <c r="E59" s="102"/>
      <c r="F59" s="102"/>
      <c r="G59" s="102"/>
      <c r="H59" s="102"/>
      <c r="I59" s="102"/>
    </row>
    <row r="60" spans="1:10" x14ac:dyDescent="0.35">
      <c r="A60" s="471" t="s">
        <v>1570</v>
      </c>
      <c r="B60" s="471"/>
      <c r="C60" s="471"/>
      <c r="D60" s="471"/>
      <c r="E60" s="471"/>
      <c r="F60" s="302"/>
      <c r="G60" s="302"/>
      <c r="H60" s="302"/>
      <c r="I60" s="302"/>
      <c r="J60" s="302"/>
    </row>
    <row r="61" spans="1:10" customFormat="1" ht="14.5" x14ac:dyDescent="0.35"/>
    <row r="62" spans="1:10" customFormat="1" ht="14.5" x14ac:dyDescent="0.35"/>
    <row r="63" spans="1:10" x14ac:dyDescent="0.35">
      <c r="A63" s="259"/>
      <c r="B63" s="259"/>
      <c r="C63" s="259"/>
      <c r="D63" s="259"/>
      <c r="E63" s="259"/>
      <c r="F63" s="259"/>
      <c r="G63" s="259"/>
      <c r="H63" s="259"/>
    </row>
  </sheetData>
  <mergeCells count="59">
    <mergeCell ref="A12:H12"/>
    <mergeCell ref="A2:H2"/>
    <mergeCell ref="A5:H5"/>
    <mergeCell ref="A6:C6"/>
    <mergeCell ref="D6:H6"/>
    <mergeCell ref="A7:C7"/>
    <mergeCell ref="D7:H7"/>
    <mergeCell ref="A8:C8"/>
    <mergeCell ref="D8:H8"/>
    <mergeCell ref="A9:C9"/>
    <mergeCell ref="D9:H9"/>
    <mergeCell ref="A11:H11"/>
    <mergeCell ref="A21:D21"/>
    <mergeCell ref="A13:D13"/>
    <mergeCell ref="E13:H13"/>
    <mergeCell ref="A14:D14"/>
    <mergeCell ref="E14:H14"/>
    <mergeCell ref="A15:D15"/>
    <mergeCell ref="E15:H15"/>
    <mergeCell ref="A16:D16"/>
    <mergeCell ref="E16:H16"/>
    <mergeCell ref="A18:H18"/>
    <mergeCell ref="A19:B19"/>
    <mergeCell ref="C19:H19"/>
    <mergeCell ref="A34:A36"/>
    <mergeCell ref="B34:H34"/>
    <mergeCell ref="B35:H35"/>
    <mergeCell ref="B36:H36"/>
    <mergeCell ref="A22:A23"/>
    <mergeCell ref="B22:F23"/>
    <mergeCell ref="G22:H22"/>
    <mergeCell ref="A24:H24"/>
    <mergeCell ref="B25:F25"/>
    <mergeCell ref="A26:H26"/>
    <mergeCell ref="B27:F27"/>
    <mergeCell ref="B28:F28"/>
    <mergeCell ref="A29:H29"/>
    <mergeCell ref="B30:F30"/>
    <mergeCell ref="A33:F33"/>
    <mergeCell ref="B51:D51"/>
    <mergeCell ref="A37:C37"/>
    <mergeCell ref="D37:H37"/>
    <mergeCell ref="A38:C38"/>
    <mergeCell ref="D38:H38"/>
    <mergeCell ref="A41:B42"/>
    <mergeCell ref="C41:H41"/>
    <mergeCell ref="C42:H42"/>
    <mergeCell ref="A45:F45"/>
    <mergeCell ref="A46:F46"/>
    <mergeCell ref="A48:F48"/>
    <mergeCell ref="A49:D49"/>
    <mergeCell ref="B50:D50"/>
    <mergeCell ref="A57:D57"/>
    <mergeCell ref="A60:E60"/>
    <mergeCell ref="B52:D52"/>
    <mergeCell ref="B53:D53"/>
    <mergeCell ref="B54:D54"/>
    <mergeCell ref="B55:D55"/>
    <mergeCell ref="A56:D56"/>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81"/>
  <sheetViews>
    <sheetView view="pageLayout" topLeftCell="A67" zoomScaleNormal="100" workbookViewId="0">
      <selection activeCell="A12" sqref="A12:H12"/>
    </sheetView>
  </sheetViews>
  <sheetFormatPr defaultColWidth="8.6328125" defaultRowHeight="14" x14ac:dyDescent="0.35"/>
  <cols>
    <col min="1" max="1" width="9.36328125" style="213" customWidth="1"/>
    <col min="2" max="2" width="11.6328125" style="213" customWidth="1"/>
    <col min="3" max="3" width="5.6328125" style="213" customWidth="1"/>
    <col min="4" max="4" width="18.6328125" style="213" customWidth="1"/>
    <col min="5" max="5" width="9.36328125" style="213" customWidth="1"/>
    <col min="6" max="6" width="8.6328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136</v>
      </c>
      <c r="B5" s="535"/>
      <c r="C5" s="535"/>
      <c r="D5" s="535"/>
      <c r="E5" s="535"/>
      <c r="F5" s="535"/>
      <c r="G5" s="535"/>
      <c r="H5" s="535"/>
    </row>
    <row r="6" spans="1:8" ht="17.75" customHeight="1" x14ac:dyDescent="0.35">
      <c r="A6" s="478" t="s">
        <v>94</v>
      </c>
      <c r="B6" s="526"/>
      <c r="C6" s="526"/>
      <c r="D6" s="527">
        <v>2</v>
      </c>
      <c r="E6" s="527"/>
      <c r="F6" s="527"/>
      <c r="G6" s="527"/>
      <c r="H6" s="528"/>
    </row>
    <row r="7" spans="1:8" ht="17.899999999999999" customHeight="1" x14ac:dyDescent="0.35">
      <c r="A7" s="478" t="s">
        <v>93</v>
      </c>
      <c r="B7" s="526"/>
      <c r="C7" s="526"/>
      <c r="D7" s="536" t="s">
        <v>573</v>
      </c>
      <c r="E7" s="536"/>
      <c r="F7" s="536"/>
      <c r="G7" s="536"/>
      <c r="H7" s="537"/>
    </row>
    <row r="8" spans="1:8" ht="17.75" customHeight="1" x14ac:dyDescent="0.35">
      <c r="A8" s="478" t="s">
        <v>97</v>
      </c>
      <c r="B8" s="526"/>
      <c r="C8" s="526"/>
      <c r="D8" s="515" t="s">
        <v>222</v>
      </c>
      <c r="E8" s="515"/>
      <c r="F8" s="515"/>
      <c r="G8" s="515"/>
      <c r="H8" s="516"/>
    </row>
    <row r="9" spans="1:8" ht="17.75" customHeight="1" x14ac:dyDescent="0.35">
      <c r="A9" s="478" t="s">
        <v>223</v>
      </c>
      <c r="B9" s="526"/>
      <c r="C9" s="526"/>
      <c r="D9" s="515" t="s">
        <v>1578</v>
      </c>
      <c r="E9" s="515"/>
      <c r="F9" s="515"/>
      <c r="G9" s="515"/>
      <c r="H9" s="516"/>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359</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1244</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29.25" customHeight="1" x14ac:dyDescent="0.35">
      <c r="A25" s="238" t="s">
        <v>534</v>
      </c>
      <c r="B25" s="517" t="s">
        <v>535</v>
      </c>
      <c r="C25" s="517"/>
      <c r="D25" s="517"/>
      <c r="E25" s="517"/>
      <c r="F25" s="517"/>
      <c r="G25" s="57" t="s">
        <v>28</v>
      </c>
      <c r="H25" s="235" t="s">
        <v>15</v>
      </c>
    </row>
    <row r="26" spans="1:8" ht="42" customHeight="1" x14ac:dyDescent="0.35">
      <c r="A26" s="238" t="s">
        <v>536</v>
      </c>
      <c r="B26" s="517" t="s">
        <v>1245</v>
      </c>
      <c r="C26" s="517"/>
      <c r="D26" s="517"/>
      <c r="E26" s="517"/>
      <c r="F26" s="517"/>
      <c r="G26" s="57" t="s">
        <v>30</v>
      </c>
      <c r="H26" s="235" t="s">
        <v>15</v>
      </c>
    </row>
    <row r="27" spans="1:8" ht="29.25" customHeight="1" x14ac:dyDescent="0.35">
      <c r="A27" s="238" t="s">
        <v>537</v>
      </c>
      <c r="B27" s="479" t="s">
        <v>1246</v>
      </c>
      <c r="C27" s="505"/>
      <c r="D27" s="505"/>
      <c r="E27" s="505"/>
      <c r="F27" s="525"/>
      <c r="G27" s="57" t="s">
        <v>32</v>
      </c>
      <c r="H27" s="235" t="s">
        <v>15</v>
      </c>
    </row>
    <row r="28" spans="1:8" ht="17.75" customHeight="1" x14ac:dyDescent="0.35">
      <c r="A28" s="486" t="s">
        <v>244</v>
      </c>
      <c r="B28" s="487"/>
      <c r="C28" s="487"/>
      <c r="D28" s="487"/>
      <c r="E28" s="487"/>
      <c r="F28" s="487"/>
      <c r="G28" s="487"/>
      <c r="H28" s="488"/>
    </row>
    <row r="29" spans="1:8" ht="44.25" customHeight="1" x14ac:dyDescent="0.35">
      <c r="A29" s="238" t="s">
        <v>538</v>
      </c>
      <c r="B29" s="517" t="s">
        <v>539</v>
      </c>
      <c r="C29" s="517"/>
      <c r="D29" s="517"/>
      <c r="E29" s="517"/>
      <c r="F29" s="517"/>
      <c r="G29" s="57" t="s">
        <v>42</v>
      </c>
      <c r="H29" s="235" t="s">
        <v>15</v>
      </c>
    </row>
    <row r="30" spans="1:8" ht="40.5" customHeight="1" x14ac:dyDescent="0.35">
      <c r="A30" s="238" t="s">
        <v>1584</v>
      </c>
      <c r="B30" s="517" t="s">
        <v>1247</v>
      </c>
      <c r="C30" s="517"/>
      <c r="D30" s="517"/>
      <c r="E30" s="517"/>
      <c r="F30" s="517"/>
      <c r="G30" s="57" t="s">
        <v>60</v>
      </c>
      <c r="H30" s="235" t="s">
        <v>15</v>
      </c>
    </row>
    <row r="31" spans="1:8" ht="17.75" customHeight="1" x14ac:dyDescent="0.35">
      <c r="A31" s="486" t="s">
        <v>248</v>
      </c>
      <c r="B31" s="487"/>
      <c r="C31" s="487"/>
      <c r="D31" s="487"/>
      <c r="E31" s="487"/>
      <c r="F31" s="487"/>
      <c r="G31" s="487"/>
      <c r="H31" s="488"/>
    </row>
    <row r="32" spans="1:8" ht="39" customHeight="1" x14ac:dyDescent="0.35">
      <c r="A32" s="238" t="s">
        <v>540</v>
      </c>
      <c r="B32" s="561" t="s">
        <v>1248</v>
      </c>
      <c r="C32" s="561"/>
      <c r="D32" s="561"/>
      <c r="E32" s="561"/>
      <c r="F32" s="561"/>
      <c r="G32" s="57" t="s">
        <v>76</v>
      </c>
      <c r="H32" s="235" t="s">
        <v>15</v>
      </c>
    </row>
    <row r="33" spans="1:8" ht="30.75" customHeight="1" x14ac:dyDescent="0.35">
      <c r="A33" s="238" t="s">
        <v>541</v>
      </c>
      <c r="B33" s="561" t="s">
        <v>1249</v>
      </c>
      <c r="C33" s="561"/>
      <c r="D33" s="561"/>
      <c r="E33" s="561"/>
      <c r="F33" s="561"/>
      <c r="G33" s="57" t="s">
        <v>82</v>
      </c>
      <c r="H33" s="235" t="s">
        <v>15</v>
      </c>
    </row>
    <row r="34" spans="1:8" ht="10.25" customHeight="1" x14ac:dyDescent="0.35"/>
    <row r="35" spans="1:8" ht="15" customHeight="1" x14ac:dyDescent="0.35">
      <c r="A35" s="248" t="s">
        <v>252</v>
      </c>
    </row>
    <row r="36" spans="1:8" s="214" customFormat="1" ht="17.75" customHeight="1" x14ac:dyDescent="0.35">
      <c r="A36" s="481" t="s">
        <v>253</v>
      </c>
      <c r="B36" s="481"/>
      <c r="C36" s="481"/>
      <c r="D36" s="481"/>
      <c r="E36" s="481"/>
      <c r="F36" s="481"/>
      <c r="G36" s="231">
        <v>9</v>
      </c>
      <c r="H36" s="245" t="s">
        <v>254</v>
      </c>
    </row>
    <row r="37" spans="1:8" ht="17.25" customHeight="1" x14ac:dyDescent="0.35">
      <c r="A37" s="518" t="s">
        <v>255</v>
      </c>
      <c r="B37" s="523" t="s">
        <v>1250</v>
      </c>
      <c r="C37" s="523"/>
      <c r="D37" s="523"/>
      <c r="E37" s="523"/>
      <c r="F37" s="523"/>
      <c r="G37" s="523"/>
      <c r="H37" s="524"/>
    </row>
    <row r="38" spans="1:8" ht="17.25" customHeight="1" x14ac:dyDescent="0.35">
      <c r="A38" s="519"/>
      <c r="B38" s="517" t="s">
        <v>1251</v>
      </c>
      <c r="C38" s="517"/>
      <c r="D38" s="517"/>
      <c r="E38" s="517"/>
      <c r="F38" s="517"/>
      <c r="G38" s="517"/>
      <c r="H38" s="479"/>
    </row>
    <row r="39" spans="1:8" ht="17.25" customHeight="1" x14ac:dyDescent="0.35">
      <c r="A39" s="519"/>
      <c r="B39" s="517" t="s">
        <v>1252</v>
      </c>
      <c r="C39" s="517"/>
      <c r="D39" s="517"/>
      <c r="E39" s="517"/>
      <c r="F39" s="517"/>
      <c r="G39" s="517"/>
      <c r="H39" s="479"/>
    </row>
    <row r="40" spans="1:8" ht="17.25" customHeight="1" x14ac:dyDescent="0.35">
      <c r="A40" s="519"/>
      <c r="B40" s="517" t="s">
        <v>1253</v>
      </c>
      <c r="C40" s="517"/>
      <c r="D40" s="517"/>
      <c r="E40" s="517"/>
      <c r="F40" s="517"/>
      <c r="G40" s="517"/>
      <c r="H40" s="479"/>
    </row>
    <row r="41" spans="1:8" ht="17.25" customHeight="1" x14ac:dyDescent="0.35">
      <c r="A41" s="519"/>
      <c r="B41" s="517" t="s">
        <v>1254</v>
      </c>
      <c r="C41" s="517"/>
      <c r="D41" s="517"/>
      <c r="E41" s="517"/>
      <c r="F41" s="517"/>
      <c r="G41" s="517"/>
      <c r="H41" s="479"/>
    </row>
    <row r="42" spans="1:8" ht="17.25" customHeight="1" x14ac:dyDescent="0.35">
      <c r="A42" s="519"/>
      <c r="B42" s="547" t="s">
        <v>1255</v>
      </c>
      <c r="C42" s="548"/>
      <c r="D42" s="548"/>
      <c r="E42" s="548"/>
      <c r="F42" s="548"/>
      <c r="G42" s="548"/>
      <c r="H42" s="548"/>
    </row>
    <row r="43" spans="1:8" ht="17.25" customHeight="1" x14ac:dyDescent="0.35">
      <c r="A43" s="522"/>
      <c r="B43" s="517" t="s">
        <v>1256</v>
      </c>
      <c r="C43" s="517"/>
      <c r="D43" s="517"/>
      <c r="E43" s="517"/>
      <c r="F43" s="517"/>
      <c r="G43" s="517"/>
      <c r="H43" s="479"/>
    </row>
    <row r="44" spans="1:8" x14ac:dyDescent="0.35">
      <c r="A44" s="474" t="s">
        <v>263</v>
      </c>
      <c r="B44" s="514"/>
      <c r="C44" s="514"/>
      <c r="D44" s="515" t="s">
        <v>542</v>
      </c>
      <c r="E44" s="515"/>
      <c r="F44" s="515"/>
      <c r="G44" s="515"/>
      <c r="H44" s="516"/>
    </row>
    <row r="45" spans="1:8" ht="52.5" customHeight="1" x14ac:dyDescent="0.35">
      <c r="A45" s="476" t="s">
        <v>265</v>
      </c>
      <c r="B45" s="504"/>
      <c r="C45" s="504"/>
      <c r="D45" s="479" t="s">
        <v>1257</v>
      </c>
      <c r="E45" s="505"/>
      <c r="F45" s="505"/>
      <c r="G45" s="505"/>
      <c r="H45" s="505"/>
    </row>
    <row r="46" spans="1:8" s="214" customFormat="1" ht="17.75" customHeight="1" x14ac:dyDescent="0.35">
      <c r="A46" s="481" t="s">
        <v>349</v>
      </c>
      <c r="B46" s="481"/>
      <c r="C46" s="481"/>
      <c r="D46" s="481"/>
      <c r="E46" s="481"/>
      <c r="F46" s="481"/>
      <c r="G46" s="231">
        <v>9</v>
      </c>
      <c r="H46" s="245" t="s">
        <v>254</v>
      </c>
    </row>
    <row r="47" spans="1:8" ht="17.25" customHeight="1" x14ac:dyDescent="0.35">
      <c r="A47" s="518" t="s">
        <v>255</v>
      </c>
      <c r="B47" s="479" t="s">
        <v>543</v>
      </c>
      <c r="C47" s="505"/>
      <c r="D47" s="505"/>
      <c r="E47" s="505"/>
      <c r="F47" s="505"/>
      <c r="G47" s="505"/>
      <c r="H47" s="505"/>
    </row>
    <row r="48" spans="1:8" ht="17.25" customHeight="1" x14ac:dyDescent="0.35">
      <c r="A48" s="519"/>
      <c r="B48" s="479" t="s">
        <v>544</v>
      </c>
      <c r="C48" s="505"/>
      <c r="D48" s="505"/>
      <c r="E48" s="505"/>
      <c r="F48" s="505"/>
      <c r="G48" s="505"/>
      <c r="H48" s="505"/>
    </row>
    <row r="49" spans="1:8" ht="17.25" customHeight="1" x14ac:dyDescent="0.35">
      <c r="A49" s="519"/>
      <c r="B49" s="479" t="s">
        <v>545</v>
      </c>
      <c r="C49" s="505"/>
      <c r="D49" s="505"/>
      <c r="E49" s="505"/>
      <c r="F49" s="505"/>
      <c r="G49" s="505"/>
      <c r="H49" s="505"/>
    </row>
    <row r="50" spans="1:8" ht="17.25" customHeight="1" x14ac:dyDescent="0.35">
      <c r="A50" s="519"/>
      <c r="B50" s="517" t="s">
        <v>546</v>
      </c>
      <c r="C50" s="517"/>
      <c r="D50" s="517"/>
      <c r="E50" s="517"/>
      <c r="F50" s="517"/>
      <c r="G50" s="517"/>
      <c r="H50" s="479"/>
    </row>
    <row r="51" spans="1:8" ht="17.25" customHeight="1" x14ac:dyDescent="0.35">
      <c r="A51" s="519"/>
      <c r="B51" s="479" t="s">
        <v>547</v>
      </c>
      <c r="C51" s="505"/>
      <c r="D51" s="505"/>
      <c r="E51" s="505"/>
      <c r="F51" s="505"/>
      <c r="G51" s="505"/>
      <c r="H51" s="505"/>
    </row>
    <row r="52" spans="1:8" ht="27.75" customHeight="1" x14ac:dyDescent="0.35">
      <c r="A52" s="522"/>
      <c r="B52" s="554" t="s">
        <v>548</v>
      </c>
      <c r="C52" s="554"/>
      <c r="D52" s="554"/>
      <c r="E52" s="554"/>
      <c r="F52" s="554"/>
      <c r="G52" s="554"/>
      <c r="H52" s="483"/>
    </row>
    <row r="53" spans="1:8" x14ac:dyDescent="0.35">
      <c r="A53" s="474" t="s">
        <v>263</v>
      </c>
      <c r="B53" s="514"/>
      <c r="C53" s="514"/>
      <c r="D53" s="515" t="s">
        <v>1258</v>
      </c>
      <c r="E53" s="515"/>
      <c r="F53" s="515"/>
      <c r="G53" s="515"/>
      <c r="H53" s="516"/>
    </row>
    <row r="54" spans="1:8" ht="45" customHeight="1" x14ac:dyDescent="0.35">
      <c r="A54" s="476" t="s">
        <v>265</v>
      </c>
      <c r="B54" s="504"/>
      <c r="C54" s="504"/>
      <c r="D54" s="479" t="s">
        <v>1259</v>
      </c>
      <c r="E54" s="505"/>
      <c r="F54" s="505"/>
      <c r="G54" s="505"/>
      <c r="H54" s="505"/>
    </row>
    <row r="55" spans="1:8" ht="10.25" customHeight="1" x14ac:dyDescent="0.35"/>
    <row r="56" spans="1:8" ht="15" customHeight="1" x14ac:dyDescent="0.35">
      <c r="A56" s="248" t="s">
        <v>271</v>
      </c>
    </row>
    <row r="57" spans="1:8" ht="32.25" customHeight="1" x14ac:dyDescent="0.35">
      <c r="A57" s="501" t="s">
        <v>272</v>
      </c>
      <c r="B57" s="478"/>
      <c r="C57" s="506" t="s">
        <v>1260</v>
      </c>
      <c r="D57" s="507"/>
      <c r="E57" s="507"/>
      <c r="F57" s="507"/>
      <c r="G57" s="507"/>
      <c r="H57" s="507"/>
    </row>
    <row r="58" spans="1:8" ht="37.5" customHeight="1" x14ac:dyDescent="0.35">
      <c r="A58" s="501"/>
      <c r="B58" s="478"/>
      <c r="C58" s="353" t="s">
        <v>1261</v>
      </c>
      <c r="D58" s="595"/>
      <c r="E58" s="595"/>
      <c r="F58" s="595"/>
      <c r="G58" s="595"/>
      <c r="H58" s="374"/>
    </row>
    <row r="59" spans="1:8" ht="40.25" customHeight="1" x14ac:dyDescent="0.35">
      <c r="A59" s="501"/>
      <c r="B59" s="478"/>
      <c r="C59" s="353" t="s">
        <v>1262</v>
      </c>
      <c r="D59" s="353"/>
      <c r="E59" s="353"/>
      <c r="F59" s="353"/>
      <c r="G59" s="353"/>
      <c r="H59" s="506"/>
    </row>
    <row r="60" spans="1:8" ht="27" customHeight="1" x14ac:dyDescent="0.35">
      <c r="A60" s="501" t="s">
        <v>275</v>
      </c>
      <c r="B60" s="478"/>
      <c r="C60" s="353" t="s">
        <v>1263</v>
      </c>
      <c r="D60" s="353"/>
      <c r="E60" s="353"/>
      <c r="F60" s="353"/>
      <c r="G60" s="353"/>
      <c r="H60" s="506"/>
    </row>
    <row r="61" spans="1:8" ht="10.25" customHeight="1" x14ac:dyDescent="0.35"/>
    <row r="62" spans="1:8" ht="15" customHeight="1" x14ac:dyDescent="0.35">
      <c r="A62" s="214" t="s">
        <v>277</v>
      </c>
      <c r="B62" s="218"/>
      <c r="C62" s="218"/>
      <c r="D62" s="218"/>
      <c r="E62" s="218"/>
      <c r="F62" s="218"/>
    </row>
    <row r="63" spans="1:8" ht="17" x14ac:dyDescent="0.35">
      <c r="A63" s="512" t="s">
        <v>278</v>
      </c>
      <c r="B63" s="512"/>
      <c r="C63" s="512"/>
      <c r="D63" s="512"/>
      <c r="E63" s="512"/>
      <c r="F63" s="512"/>
      <c r="G63" s="219">
        <v>2</v>
      </c>
      <c r="H63" s="220" t="s">
        <v>335</v>
      </c>
    </row>
    <row r="64" spans="1:8" ht="17" x14ac:dyDescent="0.35">
      <c r="A64" s="512" t="s">
        <v>280</v>
      </c>
      <c r="B64" s="512"/>
      <c r="C64" s="512"/>
      <c r="D64" s="512"/>
      <c r="E64" s="512"/>
      <c r="F64" s="512"/>
      <c r="G64" s="219">
        <v>0</v>
      </c>
      <c r="H64" s="220" t="s">
        <v>335</v>
      </c>
    </row>
    <row r="65" spans="1:8" x14ac:dyDescent="0.35">
      <c r="A65" s="244"/>
      <c r="B65" s="244"/>
      <c r="C65" s="244"/>
      <c r="D65" s="244"/>
      <c r="E65" s="244"/>
      <c r="F65" s="244"/>
      <c r="G65" s="221"/>
      <c r="H65" s="220"/>
    </row>
    <row r="66" spans="1:8" x14ac:dyDescent="0.35">
      <c r="A66" s="503" t="s">
        <v>281</v>
      </c>
      <c r="B66" s="503"/>
      <c r="C66" s="503"/>
      <c r="D66" s="503"/>
      <c r="E66" s="503"/>
      <c r="F66" s="503"/>
      <c r="G66" s="222"/>
      <c r="H66" s="223"/>
    </row>
    <row r="67" spans="1:8" ht="17.75" customHeight="1" x14ac:dyDescent="0.35">
      <c r="A67" s="502" t="s">
        <v>282</v>
      </c>
      <c r="B67" s="502"/>
      <c r="C67" s="502"/>
      <c r="D67" s="502"/>
      <c r="E67" s="224">
        <f>SUM(E68:E73)</f>
        <v>22</v>
      </c>
      <c r="F67" s="224" t="s">
        <v>254</v>
      </c>
      <c r="G67" s="225">
        <f>E67/25</f>
        <v>0.88</v>
      </c>
      <c r="H67" s="220" t="s">
        <v>335</v>
      </c>
    </row>
    <row r="68" spans="1:8" ht="17.75" customHeight="1" x14ac:dyDescent="0.35">
      <c r="A68" s="226" t="s">
        <v>96</v>
      </c>
      <c r="B68" s="501" t="s">
        <v>98</v>
      </c>
      <c r="C68" s="501"/>
      <c r="D68" s="501"/>
      <c r="E68" s="224">
        <v>9</v>
      </c>
      <c r="F68" s="224" t="s">
        <v>254</v>
      </c>
      <c r="G68" s="250"/>
      <c r="H68" s="227"/>
    </row>
    <row r="69" spans="1:8" ht="17.75" customHeight="1" x14ac:dyDescent="0.35">
      <c r="B69" s="501" t="s">
        <v>283</v>
      </c>
      <c r="C69" s="501"/>
      <c r="D69" s="501"/>
      <c r="E69" s="224">
        <v>9</v>
      </c>
      <c r="F69" s="224" t="s">
        <v>254</v>
      </c>
      <c r="G69" s="228"/>
      <c r="H69" s="229"/>
    </row>
    <row r="70" spans="1:8" ht="17.75" customHeight="1" x14ac:dyDescent="0.35">
      <c r="B70" s="501" t="s">
        <v>284</v>
      </c>
      <c r="C70" s="501"/>
      <c r="D70" s="501"/>
      <c r="E70" s="224">
        <v>2</v>
      </c>
      <c r="F70" s="224" t="s">
        <v>254</v>
      </c>
      <c r="G70" s="228"/>
      <c r="H70" s="229"/>
    </row>
    <row r="71" spans="1:8" ht="17.75" customHeight="1" x14ac:dyDescent="0.35">
      <c r="B71" s="501" t="s">
        <v>285</v>
      </c>
      <c r="C71" s="501"/>
      <c r="D71" s="501"/>
      <c r="E71" s="224" t="s">
        <v>115</v>
      </c>
      <c r="F71" s="224" t="s">
        <v>254</v>
      </c>
      <c r="G71" s="228"/>
      <c r="H71" s="229"/>
    </row>
    <row r="72" spans="1:8" ht="17.75" customHeight="1" x14ac:dyDescent="0.35">
      <c r="B72" s="501" t="s">
        <v>286</v>
      </c>
      <c r="C72" s="501"/>
      <c r="D72" s="501"/>
      <c r="E72" s="224" t="s">
        <v>115</v>
      </c>
      <c r="F72" s="224" t="s">
        <v>254</v>
      </c>
      <c r="G72" s="228"/>
      <c r="H72" s="229"/>
    </row>
    <row r="73" spans="1:8" ht="17.75" customHeight="1" x14ac:dyDescent="0.35">
      <c r="B73" s="501" t="s">
        <v>287</v>
      </c>
      <c r="C73" s="501"/>
      <c r="D73" s="501"/>
      <c r="E73" s="224">
        <v>2</v>
      </c>
      <c r="F73" s="224" t="s">
        <v>254</v>
      </c>
      <c r="G73" s="250"/>
      <c r="H73" s="227"/>
    </row>
    <row r="74" spans="1:8" ht="31.25" customHeight="1" x14ac:dyDescent="0.35">
      <c r="A74" s="502" t="s">
        <v>288</v>
      </c>
      <c r="B74" s="502"/>
      <c r="C74" s="502"/>
      <c r="D74" s="502"/>
      <c r="E74" s="224" t="s">
        <v>115</v>
      </c>
      <c r="F74" s="224" t="s">
        <v>254</v>
      </c>
      <c r="G74" s="225" t="s">
        <v>115</v>
      </c>
      <c r="H74" s="220" t="s">
        <v>335</v>
      </c>
    </row>
    <row r="75" spans="1:8" ht="17.75" customHeight="1" x14ac:dyDescent="0.35">
      <c r="A75" s="501" t="s">
        <v>289</v>
      </c>
      <c r="B75" s="501"/>
      <c r="C75" s="501"/>
      <c r="D75" s="501"/>
      <c r="E75" s="224">
        <f>G75*25</f>
        <v>28.000000000000004</v>
      </c>
      <c r="F75" s="224" t="s">
        <v>254</v>
      </c>
      <c r="G75" s="225">
        <f>D6-G67</f>
        <v>1.1200000000000001</v>
      </c>
      <c r="H75" s="220" t="s">
        <v>335</v>
      </c>
    </row>
    <row r="76" spans="1:8" ht="10.25" customHeight="1" x14ac:dyDescent="0.35"/>
    <row r="77" spans="1:8" x14ac:dyDescent="0.35">
      <c r="A77" s="102" t="s">
        <v>321</v>
      </c>
      <c r="B77" s="102"/>
      <c r="C77" s="102"/>
      <c r="D77" s="102"/>
      <c r="E77" s="102"/>
      <c r="F77" s="102"/>
      <c r="G77" s="102"/>
      <c r="H77" s="102"/>
    </row>
    <row r="78" spans="1:8" s="135" customFormat="1" x14ac:dyDescent="0.35">
      <c r="A78" s="471" t="s">
        <v>1570</v>
      </c>
      <c r="B78" s="471"/>
      <c r="C78" s="471"/>
      <c r="D78" s="471"/>
      <c r="E78" s="471"/>
      <c r="F78" s="302"/>
      <c r="G78" s="302"/>
      <c r="H78" s="302"/>
    </row>
    <row r="79" spans="1:8" customFormat="1" ht="14.5" x14ac:dyDescent="0.35"/>
    <row r="80" spans="1:8" customFormat="1" ht="14.5" x14ac:dyDescent="0.35"/>
    <row r="81" spans="1:8" x14ac:dyDescent="0.35">
      <c r="A81" s="102"/>
      <c r="B81" s="102"/>
      <c r="C81" s="102"/>
      <c r="D81" s="102"/>
      <c r="E81" s="102"/>
      <c r="F81" s="102"/>
      <c r="G81" s="102"/>
      <c r="H81" s="102"/>
    </row>
  </sheetData>
  <mergeCells count="81">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A31:H31"/>
    <mergeCell ref="A21:D21"/>
    <mergeCell ref="A22:A23"/>
    <mergeCell ref="B22:F23"/>
    <mergeCell ref="G22:H22"/>
    <mergeCell ref="A24:H24"/>
    <mergeCell ref="B25:F25"/>
    <mergeCell ref="B26:F26"/>
    <mergeCell ref="B27:F27"/>
    <mergeCell ref="A28:H28"/>
    <mergeCell ref="B29:F29"/>
    <mergeCell ref="B30:F30"/>
    <mergeCell ref="A46:F46"/>
    <mergeCell ref="B32:F32"/>
    <mergeCell ref="B33:F33"/>
    <mergeCell ref="A36:F36"/>
    <mergeCell ref="A37:A43"/>
    <mergeCell ref="B37:H37"/>
    <mergeCell ref="B38:H38"/>
    <mergeCell ref="B39:H39"/>
    <mergeCell ref="B40:H40"/>
    <mergeCell ref="B41:H41"/>
    <mergeCell ref="B42:H42"/>
    <mergeCell ref="B43:H43"/>
    <mergeCell ref="A44:C44"/>
    <mergeCell ref="D44:H44"/>
    <mergeCell ref="A45:C45"/>
    <mergeCell ref="D45:H45"/>
    <mergeCell ref="A47:A52"/>
    <mergeCell ref="B47:H47"/>
    <mergeCell ref="B48:H48"/>
    <mergeCell ref="B49:H49"/>
    <mergeCell ref="B50:H50"/>
    <mergeCell ref="B51:H51"/>
    <mergeCell ref="B52:H52"/>
    <mergeCell ref="A67:D67"/>
    <mergeCell ref="A53:C53"/>
    <mergeCell ref="D53:H53"/>
    <mergeCell ref="A54:C54"/>
    <mergeCell ref="D54:H54"/>
    <mergeCell ref="A57:B59"/>
    <mergeCell ref="C57:H57"/>
    <mergeCell ref="C58:H58"/>
    <mergeCell ref="C59:H59"/>
    <mergeCell ref="A60:B60"/>
    <mergeCell ref="C60:H60"/>
    <mergeCell ref="A63:F63"/>
    <mergeCell ref="A64:F64"/>
    <mergeCell ref="A66:F66"/>
    <mergeCell ref="A78:E78"/>
    <mergeCell ref="A74:D74"/>
    <mergeCell ref="A75:D75"/>
    <mergeCell ref="B68:D68"/>
    <mergeCell ref="B69:D69"/>
    <mergeCell ref="B70:D70"/>
    <mergeCell ref="B71:D71"/>
    <mergeCell ref="B72:D72"/>
    <mergeCell ref="B73:D7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33"/>
  <sheetViews>
    <sheetView view="pageLayout" topLeftCell="A16" zoomScaleNormal="100" workbookViewId="0">
      <selection activeCell="B8" sqref="B8"/>
    </sheetView>
  </sheetViews>
  <sheetFormatPr defaultColWidth="9.6328125" defaultRowHeight="14" x14ac:dyDescent="0.3"/>
  <cols>
    <col min="1" max="1" width="10" style="149" customWidth="1"/>
    <col min="2" max="2" width="61.08984375" style="149" customWidth="1"/>
    <col min="3" max="3" width="13.453125" style="149" customWidth="1"/>
    <col min="4" max="16384" width="9.6328125" style="149"/>
  </cols>
  <sheetData>
    <row r="2" spans="1:3" x14ac:dyDescent="0.3">
      <c r="A2" s="248" t="s">
        <v>1</v>
      </c>
      <c r="B2" s="248"/>
    </row>
    <row r="3" spans="1:3" x14ac:dyDescent="0.3">
      <c r="A3" s="249" t="s">
        <v>690</v>
      </c>
      <c r="B3" s="162"/>
    </row>
    <row r="4" spans="1:3" x14ac:dyDescent="0.3">
      <c r="A4" s="249" t="s">
        <v>3</v>
      </c>
      <c r="B4" s="162"/>
    </row>
    <row r="5" spans="1:3" x14ac:dyDescent="0.3">
      <c r="A5" s="249" t="s">
        <v>691</v>
      </c>
      <c r="B5" s="162"/>
    </row>
    <row r="7" spans="1:3" x14ac:dyDescent="0.3">
      <c r="A7" s="415" t="s">
        <v>689</v>
      </c>
      <c r="B7" s="415"/>
      <c r="C7" s="415"/>
    </row>
    <row r="8" spans="1:3" ht="41.15" customHeight="1" x14ac:dyDescent="0.3">
      <c r="A8" s="323" t="s">
        <v>6</v>
      </c>
      <c r="B8" s="324" t="s">
        <v>7</v>
      </c>
      <c r="C8" s="325" t="s">
        <v>688</v>
      </c>
    </row>
    <row r="9" spans="1:3" x14ac:dyDescent="0.3">
      <c r="A9" s="416" t="s">
        <v>11</v>
      </c>
      <c r="B9" s="417"/>
      <c r="C9" s="418"/>
    </row>
    <row r="10" spans="1:3" x14ac:dyDescent="0.3">
      <c r="A10" s="409" t="s">
        <v>687</v>
      </c>
      <c r="B10" s="407" t="s">
        <v>686</v>
      </c>
      <c r="C10" s="274" t="s">
        <v>20</v>
      </c>
    </row>
    <row r="11" spans="1:3" x14ac:dyDescent="0.3">
      <c r="A11" s="409"/>
      <c r="B11" s="408"/>
      <c r="C11" s="227" t="s">
        <v>34</v>
      </c>
    </row>
    <row r="12" spans="1:3" x14ac:dyDescent="0.3">
      <c r="A12" s="409"/>
      <c r="B12" s="408"/>
      <c r="C12" s="273"/>
    </row>
    <row r="13" spans="1:3" x14ac:dyDescent="0.3">
      <c r="A13" s="419" t="s">
        <v>685</v>
      </c>
      <c r="B13" s="421" t="s">
        <v>684</v>
      </c>
      <c r="C13" s="269" t="s">
        <v>39</v>
      </c>
    </row>
    <row r="14" spans="1:3" x14ac:dyDescent="0.3">
      <c r="A14" s="420"/>
      <c r="B14" s="422"/>
      <c r="C14" s="269"/>
    </row>
    <row r="15" spans="1:3" x14ac:dyDescent="0.3">
      <c r="A15" s="404" t="s">
        <v>244</v>
      </c>
      <c r="B15" s="405"/>
      <c r="C15" s="406"/>
    </row>
    <row r="16" spans="1:3" ht="15" customHeight="1" x14ac:dyDescent="0.3">
      <c r="A16" s="272"/>
      <c r="B16" s="407" t="s">
        <v>683</v>
      </c>
      <c r="C16" s="229" t="s">
        <v>44</v>
      </c>
    </row>
    <row r="17" spans="1:3" x14ac:dyDescent="0.3">
      <c r="A17" s="409"/>
      <c r="B17" s="408"/>
      <c r="C17" s="269" t="s">
        <v>50</v>
      </c>
    </row>
    <row r="18" spans="1:3" x14ac:dyDescent="0.3">
      <c r="A18" s="409"/>
      <c r="B18" s="408"/>
      <c r="C18" s="158" t="s">
        <v>58</v>
      </c>
    </row>
    <row r="19" spans="1:3" ht="28" x14ac:dyDescent="0.3">
      <c r="A19" s="409"/>
      <c r="B19" s="271" t="s">
        <v>682</v>
      </c>
      <c r="C19" s="269" t="s">
        <v>60</v>
      </c>
    </row>
    <row r="20" spans="1:3" x14ac:dyDescent="0.3">
      <c r="A20" s="409"/>
      <c r="B20" s="270" t="s">
        <v>681</v>
      </c>
      <c r="C20" s="269" t="s">
        <v>65</v>
      </c>
    </row>
    <row r="21" spans="1:3" x14ac:dyDescent="0.3">
      <c r="A21" s="409"/>
      <c r="B21" s="270" t="s">
        <v>680</v>
      </c>
      <c r="C21" s="269" t="s">
        <v>67</v>
      </c>
    </row>
    <row r="22" spans="1:3" ht="30.75" customHeight="1" x14ac:dyDescent="0.3">
      <c r="A22" s="409"/>
      <c r="B22" s="270" t="s">
        <v>679</v>
      </c>
      <c r="C22" s="269" t="s">
        <v>69</v>
      </c>
    </row>
    <row r="23" spans="1:3" x14ac:dyDescent="0.3">
      <c r="A23" s="409"/>
      <c r="B23" s="411" t="s">
        <v>678</v>
      </c>
      <c r="C23" s="268" t="s">
        <v>44</v>
      </c>
    </row>
    <row r="24" spans="1:3" ht="16.5" customHeight="1" x14ac:dyDescent="0.3">
      <c r="A24" s="409"/>
      <c r="B24" s="408"/>
      <c r="C24" s="267" t="s">
        <v>63</v>
      </c>
    </row>
    <row r="25" spans="1:3" ht="16.5" customHeight="1" x14ac:dyDescent="0.3">
      <c r="A25" s="409"/>
      <c r="B25" s="408"/>
      <c r="C25" s="266" t="s">
        <v>67</v>
      </c>
    </row>
    <row r="26" spans="1:3" x14ac:dyDescent="0.3">
      <c r="A26" s="409"/>
      <c r="B26" s="412"/>
      <c r="C26" s="266" t="s">
        <v>69</v>
      </c>
    </row>
    <row r="27" spans="1:3" x14ac:dyDescent="0.3">
      <c r="A27" s="409"/>
      <c r="B27" s="413" t="s">
        <v>677</v>
      </c>
      <c r="C27" s="268" t="s">
        <v>56</v>
      </c>
    </row>
    <row r="28" spans="1:3" x14ac:dyDescent="0.3">
      <c r="A28" s="409"/>
      <c r="B28" s="414"/>
      <c r="C28" s="267" t="s">
        <v>63</v>
      </c>
    </row>
    <row r="29" spans="1:3" x14ac:dyDescent="0.3">
      <c r="A29" s="409"/>
      <c r="B29" s="414"/>
      <c r="C29" s="267" t="s">
        <v>69</v>
      </c>
    </row>
    <row r="30" spans="1:3" x14ac:dyDescent="0.3">
      <c r="A30" s="409"/>
      <c r="B30" s="414"/>
      <c r="C30" s="267" t="s">
        <v>71</v>
      </c>
    </row>
    <row r="31" spans="1:3" x14ac:dyDescent="0.3">
      <c r="A31" s="409"/>
      <c r="B31" s="414"/>
      <c r="C31" s="266" t="s">
        <v>73</v>
      </c>
    </row>
    <row r="32" spans="1:3" ht="42" x14ac:dyDescent="0.3">
      <c r="A32" s="409"/>
      <c r="B32" s="265" t="s">
        <v>676</v>
      </c>
      <c r="C32" s="151" t="s">
        <v>674</v>
      </c>
    </row>
    <row r="33" spans="1:3" ht="56" x14ac:dyDescent="0.3">
      <c r="A33" s="410"/>
      <c r="B33" s="264" t="s">
        <v>675</v>
      </c>
      <c r="C33" s="159" t="s">
        <v>674</v>
      </c>
    </row>
  </sheetData>
  <mergeCells count="11">
    <mergeCell ref="A7:C7"/>
    <mergeCell ref="A9:C9"/>
    <mergeCell ref="A10:A12"/>
    <mergeCell ref="B10:B12"/>
    <mergeCell ref="A13:A14"/>
    <mergeCell ref="B13:B14"/>
    <mergeCell ref="A15:C15"/>
    <mergeCell ref="B16:B18"/>
    <mergeCell ref="A17:A33"/>
    <mergeCell ref="B23:B26"/>
    <mergeCell ref="B27:B31"/>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83"/>
  <sheetViews>
    <sheetView view="pageLayout" topLeftCell="A61" zoomScaleNormal="100" workbookViewId="0">
      <selection activeCell="E15" sqref="E15:H15"/>
    </sheetView>
  </sheetViews>
  <sheetFormatPr defaultColWidth="8.6328125" defaultRowHeight="14" x14ac:dyDescent="0.35"/>
  <cols>
    <col min="1" max="1" width="9.36328125" style="213" customWidth="1"/>
    <col min="2" max="2" width="11.6328125" style="213" customWidth="1"/>
    <col min="3" max="3" width="5.6328125" style="213" customWidth="1"/>
    <col min="4" max="4" width="19.36328125" style="213" customWidth="1"/>
    <col min="5" max="5" width="9.36328125" style="213" customWidth="1"/>
    <col min="6" max="6" width="8.6328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137</v>
      </c>
      <c r="B5" s="535"/>
      <c r="C5" s="535"/>
      <c r="D5" s="535"/>
      <c r="E5" s="535"/>
      <c r="F5" s="535"/>
      <c r="G5" s="535"/>
      <c r="H5" s="535"/>
    </row>
    <row r="6" spans="1:8" ht="17.75" customHeight="1" x14ac:dyDescent="0.35">
      <c r="A6" s="478" t="s">
        <v>94</v>
      </c>
      <c r="B6" s="526"/>
      <c r="C6" s="526"/>
      <c r="D6" s="527">
        <v>3</v>
      </c>
      <c r="E6" s="527"/>
      <c r="F6" s="527"/>
      <c r="G6" s="527"/>
      <c r="H6" s="528"/>
    </row>
    <row r="7" spans="1:8" ht="17.899999999999999" customHeight="1" x14ac:dyDescent="0.35">
      <c r="A7" s="478" t="s">
        <v>93</v>
      </c>
      <c r="B7" s="526"/>
      <c r="C7" s="526"/>
      <c r="D7" s="536" t="s">
        <v>573</v>
      </c>
      <c r="E7" s="536"/>
      <c r="F7" s="536"/>
      <c r="G7" s="536"/>
      <c r="H7" s="537"/>
    </row>
    <row r="8" spans="1:8" ht="17.75" customHeight="1" x14ac:dyDescent="0.35">
      <c r="A8" s="478" t="s">
        <v>97</v>
      </c>
      <c r="B8" s="526"/>
      <c r="C8" s="526"/>
      <c r="D8" s="515" t="s">
        <v>299</v>
      </c>
      <c r="E8" s="515"/>
      <c r="F8" s="515"/>
      <c r="G8" s="515"/>
      <c r="H8" s="516"/>
    </row>
    <row r="9" spans="1:8" ht="17.75" customHeight="1" x14ac:dyDescent="0.35">
      <c r="A9" s="478" t="s">
        <v>223</v>
      </c>
      <c r="B9" s="526"/>
      <c r="C9" s="526"/>
      <c r="D9" s="515" t="s">
        <v>224</v>
      </c>
      <c r="E9" s="515"/>
      <c r="F9" s="515"/>
      <c r="G9" s="515"/>
      <c r="H9" s="516"/>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359</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1276</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46.5" customHeight="1" x14ac:dyDescent="0.35">
      <c r="A25" s="238" t="s">
        <v>549</v>
      </c>
      <c r="B25" s="517" t="s">
        <v>550</v>
      </c>
      <c r="C25" s="517"/>
      <c r="D25" s="517"/>
      <c r="E25" s="517"/>
      <c r="F25" s="517"/>
      <c r="G25" s="57" t="s">
        <v>22</v>
      </c>
      <c r="H25" s="235" t="s">
        <v>15</v>
      </c>
    </row>
    <row r="26" spans="1:8" ht="41.25" customHeight="1" x14ac:dyDescent="0.35">
      <c r="A26" s="238" t="s">
        <v>551</v>
      </c>
      <c r="B26" s="517" t="s">
        <v>1264</v>
      </c>
      <c r="C26" s="517"/>
      <c r="D26" s="517"/>
      <c r="E26" s="517"/>
      <c r="F26" s="517"/>
      <c r="G26" s="57" t="s">
        <v>1265</v>
      </c>
      <c r="H26" s="235" t="s">
        <v>15</v>
      </c>
    </row>
    <row r="27" spans="1:8" ht="36" customHeight="1" x14ac:dyDescent="0.35">
      <c r="A27" s="238" t="s">
        <v>552</v>
      </c>
      <c r="B27" s="479" t="s">
        <v>553</v>
      </c>
      <c r="C27" s="505"/>
      <c r="D27" s="505"/>
      <c r="E27" s="505"/>
      <c r="F27" s="525"/>
      <c r="G27" s="57" t="s">
        <v>34</v>
      </c>
      <c r="H27" s="235" t="s">
        <v>15</v>
      </c>
    </row>
    <row r="28" spans="1:8" ht="17.75" customHeight="1" x14ac:dyDescent="0.35">
      <c r="A28" s="486" t="s">
        <v>244</v>
      </c>
      <c r="B28" s="487"/>
      <c r="C28" s="487"/>
      <c r="D28" s="487"/>
      <c r="E28" s="487"/>
      <c r="F28" s="487"/>
      <c r="G28" s="487"/>
      <c r="H28" s="488"/>
    </row>
    <row r="29" spans="1:8" ht="53.25" customHeight="1" x14ac:dyDescent="0.35">
      <c r="A29" s="238" t="s">
        <v>554</v>
      </c>
      <c r="B29" s="517" t="s">
        <v>555</v>
      </c>
      <c r="C29" s="517"/>
      <c r="D29" s="517"/>
      <c r="E29" s="517"/>
      <c r="F29" s="517"/>
      <c r="G29" s="57" t="s">
        <v>63</v>
      </c>
      <c r="H29" s="235" t="s">
        <v>15</v>
      </c>
    </row>
    <row r="30" spans="1:8" ht="17.75" customHeight="1" x14ac:dyDescent="0.35">
      <c r="A30" s="486" t="s">
        <v>248</v>
      </c>
      <c r="B30" s="487"/>
      <c r="C30" s="487"/>
      <c r="D30" s="487"/>
      <c r="E30" s="487"/>
      <c r="F30" s="487"/>
      <c r="G30" s="487"/>
      <c r="H30" s="488"/>
    </row>
    <row r="31" spans="1:8" ht="42.75" customHeight="1" x14ac:dyDescent="0.35">
      <c r="A31" s="238" t="s">
        <v>556</v>
      </c>
      <c r="B31" s="561" t="s">
        <v>1266</v>
      </c>
      <c r="C31" s="561"/>
      <c r="D31" s="561"/>
      <c r="E31" s="561"/>
      <c r="F31" s="561"/>
      <c r="G31" s="57" t="s">
        <v>76</v>
      </c>
      <c r="H31" s="235" t="s">
        <v>15</v>
      </c>
    </row>
    <row r="32" spans="1:8" ht="10.25" customHeight="1" x14ac:dyDescent="0.35"/>
    <row r="33" spans="1:8" ht="15" customHeight="1" x14ac:dyDescent="0.35">
      <c r="A33" s="248" t="s">
        <v>252</v>
      </c>
    </row>
    <row r="34" spans="1:8" s="214" customFormat="1" ht="17.75" customHeight="1" x14ac:dyDescent="0.35">
      <c r="A34" s="481" t="s">
        <v>253</v>
      </c>
      <c r="B34" s="481"/>
      <c r="C34" s="481"/>
      <c r="D34" s="481"/>
      <c r="E34" s="481"/>
      <c r="F34" s="481"/>
      <c r="G34" s="231">
        <v>9</v>
      </c>
      <c r="H34" s="245" t="s">
        <v>254</v>
      </c>
    </row>
    <row r="35" spans="1:8" ht="17.25" customHeight="1" x14ac:dyDescent="0.35">
      <c r="A35" s="518" t="s">
        <v>255</v>
      </c>
      <c r="B35" s="523" t="s">
        <v>1267</v>
      </c>
      <c r="C35" s="523"/>
      <c r="D35" s="523"/>
      <c r="E35" s="523"/>
      <c r="F35" s="523"/>
      <c r="G35" s="523"/>
      <c r="H35" s="524"/>
    </row>
    <row r="36" spans="1:8" ht="17.25" customHeight="1" x14ac:dyDescent="0.35">
      <c r="A36" s="519"/>
      <c r="B36" s="517" t="s">
        <v>557</v>
      </c>
      <c r="C36" s="517"/>
      <c r="D36" s="517"/>
      <c r="E36" s="517"/>
      <c r="F36" s="517"/>
      <c r="G36" s="517"/>
      <c r="H36" s="479"/>
    </row>
    <row r="37" spans="1:8" ht="17.25" customHeight="1" x14ac:dyDescent="0.35">
      <c r="A37" s="519"/>
      <c r="B37" s="517" t="s">
        <v>558</v>
      </c>
      <c r="C37" s="517"/>
      <c r="D37" s="517"/>
      <c r="E37" s="517"/>
      <c r="F37" s="517"/>
      <c r="G37" s="517"/>
      <c r="H37" s="479"/>
    </row>
    <row r="38" spans="1:8" ht="30.75" customHeight="1" x14ac:dyDescent="0.35">
      <c r="A38" s="519"/>
      <c r="B38" s="517" t="s">
        <v>559</v>
      </c>
      <c r="C38" s="517"/>
      <c r="D38" s="517"/>
      <c r="E38" s="517"/>
      <c r="F38" s="517"/>
      <c r="G38" s="517"/>
      <c r="H38" s="479"/>
    </row>
    <row r="39" spans="1:8" ht="17.25" customHeight="1" x14ac:dyDescent="0.35">
      <c r="A39" s="519"/>
      <c r="B39" s="517" t="s">
        <v>560</v>
      </c>
      <c r="C39" s="517"/>
      <c r="D39" s="517"/>
      <c r="E39" s="517"/>
      <c r="F39" s="517"/>
      <c r="G39" s="517"/>
      <c r="H39" s="479"/>
    </row>
    <row r="40" spans="1:8" ht="17.25" customHeight="1" x14ac:dyDescent="0.35">
      <c r="A40" s="519"/>
      <c r="B40" s="517" t="s">
        <v>561</v>
      </c>
      <c r="C40" s="517"/>
      <c r="D40" s="517"/>
      <c r="E40" s="517"/>
      <c r="F40" s="517"/>
      <c r="G40" s="517"/>
      <c r="H40" s="479"/>
    </row>
    <row r="41" spans="1:8" ht="17.25" customHeight="1" x14ac:dyDescent="0.35">
      <c r="A41" s="519"/>
      <c r="B41" s="479" t="s">
        <v>1268</v>
      </c>
      <c r="C41" s="505"/>
      <c r="D41" s="505"/>
      <c r="E41" s="505"/>
      <c r="F41" s="505"/>
      <c r="G41" s="505"/>
      <c r="H41" s="505"/>
    </row>
    <row r="42" spans="1:8" ht="17.25" customHeight="1" x14ac:dyDescent="0.35">
      <c r="A42" s="522"/>
      <c r="B42" s="517" t="s">
        <v>562</v>
      </c>
      <c r="C42" s="517"/>
      <c r="D42" s="517"/>
      <c r="E42" s="517"/>
      <c r="F42" s="517"/>
      <c r="G42" s="517"/>
      <c r="H42" s="479"/>
    </row>
    <row r="43" spans="1:8" x14ac:dyDescent="0.35">
      <c r="A43" s="474" t="s">
        <v>263</v>
      </c>
      <c r="B43" s="514"/>
      <c r="C43" s="514"/>
      <c r="D43" s="515" t="s">
        <v>563</v>
      </c>
      <c r="E43" s="515"/>
      <c r="F43" s="515"/>
      <c r="G43" s="515"/>
      <c r="H43" s="516"/>
    </row>
    <row r="44" spans="1:8" ht="43.5" customHeight="1" x14ac:dyDescent="0.35">
      <c r="A44" s="476" t="s">
        <v>265</v>
      </c>
      <c r="B44" s="504"/>
      <c r="C44" s="504"/>
      <c r="D44" s="479" t="s">
        <v>1269</v>
      </c>
      <c r="E44" s="505"/>
      <c r="F44" s="505"/>
      <c r="G44" s="505"/>
      <c r="H44" s="505"/>
    </row>
    <row r="45" spans="1:8" s="214" customFormat="1" ht="17.75" customHeight="1" x14ac:dyDescent="0.35">
      <c r="A45" s="481" t="s">
        <v>334</v>
      </c>
      <c r="B45" s="481"/>
      <c r="C45" s="481"/>
      <c r="D45" s="481"/>
      <c r="E45" s="481"/>
      <c r="F45" s="481"/>
      <c r="G45" s="231">
        <v>12</v>
      </c>
      <c r="H45" s="245" t="s">
        <v>254</v>
      </c>
    </row>
    <row r="46" spans="1:8" ht="17.25" customHeight="1" x14ac:dyDescent="0.35">
      <c r="A46" s="518" t="s">
        <v>255</v>
      </c>
      <c r="B46" s="524" t="s">
        <v>564</v>
      </c>
      <c r="C46" s="552"/>
      <c r="D46" s="552"/>
      <c r="E46" s="552"/>
      <c r="F46" s="552"/>
      <c r="G46" s="552"/>
      <c r="H46" s="552"/>
    </row>
    <row r="47" spans="1:8" ht="17.25" customHeight="1" x14ac:dyDescent="0.35">
      <c r="A47" s="519"/>
      <c r="B47" s="547" t="s">
        <v>565</v>
      </c>
      <c r="C47" s="548"/>
      <c r="D47" s="548"/>
      <c r="E47" s="548"/>
      <c r="F47" s="548"/>
      <c r="G47" s="548"/>
      <c r="H47" s="548"/>
    </row>
    <row r="48" spans="1:8" ht="17.25" customHeight="1" x14ac:dyDescent="0.35">
      <c r="A48" s="519"/>
      <c r="B48" s="547" t="s">
        <v>566</v>
      </c>
      <c r="C48" s="548"/>
      <c r="D48" s="548"/>
      <c r="E48" s="548"/>
      <c r="F48" s="548"/>
      <c r="G48" s="548"/>
      <c r="H48" s="548"/>
    </row>
    <row r="49" spans="1:8" ht="17.25" customHeight="1" x14ac:dyDescent="0.35">
      <c r="A49" s="519"/>
      <c r="B49" s="547" t="s">
        <v>567</v>
      </c>
      <c r="C49" s="548"/>
      <c r="D49" s="548"/>
      <c r="E49" s="548"/>
      <c r="F49" s="548"/>
      <c r="G49" s="548"/>
      <c r="H49" s="548"/>
    </row>
    <row r="50" spans="1:8" ht="17.25" customHeight="1" x14ac:dyDescent="0.35">
      <c r="A50" s="519"/>
      <c r="B50" s="547" t="s">
        <v>568</v>
      </c>
      <c r="C50" s="548"/>
      <c r="D50" s="548"/>
      <c r="E50" s="548"/>
      <c r="F50" s="548"/>
      <c r="G50" s="548"/>
      <c r="H50" s="548"/>
    </row>
    <row r="51" spans="1:8" ht="35.25" customHeight="1" x14ac:dyDescent="0.35">
      <c r="A51" s="519"/>
      <c r="B51" s="517" t="s">
        <v>569</v>
      </c>
      <c r="C51" s="517"/>
      <c r="D51" s="517"/>
      <c r="E51" s="517"/>
      <c r="F51" s="517"/>
      <c r="G51" s="517"/>
      <c r="H51" s="479"/>
    </row>
    <row r="52" spans="1:8" ht="33" customHeight="1" x14ac:dyDescent="0.35">
      <c r="A52" s="519"/>
      <c r="B52" s="479" t="s">
        <v>570</v>
      </c>
      <c r="C52" s="505"/>
      <c r="D52" s="505"/>
      <c r="E52" s="505"/>
      <c r="F52" s="505"/>
      <c r="G52" s="505"/>
      <c r="H52" s="505"/>
    </row>
    <row r="53" spans="1:8" ht="33" customHeight="1" x14ac:dyDescent="0.35">
      <c r="A53" s="519"/>
      <c r="B53" s="479" t="s">
        <v>571</v>
      </c>
      <c r="C53" s="505"/>
      <c r="D53" s="505"/>
      <c r="E53" s="505"/>
      <c r="F53" s="505"/>
      <c r="G53" s="505"/>
      <c r="H53" s="505"/>
    </row>
    <row r="54" spans="1:8" ht="17.25" customHeight="1" x14ac:dyDescent="0.35">
      <c r="A54" s="522"/>
      <c r="B54" s="545" t="s">
        <v>572</v>
      </c>
      <c r="C54" s="545"/>
      <c r="D54" s="545"/>
      <c r="E54" s="545"/>
      <c r="F54" s="545"/>
      <c r="G54" s="545"/>
      <c r="H54" s="546"/>
    </row>
    <row r="55" spans="1:8" x14ac:dyDescent="0.35">
      <c r="A55" s="474" t="s">
        <v>263</v>
      </c>
      <c r="B55" s="514"/>
      <c r="C55" s="514"/>
      <c r="D55" s="515" t="s">
        <v>1270</v>
      </c>
      <c r="E55" s="515"/>
      <c r="F55" s="515"/>
      <c r="G55" s="515"/>
      <c r="H55" s="516"/>
    </row>
    <row r="56" spans="1:8" ht="27.65" customHeight="1" x14ac:dyDescent="0.35">
      <c r="A56" s="476" t="s">
        <v>265</v>
      </c>
      <c r="B56" s="504"/>
      <c r="C56" s="504"/>
      <c r="D56" s="479" t="s">
        <v>1271</v>
      </c>
      <c r="E56" s="505"/>
      <c r="F56" s="505"/>
      <c r="G56" s="505"/>
      <c r="H56" s="505"/>
    </row>
    <row r="57" spans="1:8" ht="10.25" customHeight="1" x14ac:dyDescent="0.35"/>
    <row r="58" spans="1:8" ht="15" customHeight="1" x14ac:dyDescent="0.35">
      <c r="A58" s="248" t="s">
        <v>271</v>
      </c>
    </row>
    <row r="59" spans="1:8" ht="49.25" customHeight="1" x14ac:dyDescent="0.35">
      <c r="A59" s="501" t="s">
        <v>272</v>
      </c>
      <c r="B59" s="478"/>
      <c r="C59" s="506" t="s">
        <v>1272</v>
      </c>
      <c r="D59" s="507"/>
      <c r="E59" s="507"/>
      <c r="F59" s="507"/>
      <c r="G59" s="507"/>
      <c r="H59" s="507"/>
    </row>
    <row r="60" spans="1:8" ht="39.75" customHeight="1" x14ac:dyDescent="0.35">
      <c r="A60" s="501"/>
      <c r="B60" s="478"/>
      <c r="C60" s="353" t="s">
        <v>1273</v>
      </c>
      <c r="D60" s="353"/>
      <c r="E60" s="353"/>
      <c r="F60" s="353"/>
      <c r="G60" s="353"/>
      <c r="H60" s="506"/>
    </row>
    <row r="61" spans="1:8" ht="27" customHeight="1" x14ac:dyDescent="0.35">
      <c r="A61" s="501"/>
      <c r="B61" s="478"/>
      <c r="C61" s="353" t="s">
        <v>1274</v>
      </c>
      <c r="D61" s="353"/>
      <c r="E61" s="353"/>
      <c r="F61" s="353"/>
      <c r="G61" s="353"/>
      <c r="H61" s="506"/>
    </row>
    <row r="62" spans="1:8" ht="27.75" customHeight="1" x14ac:dyDescent="0.35">
      <c r="A62" s="501" t="s">
        <v>275</v>
      </c>
      <c r="B62" s="478"/>
      <c r="C62" s="353" t="s">
        <v>1275</v>
      </c>
      <c r="D62" s="353"/>
      <c r="E62" s="353"/>
      <c r="F62" s="353"/>
      <c r="G62" s="353"/>
      <c r="H62" s="506"/>
    </row>
    <row r="63" spans="1:8" ht="10.25" customHeight="1" x14ac:dyDescent="0.35"/>
    <row r="64" spans="1:8" ht="15" customHeight="1" x14ac:dyDescent="0.35">
      <c r="A64" s="214" t="s">
        <v>277</v>
      </c>
      <c r="B64" s="218"/>
      <c r="C64" s="218"/>
      <c r="D64" s="218"/>
      <c r="E64" s="218"/>
      <c r="F64" s="218"/>
    </row>
    <row r="65" spans="1:8" ht="17" x14ac:dyDescent="0.35">
      <c r="A65" s="512" t="s">
        <v>278</v>
      </c>
      <c r="B65" s="512"/>
      <c r="C65" s="512"/>
      <c r="D65" s="512"/>
      <c r="E65" s="512"/>
      <c r="F65" s="512"/>
      <c r="G65" s="219">
        <v>3</v>
      </c>
      <c r="H65" s="220" t="s">
        <v>335</v>
      </c>
    </row>
    <row r="66" spans="1:8" ht="17" x14ac:dyDescent="0.35">
      <c r="A66" s="512" t="s">
        <v>280</v>
      </c>
      <c r="B66" s="512"/>
      <c r="C66" s="512"/>
      <c r="D66" s="512"/>
      <c r="E66" s="512"/>
      <c r="F66" s="512"/>
      <c r="G66" s="219">
        <v>0</v>
      </c>
      <c r="H66" s="220" t="s">
        <v>335</v>
      </c>
    </row>
    <row r="67" spans="1:8" x14ac:dyDescent="0.35">
      <c r="A67" s="244"/>
      <c r="B67" s="244"/>
      <c r="C67" s="244"/>
      <c r="D67" s="244"/>
      <c r="E67" s="244"/>
      <c r="F67" s="244"/>
      <c r="G67" s="221"/>
      <c r="H67" s="220"/>
    </row>
    <row r="68" spans="1:8" x14ac:dyDescent="0.35">
      <c r="A68" s="503" t="s">
        <v>281</v>
      </c>
      <c r="B68" s="503"/>
      <c r="C68" s="503"/>
      <c r="D68" s="503"/>
      <c r="E68" s="503"/>
      <c r="F68" s="503"/>
      <c r="G68" s="222"/>
      <c r="H68" s="223"/>
    </row>
    <row r="69" spans="1:8" ht="17.75" customHeight="1" x14ac:dyDescent="0.35">
      <c r="A69" s="502" t="s">
        <v>282</v>
      </c>
      <c r="B69" s="502"/>
      <c r="C69" s="502"/>
      <c r="D69" s="502"/>
      <c r="E69" s="224">
        <f>SUM(E70:E75)</f>
        <v>25</v>
      </c>
      <c r="F69" s="224" t="s">
        <v>254</v>
      </c>
      <c r="G69" s="225">
        <f>E69/25</f>
        <v>1</v>
      </c>
      <c r="H69" s="220" t="s">
        <v>335</v>
      </c>
    </row>
    <row r="70" spans="1:8" ht="17.75" customHeight="1" x14ac:dyDescent="0.35">
      <c r="A70" s="226" t="s">
        <v>96</v>
      </c>
      <c r="B70" s="501" t="s">
        <v>98</v>
      </c>
      <c r="C70" s="501"/>
      <c r="D70" s="501"/>
      <c r="E70" s="224">
        <v>9</v>
      </c>
      <c r="F70" s="224" t="s">
        <v>254</v>
      </c>
      <c r="G70" s="250"/>
      <c r="H70" s="227"/>
    </row>
    <row r="71" spans="1:8" ht="17.75" customHeight="1" x14ac:dyDescent="0.35">
      <c r="B71" s="501" t="s">
        <v>283</v>
      </c>
      <c r="C71" s="501"/>
      <c r="D71" s="501"/>
      <c r="E71" s="224">
        <v>12</v>
      </c>
      <c r="F71" s="224" t="s">
        <v>254</v>
      </c>
      <c r="G71" s="228"/>
      <c r="H71" s="229"/>
    </row>
    <row r="72" spans="1:8" ht="17.75" customHeight="1" x14ac:dyDescent="0.35">
      <c r="B72" s="501" t="s">
        <v>284</v>
      </c>
      <c r="C72" s="501"/>
      <c r="D72" s="501"/>
      <c r="E72" s="224">
        <v>2</v>
      </c>
      <c r="F72" s="224" t="s">
        <v>254</v>
      </c>
      <c r="G72" s="228"/>
      <c r="H72" s="229"/>
    </row>
    <row r="73" spans="1:8" ht="17.75" customHeight="1" x14ac:dyDescent="0.35">
      <c r="B73" s="501" t="s">
        <v>285</v>
      </c>
      <c r="C73" s="501"/>
      <c r="D73" s="501"/>
      <c r="E73" s="224" t="s">
        <v>115</v>
      </c>
      <c r="F73" s="224" t="s">
        <v>254</v>
      </c>
      <c r="G73" s="228"/>
      <c r="H73" s="229"/>
    </row>
    <row r="74" spans="1:8" ht="17.75" customHeight="1" x14ac:dyDescent="0.35">
      <c r="B74" s="501" t="s">
        <v>286</v>
      </c>
      <c r="C74" s="501"/>
      <c r="D74" s="501"/>
      <c r="E74" s="224" t="s">
        <v>115</v>
      </c>
      <c r="F74" s="224" t="s">
        <v>254</v>
      </c>
      <c r="G74" s="228"/>
      <c r="H74" s="229"/>
    </row>
    <row r="75" spans="1:8" ht="17.75" customHeight="1" x14ac:dyDescent="0.35">
      <c r="B75" s="501" t="s">
        <v>287</v>
      </c>
      <c r="C75" s="501"/>
      <c r="D75" s="501"/>
      <c r="E75" s="224">
        <v>2</v>
      </c>
      <c r="F75" s="224" t="s">
        <v>254</v>
      </c>
      <c r="G75" s="250"/>
      <c r="H75" s="227"/>
    </row>
    <row r="76" spans="1:8" ht="31.25" customHeight="1" x14ac:dyDescent="0.35">
      <c r="A76" s="502" t="s">
        <v>288</v>
      </c>
      <c r="B76" s="502"/>
      <c r="C76" s="502"/>
      <c r="D76" s="502"/>
      <c r="E76" s="224" t="s">
        <v>115</v>
      </c>
      <c r="F76" s="224" t="s">
        <v>254</v>
      </c>
      <c r="G76" s="225" t="s">
        <v>115</v>
      </c>
      <c r="H76" s="220" t="s">
        <v>335</v>
      </c>
    </row>
    <row r="77" spans="1:8" ht="17.75" customHeight="1" x14ac:dyDescent="0.35">
      <c r="A77" s="501" t="s">
        <v>289</v>
      </c>
      <c r="B77" s="501"/>
      <c r="C77" s="501"/>
      <c r="D77" s="501"/>
      <c r="E77" s="224">
        <f>G77*25</f>
        <v>50</v>
      </c>
      <c r="F77" s="224" t="s">
        <v>254</v>
      </c>
      <c r="G77" s="225">
        <f>D6-G69</f>
        <v>2</v>
      </c>
      <c r="H77" s="220" t="s">
        <v>335</v>
      </c>
    </row>
    <row r="78" spans="1:8" ht="10.25" customHeight="1" x14ac:dyDescent="0.35"/>
    <row r="79" spans="1:8" x14ac:dyDescent="0.35">
      <c r="A79" s="102" t="s">
        <v>321</v>
      </c>
      <c r="B79" s="102"/>
      <c r="C79" s="102"/>
      <c r="D79" s="102"/>
      <c r="E79" s="102"/>
      <c r="F79" s="102"/>
      <c r="G79" s="102"/>
      <c r="H79" s="102"/>
    </row>
    <row r="80" spans="1:8" s="135" customFormat="1" x14ac:dyDescent="0.35">
      <c r="A80" s="471" t="s">
        <v>1570</v>
      </c>
      <c r="B80" s="471"/>
      <c r="C80" s="471"/>
      <c r="D80" s="471"/>
      <c r="E80" s="471"/>
      <c r="F80" s="302"/>
      <c r="G80" s="302"/>
      <c r="H80" s="302"/>
    </row>
    <row r="81" spans="1:8" customFormat="1" ht="14.5" x14ac:dyDescent="0.35"/>
    <row r="82" spans="1:8" customFormat="1" ht="14.5" x14ac:dyDescent="0.35"/>
    <row r="83" spans="1:8" x14ac:dyDescent="0.35">
      <c r="A83" s="102"/>
      <c r="B83" s="102"/>
      <c r="C83" s="102"/>
      <c r="D83" s="102"/>
      <c r="E83" s="102"/>
      <c r="F83" s="102"/>
      <c r="G83" s="102"/>
      <c r="H83" s="102"/>
    </row>
  </sheetData>
  <mergeCells count="83">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B26:F26"/>
    <mergeCell ref="B27:F27"/>
    <mergeCell ref="A28:H28"/>
    <mergeCell ref="B29:F29"/>
    <mergeCell ref="A30:H30"/>
    <mergeCell ref="B51:H51"/>
    <mergeCell ref="B52:H52"/>
    <mergeCell ref="B53:H53"/>
    <mergeCell ref="A34:F34"/>
    <mergeCell ref="A35:A42"/>
    <mergeCell ref="B35:H35"/>
    <mergeCell ref="B36:H36"/>
    <mergeCell ref="B37:H37"/>
    <mergeCell ref="B38:H38"/>
    <mergeCell ref="B39:H39"/>
    <mergeCell ref="B40:H40"/>
    <mergeCell ref="B41:H41"/>
    <mergeCell ref="B42:H42"/>
    <mergeCell ref="B46:H46"/>
    <mergeCell ref="B47:H47"/>
    <mergeCell ref="B48:H48"/>
    <mergeCell ref="B49:H49"/>
    <mergeCell ref="B50:H50"/>
    <mergeCell ref="A43:C43"/>
    <mergeCell ref="D43:H43"/>
    <mergeCell ref="A44:C44"/>
    <mergeCell ref="D44:H44"/>
    <mergeCell ref="A45:F45"/>
    <mergeCell ref="B54:H54"/>
    <mergeCell ref="A69:D69"/>
    <mergeCell ref="A56:C56"/>
    <mergeCell ref="D56:H56"/>
    <mergeCell ref="A59:B61"/>
    <mergeCell ref="C59:H59"/>
    <mergeCell ref="C60:H60"/>
    <mergeCell ref="C61:H61"/>
    <mergeCell ref="A62:B62"/>
    <mergeCell ref="C62:H62"/>
    <mergeCell ref="A65:F65"/>
    <mergeCell ref="A66:F66"/>
    <mergeCell ref="A68:F68"/>
    <mergeCell ref="A55:C55"/>
    <mergeCell ref="D55:H55"/>
    <mergeCell ref="A46:A54"/>
    <mergeCell ref="A80:E80"/>
    <mergeCell ref="A76:D76"/>
    <mergeCell ref="A77:D77"/>
    <mergeCell ref="B70:D70"/>
    <mergeCell ref="B71:D71"/>
    <mergeCell ref="B72:D72"/>
    <mergeCell ref="B73:D73"/>
    <mergeCell ref="B74:D74"/>
    <mergeCell ref="B75:D7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72"/>
  <sheetViews>
    <sheetView view="pageLayout" topLeftCell="A4" zoomScaleNormal="100" workbookViewId="0">
      <selection activeCell="D9" sqref="D9:H9"/>
    </sheetView>
  </sheetViews>
  <sheetFormatPr defaultColWidth="8.6328125" defaultRowHeight="14" x14ac:dyDescent="0.35"/>
  <cols>
    <col min="1" max="1" width="9.36328125" style="213" customWidth="1"/>
    <col min="2" max="2" width="11.6328125" style="213" customWidth="1"/>
    <col min="3" max="3" width="5.6328125" style="213" customWidth="1"/>
    <col min="4" max="4" width="18.54296875" style="213" customWidth="1"/>
    <col min="5" max="5" width="9.36328125" style="213" customWidth="1"/>
    <col min="6" max="6" width="8.6328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138</v>
      </c>
      <c r="B5" s="535"/>
      <c r="C5" s="535"/>
      <c r="D5" s="535"/>
      <c r="E5" s="535"/>
      <c r="F5" s="535"/>
      <c r="G5" s="535"/>
      <c r="H5" s="535"/>
    </row>
    <row r="6" spans="1:8" ht="17.75" customHeight="1" x14ac:dyDescent="0.35">
      <c r="A6" s="478" t="s">
        <v>94</v>
      </c>
      <c r="B6" s="526"/>
      <c r="C6" s="526"/>
      <c r="D6" s="527">
        <v>3</v>
      </c>
      <c r="E6" s="527"/>
      <c r="F6" s="527"/>
      <c r="G6" s="527"/>
      <c r="H6" s="528"/>
    </row>
    <row r="7" spans="1:8" ht="17.899999999999999" customHeight="1" x14ac:dyDescent="0.35">
      <c r="A7" s="478" t="s">
        <v>93</v>
      </c>
      <c r="B7" s="526"/>
      <c r="C7" s="526"/>
      <c r="D7" s="536" t="s">
        <v>573</v>
      </c>
      <c r="E7" s="536"/>
      <c r="F7" s="536"/>
      <c r="G7" s="536"/>
      <c r="H7" s="537"/>
    </row>
    <row r="8" spans="1:8" ht="17.75" customHeight="1" x14ac:dyDescent="0.35">
      <c r="A8" s="478" t="s">
        <v>97</v>
      </c>
      <c r="B8" s="526"/>
      <c r="C8" s="526"/>
      <c r="D8" s="515" t="s">
        <v>222</v>
      </c>
      <c r="E8" s="515"/>
      <c r="F8" s="515"/>
      <c r="G8" s="515"/>
      <c r="H8" s="516"/>
    </row>
    <row r="9" spans="1:8" ht="31.5" customHeight="1" x14ac:dyDescent="0.35">
      <c r="A9" s="478" t="s">
        <v>223</v>
      </c>
      <c r="B9" s="526"/>
      <c r="C9" s="526"/>
      <c r="D9" s="536" t="s">
        <v>1277</v>
      </c>
      <c r="E9" s="515"/>
      <c r="F9" s="515"/>
      <c r="G9" s="515"/>
      <c r="H9" s="516"/>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359</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1278</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40.25" customHeight="1" x14ac:dyDescent="0.35">
      <c r="A25" s="238" t="s">
        <v>1279</v>
      </c>
      <c r="B25" s="517" t="s">
        <v>1280</v>
      </c>
      <c r="C25" s="517"/>
      <c r="D25" s="517"/>
      <c r="E25" s="517"/>
      <c r="F25" s="517"/>
      <c r="G25" s="57" t="s">
        <v>1265</v>
      </c>
      <c r="H25" s="235" t="s">
        <v>15</v>
      </c>
    </row>
    <row r="26" spans="1:8" ht="29.25" customHeight="1" x14ac:dyDescent="0.35">
      <c r="A26" s="238" t="s">
        <v>1281</v>
      </c>
      <c r="B26" s="517" t="s">
        <v>1282</v>
      </c>
      <c r="C26" s="517"/>
      <c r="D26" s="517"/>
      <c r="E26" s="517"/>
      <c r="F26" s="517"/>
      <c r="G26" s="57" t="s">
        <v>34</v>
      </c>
      <c r="H26" s="235" t="s">
        <v>15</v>
      </c>
    </row>
    <row r="27" spans="1:8" ht="17.75" customHeight="1" x14ac:dyDescent="0.35">
      <c r="A27" s="486" t="s">
        <v>244</v>
      </c>
      <c r="B27" s="487"/>
      <c r="C27" s="487"/>
      <c r="D27" s="487"/>
      <c r="E27" s="487"/>
      <c r="F27" s="487"/>
      <c r="G27" s="487"/>
      <c r="H27" s="488"/>
    </row>
    <row r="28" spans="1:8" ht="49.5" customHeight="1" x14ac:dyDescent="0.35">
      <c r="A28" s="238" t="s">
        <v>1283</v>
      </c>
      <c r="B28" s="517" t="s">
        <v>1284</v>
      </c>
      <c r="C28" s="517"/>
      <c r="D28" s="517"/>
      <c r="E28" s="517"/>
      <c r="F28" s="517"/>
      <c r="G28" s="57" t="s">
        <v>1285</v>
      </c>
      <c r="H28" s="235" t="s">
        <v>15</v>
      </c>
    </row>
    <row r="29" spans="1:8" ht="36.75" customHeight="1" x14ac:dyDescent="0.35">
      <c r="A29" s="238" t="s">
        <v>1286</v>
      </c>
      <c r="B29" s="517" t="s">
        <v>1287</v>
      </c>
      <c r="C29" s="517"/>
      <c r="D29" s="517"/>
      <c r="E29" s="517"/>
      <c r="F29" s="517"/>
      <c r="G29" s="57" t="s">
        <v>60</v>
      </c>
      <c r="H29" s="235" t="s">
        <v>15</v>
      </c>
    </row>
    <row r="30" spans="1:8" ht="17.75" customHeight="1" x14ac:dyDescent="0.35">
      <c r="A30" s="486" t="s">
        <v>248</v>
      </c>
      <c r="B30" s="487"/>
      <c r="C30" s="487"/>
      <c r="D30" s="487"/>
      <c r="E30" s="487"/>
      <c r="F30" s="487"/>
      <c r="G30" s="487"/>
      <c r="H30" s="488"/>
    </row>
    <row r="31" spans="1:8" ht="35.25" customHeight="1" x14ac:dyDescent="0.35">
      <c r="A31" s="238" t="s">
        <v>1288</v>
      </c>
      <c r="B31" s="517" t="s">
        <v>1289</v>
      </c>
      <c r="C31" s="517"/>
      <c r="D31" s="517"/>
      <c r="E31" s="517"/>
      <c r="F31" s="517"/>
      <c r="G31" s="57" t="s">
        <v>1591</v>
      </c>
      <c r="H31" s="235" t="s">
        <v>15</v>
      </c>
    </row>
    <row r="32" spans="1:8" ht="10.25" customHeight="1" x14ac:dyDescent="0.35"/>
    <row r="33" spans="1:8" ht="15" customHeight="1" x14ac:dyDescent="0.35">
      <c r="A33" s="248" t="s">
        <v>252</v>
      </c>
    </row>
    <row r="34" spans="1:8" s="214" customFormat="1" ht="17.75" customHeight="1" x14ac:dyDescent="0.35">
      <c r="A34" s="481" t="s">
        <v>253</v>
      </c>
      <c r="B34" s="481"/>
      <c r="C34" s="481"/>
      <c r="D34" s="481"/>
      <c r="E34" s="481"/>
      <c r="F34" s="481"/>
      <c r="G34" s="231">
        <v>9</v>
      </c>
      <c r="H34" s="245" t="s">
        <v>254</v>
      </c>
    </row>
    <row r="35" spans="1:8" ht="17.25" customHeight="1" x14ac:dyDescent="0.35">
      <c r="A35" s="518" t="s">
        <v>255</v>
      </c>
      <c r="B35" s="523" t="s">
        <v>1290</v>
      </c>
      <c r="C35" s="523"/>
      <c r="D35" s="523"/>
      <c r="E35" s="523"/>
      <c r="F35" s="523"/>
      <c r="G35" s="523"/>
      <c r="H35" s="524"/>
    </row>
    <row r="36" spans="1:8" ht="17.25" customHeight="1" x14ac:dyDescent="0.35">
      <c r="A36" s="519"/>
      <c r="B36" s="517" t="s">
        <v>1291</v>
      </c>
      <c r="C36" s="517"/>
      <c r="D36" s="517"/>
      <c r="E36" s="517"/>
      <c r="F36" s="517"/>
      <c r="G36" s="517"/>
      <c r="H36" s="479"/>
    </row>
    <row r="37" spans="1:8" ht="17.25" customHeight="1" x14ac:dyDescent="0.35">
      <c r="A37" s="519"/>
      <c r="B37" s="517" t="s">
        <v>1292</v>
      </c>
      <c r="C37" s="517"/>
      <c r="D37" s="517"/>
      <c r="E37" s="517"/>
      <c r="F37" s="517"/>
      <c r="G37" s="517"/>
      <c r="H37" s="479"/>
    </row>
    <row r="38" spans="1:8" ht="17.25" customHeight="1" x14ac:dyDescent="0.35">
      <c r="A38" s="520"/>
      <c r="B38" s="517" t="s">
        <v>1293</v>
      </c>
      <c r="C38" s="517"/>
      <c r="D38" s="517"/>
      <c r="E38" s="517"/>
      <c r="F38" s="517"/>
      <c r="G38" s="517"/>
      <c r="H38" s="479"/>
    </row>
    <row r="39" spans="1:8" ht="21.65" customHeight="1" x14ac:dyDescent="0.35">
      <c r="A39" s="513" t="s">
        <v>263</v>
      </c>
      <c r="B39" s="514"/>
      <c r="C39" s="514"/>
      <c r="D39" s="515" t="s">
        <v>1294</v>
      </c>
      <c r="E39" s="515"/>
      <c r="F39" s="515"/>
      <c r="G39" s="515"/>
      <c r="H39" s="516"/>
    </row>
    <row r="40" spans="1:8" ht="41.25" customHeight="1" x14ac:dyDescent="0.35">
      <c r="A40" s="476" t="s">
        <v>265</v>
      </c>
      <c r="B40" s="504"/>
      <c r="C40" s="504"/>
      <c r="D40" s="479" t="s">
        <v>1295</v>
      </c>
      <c r="E40" s="505"/>
      <c r="F40" s="505"/>
      <c r="G40" s="505"/>
      <c r="H40" s="505"/>
    </row>
    <row r="41" spans="1:8" s="214" customFormat="1" ht="17.75" customHeight="1" x14ac:dyDescent="0.35">
      <c r="A41" s="481" t="s">
        <v>349</v>
      </c>
      <c r="B41" s="481"/>
      <c r="C41" s="481"/>
      <c r="D41" s="481"/>
      <c r="E41" s="481"/>
      <c r="F41" s="481"/>
      <c r="G41" s="231">
        <v>9</v>
      </c>
      <c r="H41" s="245" t="s">
        <v>254</v>
      </c>
    </row>
    <row r="42" spans="1:8" ht="17.25" customHeight="1" x14ac:dyDescent="0.35">
      <c r="A42" s="518" t="s">
        <v>255</v>
      </c>
      <c r="B42" s="630" t="s">
        <v>1296</v>
      </c>
      <c r="C42" s="630"/>
      <c r="D42" s="630"/>
      <c r="E42" s="630"/>
      <c r="F42" s="630"/>
      <c r="G42" s="630"/>
      <c r="H42" s="477"/>
    </row>
    <row r="43" spans="1:8" ht="17.25" customHeight="1" x14ac:dyDescent="0.35">
      <c r="A43" s="519"/>
      <c r="B43" s="517" t="s">
        <v>1297</v>
      </c>
      <c r="C43" s="517"/>
      <c r="D43" s="517"/>
      <c r="E43" s="517"/>
      <c r="F43" s="517"/>
      <c r="G43" s="517"/>
      <c r="H43" s="479"/>
    </row>
    <row r="44" spans="1:8" ht="17.25" customHeight="1" x14ac:dyDescent="0.35">
      <c r="A44" s="519"/>
      <c r="B44" s="477" t="s">
        <v>1298</v>
      </c>
      <c r="C44" s="541"/>
      <c r="D44" s="541"/>
      <c r="E44" s="541"/>
      <c r="F44" s="541"/>
      <c r="G44" s="541"/>
      <c r="H44" s="541"/>
    </row>
    <row r="45" spans="1:8" ht="17.25" customHeight="1" x14ac:dyDescent="0.35">
      <c r="A45" s="520"/>
      <c r="B45" s="479" t="s">
        <v>1299</v>
      </c>
      <c r="C45" s="505"/>
      <c r="D45" s="505"/>
      <c r="E45" s="505"/>
      <c r="F45" s="505"/>
      <c r="G45" s="505"/>
      <c r="H45" s="505"/>
    </row>
    <row r="46" spans="1:8" ht="22.25" customHeight="1" x14ac:dyDescent="0.35">
      <c r="A46" s="513" t="s">
        <v>263</v>
      </c>
      <c r="B46" s="514"/>
      <c r="C46" s="514"/>
      <c r="D46" s="515" t="s">
        <v>1300</v>
      </c>
      <c r="E46" s="515"/>
      <c r="F46" s="515"/>
      <c r="G46" s="515"/>
      <c r="H46" s="516"/>
    </row>
    <row r="47" spans="1:8" ht="45" customHeight="1" x14ac:dyDescent="0.35">
      <c r="A47" s="476" t="s">
        <v>265</v>
      </c>
      <c r="B47" s="504"/>
      <c r="C47" s="504"/>
      <c r="D47" s="479" t="s">
        <v>1301</v>
      </c>
      <c r="E47" s="505"/>
      <c r="F47" s="505"/>
      <c r="G47" s="505"/>
      <c r="H47" s="505"/>
    </row>
    <row r="48" spans="1:8" ht="10.25" customHeight="1" x14ac:dyDescent="0.35"/>
    <row r="49" spans="1:8" ht="15" customHeight="1" x14ac:dyDescent="0.35">
      <c r="A49" s="248" t="s">
        <v>271</v>
      </c>
    </row>
    <row r="50" spans="1:8" ht="27" customHeight="1" x14ac:dyDescent="0.35">
      <c r="A50" s="501" t="s">
        <v>272</v>
      </c>
      <c r="B50" s="478"/>
      <c r="C50" s="506" t="s">
        <v>1193</v>
      </c>
      <c r="D50" s="507"/>
      <c r="E50" s="507"/>
      <c r="F50" s="507"/>
      <c r="G50" s="507"/>
      <c r="H50" s="507"/>
    </row>
    <row r="51" spans="1:8" ht="27" customHeight="1" x14ac:dyDescent="0.35">
      <c r="A51" s="501"/>
      <c r="B51" s="478"/>
      <c r="C51" s="353" t="s">
        <v>1302</v>
      </c>
      <c r="D51" s="353"/>
      <c r="E51" s="353"/>
      <c r="F51" s="353"/>
      <c r="G51" s="353"/>
      <c r="H51" s="506"/>
    </row>
    <row r="52" spans="1:8" ht="27" customHeight="1" x14ac:dyDescent="0.35">
      <c r="A52" s="501"/>
      <c r="B52" s="478"/>
      <c r="C52" s="353" t="s">
        <v>1303</v>
      </c>
      <c r="D52" s="353"/>
      <c r="E52" s="353"/>
      <c r="F52" s="353"/>
      <c r="G52" s="353"/>
      <c r="H52" s="506"/>
    </row>
    <row r="53" spans="1:8" ht="27" customHeight="1" x14ac:dyDescent="0.35">
      <c r="A53" s="508" t="s">
        <v>275</v>
      </c>
      <c r="B53" s="509"/>
      <c r="C53" s="353" t="s">
        <v>1304</v>
      </c>
      <c r="D53" s="353"/>
      <c r="E53" s="353"/>
      <c r="F53" s="353"/>
      <c r="G53" s="353"/>
      <c r="H53" s="506"/>
    </row>
    <row r="54" spans="1:8" ht="27" customHeight="1" x14ac:dyDescent="0.35">
      <c r="A54" s="510"/>
      <c r="B54" s="511"/>
      <c r="C54" s="506" t="s">
        <v>1305</v>
      </c>
      <c r="D54" s="507"/>
      <c r="E54" s="507"/>
      <c r="F54" s="507"/>
      <c r="G54" s="507"/>
      <c r="H54" s="507"/>
    </row>
    <row r="55" spans="1:8" ht="10.25" customHeight="1" x14ac:dyDescent="0.35"/>
    <row r="56" spans="1:8" ht="15" customHeight="1" x14ac:dyDescent="0.35">
      <c r="A56" s="214" t="s">
        <v>277</v>
      </c>
      <c r="B56" s="218"/>
      <c r="C56" s="218"/>
      <c r="D56" s="218"/>
      <c r="E56" s="218"/>
      <c r="F56" s="218"/>
    </row>
    <row r="57" spans="1:8" ht="17" x14ac:dyDescent="0.35">
      <c r="A57" s="512" t="s">
        <v>278</v>
      </c>
      <c r="B57" s="512"/>
      <c r="C57" s="512"/>
      <c r="D57" s="512"/>
      <c r="E57" s="512"/>
      <c r="F57" s="512"/>
      <c r="G57" s="219">
        <v>3</v>
      </c>
      <c r="H57" s="220" t="s">
        <v>335</v>
      </c>
    </row>
    <row r="58" spans="1:8" ht="17" x14ac:dyDescent="0.35">
      <c r="A58" s="512" t="s">
        <v>280</v>
      </c>
      <c r="B58" s="512"/>
      <c r="C58" s="512"/>
      <c r="D58" s="512"/>
      <c r="E58" s="512"/>
      <c r="F58" s="512"/>
      <c r="G58" s="219">
        <v>0</v>
      </c>
      <c r="H58" s="220" t="s">
        <v>335</v>
      </c>
    </row>
    <row r="59" spans="1:8" x14ac:dyDescent="0.35">
      <c r="A59" s="244"/>
      <c r="B59" s="244"/>
      <c r="C59" s="244"/>
      <c r="D59" s="244"/>
      <c r="E59" s="244"/>
      <c r="F59" s="244"/>
      <c r="G59" s="221"/>
      <c r="H59" s="220"/>
    </row>
    <row r="60" spans="1:8" x14ac:dyDescent="0.35">
      <c r="A60" s="503" t="s">
        <v>281</v>
      </c>
      <c r="B60" s="503"/>
      <c r="C60" s="503"/>
      <c r="D60" s="503"/>
      <c r="E60" s="503"/>
      <c r="F60" s="503"/>
      <c r="G60" s="222"/>
      <c r="H60" s="223"/>
    </row>
    <row r="61" spans="1:8" ht="17.75" customHeight="1" x14ac:dyDescent="0.35">
      <c r="A61" s="502" t="s">
        <v>282</v>
      </c>
      <c r="B61" s="502"/>
      <c r="C61" s="502"/>
      <c r="D61" s="502"/>
      <c r="E61" s="224">
        <f>SUM(E62:E67)</f>
        <v>26</v>
      </c>
      <c r="F61" s="224" t="s">
        <v>254</v>
      </c>
      <c r="G61" s="225">
        <f>E61/25</f>
        <v>1.04</v>
      </c>
      <c r="H61" s="220" t="s">
        <v>335</v>
      </c>
    </row>
    <row r="62" spans="1:8" ht="17.75" customHeight="1" x14ac:dyDescent="0.35">
      <c r="A62" s="226" t="s">
        <v>96</v>
      </c>
      <c r="B62" s="501" t="s">
        <v>98</v>
      </c>
      <c r="C62" s="501"/>
      <c r="D62" s="501"/>
      <c r="E62" s="224">
        <v>9</v>
      </c>
      <c r="F62" s="224" t="s">
        <v>254</v>
      </c>
      <c r="G62" s="250"/>
      <c r="H62" s="227"/>
    </row>
    <row r="63" spans="1:8" ht="17.75" customHeight="1" x14ac:dyDescent="0.35">
      <c r="B63" s="501" t="s">
        <v>283</v>
      </c>
      <c r="C63" s="501"/>
      <c r="D63" s="501"/>
      <c r="E63" s="224">
        <v>9</v>
      </c>
      <c r="F63" s="224" t="s">
        <v>254</v>
      </c>
      <c r="G63" s="228"/>
      <c r="H63" s="229"/>
    </row>
    <row r="64" spans="1:8" ht="17.75" customHeight="1" x14ac:dyDescent="0.35">
      <c r="B64" s="501" t="s">
        <v>284</v>
      </c>
      <c r="C64" s="501"/>
      <c r="D64" s="501"/>
      <c r="E64" s="224">
        <v>4</v>
      </c>
      <c r="F64" s="224" t="s">
        <v>254</v>
      </c>
      <c r="G64" s="228"/>
      <c r="H64" s="229"/>
    </row>
    <row r="65" spans="1:8" ht="17.75" customHeight="1" x14ac:dyDescent="0.35">
      <c r="B65" s="501" t="s">
        <v>285</v>
      </c>
      <c r="C65" s="501"/>
      <c r="D65" s="501"/>
      <c r="E65" s="224" t="s">
        <v>115</v>
      </c>
      <c r="F65" s="224" t="s">
        <v>254</v>
      </c>
      <c r="G65" s="228"/>
      <c r="H65" s="229"/>
    </row>
    <row r="66" spans="1:8" ht="17.75" customHeight="1" x14ac:dyDescent="0.35">
      <c r="B66" s="501" t="s">
        <v>286</v>
      </c>
      <c r="C66" s="501"/>
      <c r="D66" s="501"/>
      <c r="E66" s="224" t="s">
        <v>115</v>
      </c>
      <c r="F66" s="224" t="s">
        <v>254</v>
      </c>
      <c r="G66" s="228"/>
      <c r="H66" s="229"/>
    </row>
    <row r="67" spans="1:8" ht="17.75" customHeight="1" x14ac:dyDescent="0.35">
      <c r="B67" s="501" t="s">
        <v>287</v>
      </c>
      <c r="C67" s="501"/>
      <c r="D67" s="501"/>
      <c r="E67" s="224">
        <v>4</v>
      </c>
      <c r="F67" s="224" t="s">
        <v>254</v>
      </c>
      <c r="G67" s="250"/>
      <c r="H67" s="227"/>
    </row>
    <row r="68" spans="1:8" ht="31.25" customHeight="1" x14ac:dyDescent="0.35">
      <c r="A68" s="502" t="s">
        <v>288</v>
      </c>
      <c r="B68" s="502"/>
      <c r="C68" s="502"/>
      <c r="D68" s="502"/>
      <c r="E68" s="224" t="s">
        <v>115</v>
      </c>
      <c r="F68" s="224" t="s">
        <v>254</v>
      </c>
      <c r="G68" s="225" t="s">
        <v>115</v>
      </c>
      <c r="H68" s="220" t="s">
        <v>335</v>
      </c>
    </row>
    <row r="69" spans="1:8" ht="17.75" customHeight="1" x14ac:dyDescent="0.35">
      <c r="A69" s="501" t="s">
        <v>289</v>
      </c>
      <c r="B69" s="501"/>
      <c r="C69" s="501"/>
      <c r="D69" s="501"/>
      <c r="E69" s="224">
        <f>G69*25</f>
        <v>49</v>
      </c>
      <c r="F69" s="224" t="s">
        <v>254</v>
      </c>
      <c r="G69" s="225">
        <f>D6-G61</f>
        <v>1.96</v>
      </c>
      <c r="H69" s="220" t="s">
        <v>335</v>
      </c>
    </row>
    <row r="70" spans="1:8" ht="10.25" customHeight="1" x14ac:dyDescent="0.35"/>
    <row r="71" spans="1:8" x14ac:dyDescent="0.35">
      <c r="A71" s="102" t="s">
        <v>321</v>
      </c>
      <c r="B71" s="102"/>
      <c r="C71" s="102"/>
      <c r="D71" s="102"/>
      <c r="E71" s="102"/>
      <c r="F71" s="102"/>
      <c r="G71" s="102"/>
      <c r="H71" s="102"/>
    </row>
    <row r="72" spans="1:8" s="135" customFormat="1" x14ac:dyDescent="0.35">
      <c r="A72" s="471" t="s">
        <v>1570</v>
      </c>
      <c r="B72" s="471"/>
      <c r="C72" s="471"/>
      <c r="D72" s="471"/>
      <c r="E72" s="471"/>
      <c r="F72" s="302"/>
      <c r="G72" s="302"/>
      <c r="H72" s="302"/>
    </row>
  </sheetData>
  <mergeCells count="75">
    <mergeCell ref="A72:E72"/>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B26:F26"/>
    <mergeCell ref="A27:H27"/>
    <mergeCell ref="B28:F28"/>
    <mergeCell ref="B29:F29"/>
    <mergeCell ref="A30:H30"/>
    <mergeCell ref="A34:F34"/>
    <mergeCell ref="A35:A38"/>
    <mergeCell ref="B35:H35"/>
    <mergeCell ref="B36:H36"/>
    <mergeCell ref="B37:H37"/>
    <mergeCell ref="B38:H38"/>
    <mergeCell ref="A42:A45"/>
    <mergeCell ref="B42:H42"/>
    <mergeCell ref="B43:H43"/>
    <mergeCell ref="B44:H44"/>
    <mergeCell ref="B45:H45"/>
    <mergeCell ref="A39:C39"/>
    <mergeCell ref="D39:H39"/>
    <mergeCell ref="A40:C40"/>
    <mergeCell ref="D40:H40"/>
    <mergeCell ref="A41:F41"/>
    <mergeCell ref="A60:F60"/>
    <mergeCell ref="A46:C46"/>
    <mergeCell ref="D46:H46"/>
    <mergeCell ref="A47:C47"/>
    <mergeCell ref="D47:H47"/>
    <mergeCell ref="A50:B52"/>
    <mergeCell ref="C50:H50"/>
    <mergeCell ref="C51:H51"/>
    <mergeCell ref="C52:H52"/>
    <mergeCell ref="A53:B54"/>
    <mergeCell ref="C53:H53"/>
    <mergeCell ref="C54:H54"/>
    <mergeCell ref="A57:F57"/>
    <mergeCell ref="A58:F58"/>
    <mergeCell ref="B67:D67"/>
    <mergeCell ref="A68:D68"/>
    <mergeCell ref="A69:D69"/>
    <mergeCell ref="A61:D61"/>
    <mergeCell ref="B62:D62"/>
    <mergeCell ref="B63:D63"/>
    <mergeCell ref="B64:D64"/>
    <mergeCell ref="B65:D65"/>
    <mergeCell ref="B66:D66"/>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71"/>
  <sheetViews>
    <sheetView view="pageLayout" topLeftCell="A52" zoomScaleNormal="100" workbookViewId="0">
      <selection activeCell="F20" sqref="F20"/>
    </sheetView>
  </sheetViews>
  <sheetFormatPr defaultColWidth="8.6328125" defaultRowHeight="14" x14ac:dyDescent="0.35"/>
  <cols>
    <col min="1" max="1" width="9.36328125" style="213" customWidth="1"/>
    <col min="2" max="2" width="11.6328125" style="213" customWidth="1"/>
    <col min="3" max="3" width="5.6328125" style="213" customWidth="1"/>
    <col min="4" max="4" width="18.6328125" style="213" customWidth="1"/>
    <col min="5" max="5" width="9.36328125" style="213" customWidth="1"/>
    <col min="6" max="6" width="8.6328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140</v>
      </c>
      <c r="B5" s="535"/>
      <c r="C5" s="535"/>
      <c r="D5" s="535"/>
      <c r="E5" s="535"/>
      <c r="F5" s="535"/>
      <c r="G5" s="535"/>
      <c r="H5" s="535"/>
    </row>
    <row r="6" spans="1:8" ht="17.75" customHeight="1" x14ac:dyDescent="0.35">
      <c r="A6" s="478" t="s">
        <v>94</v>
      </c>
      <c r="B6" s="526"/>
      <c r="C6" s="526"/>
      <c r="D6" s="527">
        <v>3</v>
      </c>
      <c r="E6" s="527"/>
      <c r="F6" s="527"/>
      <c r="G6" s="527"/>
      <c r="H6" s="528"/>
    </row>
    <row r="7" spans="1:8" ht="17.899999999999999" customHeight="1" x14ac:dyDescent="0.35">
      <c r="A7" s="478" t="s">
        <v>93</v>
      </c>
      <c r="B7" s="526"/>
      <c r="C7" s="526"/>
      <c r="D7" s="536" t="s">
        <v>936</v>
      </c>
      <c r="E7" s="536"/>
      <c r="F7" s="536"/>
      <c r="G7" s="536"/>
      <c r="H7" s="537"/>
    </row>
    <row r="8" spans="1:8" ht="17.75" customHeight="1" x14ac:dyDescent="0.35">
      <c r="A8" s="478" t="s">
        <v>97</v>
      </c>
      <c r="B8" s="526"/>
      <c r="C8" s="526"/>
      <c r="D8" s="515" t="s">
        <v>222</v>
      </c>
      <c r="E8" s="515"/>
      <c r="F8" s="515"/>
      <c r="G8" s="515"/>
      <c r="H8" s="516"/>
    </row>
    <row r="9" spans="1:8" ht="17.75" customHeight="1" x14ac:dyDescent="0.35">
      <c r="A9" s="478" t="s">
        <v>223</v>
      </c>
      <c r="B9" s="526"/>
      <c r="C9" s="526"/>
      <c r="D9" s="515" t="s">
        <v>1306</v>
      </c>
      <c r="E9" s="515"/>
      <c r="F9" s="515"/>
      <c r="G9" s="515"/>
      <c r="H9" s="516"/>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457</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1307</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29.25" customHeight="1" x14ac:dyDescent="0.35">
      <c r="A25" s="238" t="s">
        <v>1308</v>
      </c>
      <c r="B25" s="517" t="s">
        <v>1309</v>
      </c>
      <c r="C25" s="517"/>
      <c r="D25" s="517"/>
      <c r="E25" s="517"/>
      <c r="F25" s="517"/>
      <c r="G25" s="57" t="s">
        <v>39</v>
      </c>
      <c r="H25" s="235" t="s">
        <v>40</v>
      </c>
    </row>
    <row r="26" spans="1:8" ht="17.75" customHeight="1" x14ac:dyDescent="0.35">
      <c r="A26" s="486" t="s">
        <v>244</v>
      </c>
      <c r="B26" s="487"/>
      <c r="C26" s="487"/>
      <c r="D26" s="487"/>
      <c r="E26" s="487"/>
      <c r="F26" s="487"/>
      <c r="G26" s="487"/>
      <c r="H26" s="488"/>
    </row>
    <row r="27" spans="1:8" ht="28.5" customHeight="1" x14ac:dyDescent="0.35">
      <c r="A27" s="238" t="s">
        <v>1310</v>
      </c>
      <c r="B27" s="517" t="s">
        <v>1311</v>
      </c>
      <c r="C27" s="517"/>
      <c r="D27" s="517"/>
      <c r="E27" s="517"/>
      <c r="F27" s="517"/>
      <c r="G27" s="57" t="s">
        <v>67</v>
      </c>
      <c r="H27" s="235" t="s">
        <v>40</v>
      </c>
    </row>
    <row r="28" spans="1:8" ht="29.25" customHeight="1" x14ac:dyDescent="0.35">
      <c r="A28" s="238" t="s">
        <v>1312</v>
      </c>
      <c r="B28" s="517" t="s">
        <v>1313</v>
      </c>
      <c r="C28" s="517"/>
      <c r="D28" s="517"/>
      <c r="E28" s="517"/>
      <c r="F28" s="517"/>
      <c r="G28" s="57" t="s">
        <v>73</v>
      </c>
      <c r="H28" s="235" t="s">
        <v>15</v>
      </c>
    </row>
    <row r="29" spans="1:8" ht="17.75" customHeight="1" x14ac:dyDescent="0.35">
      <c r="A29" s="486" t="s">
        <v>248</v>
      </c>
      <c r="B29" s="487"/>
      <c r="C29" s="487"/>
      <c r="D29" s="487"/>
      <c r="E29" s="487"/>
      <c r="F29" s="487"/>
      <c r="G29" s="487"/>
      <c r="H29" s="488"/>
    </row>
    <row r="30" spans="1:8" ht="47.25" customHeight="1" x14ac:dyDescent="0.35">
      <c r="A30" s="238" t="s">
        <v>1314</v>
      </c>
      <c r="B30" s="517" t="s">
        <v>1315</v>
      </c>
      <c r="C30" s="517"/>
      <c r="D30" s="517"/>
      <c r="E30" s="517"/>
      <c r="F30" s="517"/>
      <c r="G30" s="57" t="s">
        <v>82</v>
      </c>
      <c r="H30" s="235" t="s">
        <v>40</v>
      </c>
    </row>
    <row r="31" spans="1:8" ht="10.25" customHeight="1" x14ac:dyDescent="0.35"/>
    <row r="32" spans="1:8" ht="15" customHeight="1" x14ac:dyDescent="0.35">
      <c r="A32" s="248" t="s">
        <v>252</v>
      </c>
    </row>
    <row r="33" spans="1:8" s="214" customFormat="1" ht="17.75" customHeight="1" x14ac:dyDescent="0.35">
      <c r="A33" s="481" t="s">
        <v>253</v>
      </c>
      <c r="B33" s="481"/>
      <c r="C33" s="481"/>
      <c r="D33" s="481"/>
      <c r="E33" s="481"/>
      <c r="F33" s="481"/>
      <c r="G33" s="231">
        <v>9</v>
      </c>
      <c r="H33" s="245" t="s">
        <v>254</v>
      </c>
    </row>
    <row r="34" spans="1:8" ht="17.25" customHeight="1" x14ac:dyDescent="0.35">
      <c r="A34" s="518" t="s">
        <v>255</v>
      </c>
      <c r="B34" s="523" t="s">
        <v>1316</v>
      </c>
      <c r="C34" s="523"/>
      <c r="D34" s="523"/>
      <c r="E34" s="523"/>
      <c r="F34" s="523"/>
      <c r="G34" s="523"/>
      <c r="H34" s="524"/>
    </row>
    <row r="35" spans="1:8" ht="25.25" customHeight="1" x14ac:dyDescent="0.35">
      <c r="A35" s="519"/>
      <c r="B35" s="479" t="s">
        <v>1317</v>
      </c>
      <c r="C35" s="505"/>
      <c r="D35" s="505"/>
      <c r="E35" s="505"/>
      <c r="F35" s="505"/>
      <c r="G35" s="505"/>
      <c r="H35" s="505"/>
    </row>
    <row r="36" spans="1:8" ht="17.25" customHeight="1" x14ac:dyDescent="0.35">
      <c r="A36" s="519"/>
      <c r="B36" s="479" t="s">
        <v>1318</v>
      </c>
      <c r="C36" s="505"/>
      <c r="D36" s="505"/>
      <c r="E36" s="505"/>
      <c r="F36" s="505"/>
      <c r="G36" s="505"/>
      <c r="H36" s="505"/>
    </row>
    <row r="37" spans="1:8" ht="17.25" customHeight="1" x14ac:dyDescent="0.35">
      <c r="A37" s="519"/>
      <c r="B37" s="517" t="s">
        <v>1319</v>
      </c>
      <c r="C37" s="517"/>
      <c r="D37" s="517"/>
      <c r="E37" s="517"/>
      <c r="F37" s="517"/>
      <c r="G37" s="517"/>
      <c r="H37" s="479"/>
    </row>
    <row r="38" spans="1:8" ht="17.25" customHeight="1" x14ac:dyDescent="0.35">
      <c r="A38" s="520"/>
      <c r="B38" s="477" t="s">
        <v>1320</v>
      </c>
      <c r="C38" s="541"/>
      <c r="D38" s="541"/>
      <c r="E38" s="541"/>
      <c r="F38" s="541"/>
      <c r="G38" s="541"/>
      <c r="H38" s="541"/>
    </row>
    <row r="39" spans="1:8" x14ac:dyDescent="0.35">
      <c r="A39" s="513" t="s">
        <v>263</v>
      </c>
      <c r="B39" s="514"/>
      <c r="C39" s="514"/>
      <c r="D39" s="515" t="s">
        <v>1321</v>
      </c>
      <c r="E39" s="515"/>
      <c r="F39" s="515"/>
      <c r="G39" s="515"/>
      <c r="H39" s="516"/>
    </row>
    <row r="40" spans="1:8" ht="39" customHeight="1" x14ac:dyDescent="0.35">
      <c r="A40" s="476" t="s">
        <v>265</v>
      </c>
      <c r="B40" s="504"/>
      <c r="C40" s="504"/>
      <c r="D40" s="506" t="s">
        <v>1322</v>
      </c>
      <c r="E40" s="507"/>
      <c r="F40" s="507"/>
      <c r="G40" s="507"/>
      <c r="H40" s="507"/>
    </row>
    <row r="41" spans="1:8" s="214" customFormat="1" ht="17.75" customHeight="1" x14ac:dyDescent="0.35">
      <c r="A41" s="481" t="s">
        <v>334</v>
      </c>
      <c r="B41" s="481"/>
      <c r="C41" s="481"/>
      <c r="D41" s="481"/>
      <c r="E41" s="481"/>
      <c r="F41" s="481"/>
      <c r="G41" s="231">
        <v>9</v>
      </c>
      <c r="H41" s="245" t="s">
        <v>254</v>
      </c>
    </row>
    <row r="42" spans="1:8" ht="36.65" customHeight="1" x14ac:dyDescent="0.35">
      <c r="A42" s="518" t="s">
        <v>255</v>
      </c>
      <c r="B42" s="479" t="s">
        <v>1323</v>
      </c>
      <c r="C42" s="505"/>
      <c r="D42" s="505"/>
      <c r="E42" s="505"/>
      <c r="F42" s="505"/>
      <c r="G42" s="505"/>
      <c r="H42" s="505"/>
    </row>
    <row r="43" spans="1:8" ht="27" customHeight="1" x14ac:dyDescent="0.35">
      <c r="A43" s="519"/>
      <c r="B43" s="479" t="s">
        <v>1324</v>
      </c>
      <c r="C43" s="505"/>
      <c r="D43" s="505"/>
      <c r="E43" s="505"/>
      <c r="F43" s="505"/>
      <c r="G43" s="505"/>
      <c r="H43" s="505"/>
    </row>
    <row r="44" spans="1:8" ht="48.75" customHeight="1" x14ac:dyDescent="0.35">
      <c r="A44" s="520"/>
      <c r="B44" s="637" t="s">
        <v>1325</v>
      </c>
      <c r="C44" s="637"/>
      <c r="D44" s="637"/>
      <c r="E44" s="637"/>
      <c r="F44" s="637"/>
      <c r="G44" s="637"/>
      <c r="H44" s="638"/>
    </row>
    <row r="45" spans="1:8" x14ac:dyDescent="0.35">
      <c r="A45" s="513" t="s">
        <v>263</v>
      </c>
      <c r="B45" s="634"/>
      <c r="C45" s="634"/>
      <c r="D45" s="635" t="s">
        <v>1326</v>
      </c>
      <c r="E45" s="635"/>
      <c r="F45" s="635"/>
      <c r="G45" s="635"/>
      <c r="H45" s="636"/>
    </row>
    <row r="46" spans="1:8" ht="45" customHeight="1" x14ac:dyDescent="0.35">
      <c r="A46" s="476" t="s">
        <v>265</v>
      </c>
      <c r="B46" s="504"/>
      <c r="C46" s="504"/>
      <c r="D46" s="479" t="s">
        <v>1327</v>
      </c>
      <c r="E46" s="505"/>
      <c r="F46" s="505"/>
      <c r="G46" s="505"/>
      <c r="H46" s="505"/>
    </row>
    <row r="47" spans="1:8" ht="10.25" customHeight="1" x14ac:dyDescent="0.35"/>
    <row r="48" spans="1:8" ht="15" customHeight="1" x14ac:dyDescent="0.35">
      <c r="A48" s="248" t="s">
        <v>271</v>
      </c>
    </row>
    <row r="49" spans="1:8" ht="27" customHeight="1" x14ac:dyDescent="0.35">
      <c r="A49" s="501" t="s">
        <v>272</v>
      </c>
      <c r="B49" s="478"/>
      <c r="C49" s="353" t="s">
        <v>1328</v>
      </c>
      <c r="D49" s="353"/>
      <c r="E49" s="353"/>
      <c r="F49" s="353"/>
      <c r="G49" s="353"/>
      <c r="H49" s="506"/>
    </row>
    <row r="50" spans="1:8" ht="32.25" customHeight="1" x14ac:dyDescent="0.35">
      <c r="A50" s="501"/>
      <c r="B50" s="478"/>
      <c r="C50" s="353" t="s">
        <v>1329</v>
      </c>
      <c r="D50" s="353"/>
      <c r="E50" s="353"/>
      <c r="F50" s="353"/>
      <c r="G50" s="353"/>
      <c r="H50" s="506"/>
    </row>
    <row r="51" spans="1:8" ht="36" customHeight="1" x14ac:dyDescent="0.35">
      <c r="A51" s="501"/>
      <c r="B51" s="478"/>
      <c r="C51" s="353" t="s">
        <v>1330</v>
      </c>
      <c r="D51" s="353"/>
      <c r="E51" s="353"/>
      <c r="F51" s="353"/>
      <c r="G51" s="353"/>
      <c r="H51" s="506"/>
    </row>
    <row r="52" spans="1:8" ht="51" customHeight="1" x14ac:dyDescent="0.35">
      <c r="A52" s="508" t="s">
        <v>275</v>
      </c>
      <c r="B52" s="509"/>
      <c r="C52" s="353" t="s">
        <v>1331</v>
      </c>
      <c r="D52" s="353"/>
      <c r="E52" s="353"/>
      <c r="F52" s="353"/>
      <c r="G52" s="353"/>
      <c r="H52" s="506"/>
    </row>
    <row r="53" spans="1:8" ht="41.25" customHeight="1" x14ac:dyDescent="0.35">
      <c r="A53" s="510"/>
      <c r="B53" s="511"/>
      <c r="C53" s="353" t="s">
        <v>1332</v>
      </c>
      <c r="D53" s="353"/>
      <c r="E53" s="353"/>
      <c r="F53" s="353"/>
      <c r="G53" s="353"/>
      <c r="H53" s="506"/>
    </row>
    <row r="54" spans="1:8" ht="10.25" customHeight="1" x14ac:dyDescent="0.35"/>
    <row r="55" spans="1:8" ht="15" customHeight="1" x14ac:dyDescent="0.35">
      <c r="A55" s="214" t="s">
        <v>277</v>
      </c>
      <c r="B55" s="218"/>
      <c r="C55" s="218"/>
      <c r="D55" s="218"/>
      <c r="E55" s="218"/>
      <c r="F55" s="218"/>
    </row>
    <row r="56" spans="1:8" ht="17" x14ac:dyDescent="0.35">
      <c r="A56" s="512" t="s">
        <v>278</v>
      </c>
      <c r="B56" s="512"/>
      <c r="C56" s="512"/>
      <c r="D56" s="512"/>
      <c r="E56" s="512"/>
      <c r="F56" s="512"/>
      <c r="G56" s="219">
        <v>1</v>
      </c>
      <c r="H56" s="220" t="s">
        <v>335</v>
      </c>
    </row>
    <row r="57" spans="1:8" ht="17" x14ac:dyDescent="0.35">
      <c r="A57" s="512" t="s">
        <v>280</v>
      </c>
      <c r="B57" s="512"/>
      <c r="C57" s="512"/>
      <c r="D57" s="512"/>
      <c r="E57" s="512"/>
      <c r="F57" s="512"/>
      <c r="G57" s="219">
        <v>2</v>
      </c>
      <c r="H57" s="220" t="s">
        <v>335</v>
      </c>
    </row>
    <row r="58" spans="1:8" x14ac:dyDescent="0.35">
      <c r="A58" s="244"/>
      <c r="B58" s="244"/>
      <c r="C58" s="244"/>
      <c r="D58" s="244"/>
      <c r="E58" s="244"/>
      <c r="F58" s="244"/>
      <c r="G58" s="221"/>
      <c r="H58" s="220"/>
    </row>
    <row r="59" spans="1:8" x14ac:dyDescent="0.35">
      <c r="A59" s="503" t="s">
        <v>281</v>
      </c>
      <c r="B59" s="503"/>
      <c r="C59" s="503"/>
      <c r="D59" s="503"/>
      <c r="E59" s="503"/>
      <c r="F59" s="503"/>
      <c r="G59" s="222"/>
      <c r="H59" s="223"/>
    </row>
    <row r="60" spans="1:8" ht="17.75" customHeight="1" x14ac:dyDescent="0.35">
      <c r="A60" s="502" t="s">
        <v>282</v>
      </c>
      <c r="B60" s="502"/>
      <c r="C60" s="502"/>
      <c r="D60" s="502"/>
      <c r="E60" s="224">
        <f>SUM(E61:E66)</f>
        <v>22</v>
      </c>
      <c r="F60" s="224" t="s">
        <v>254</v>
      </c>
      <c r="G60" s="225">
        <f>E60/25</f>
        <v>0.88</v>
      </c>
      <c r="H60" s="220" t="s">
        <v>335</v>
      </c>
    </row>
    <row r="61" spans="1:8" ht="17.75" customHeight="1" x14ac:dyDescent="0.35">
      <c r="A61" s="226" t="s">
        <v>96</v>
      </c>
      <c r="B61" s="501" t="s">
        <v>98</v>
      </c>
      <c r="C61" s="501"/>
      <c r="D61" s="501"/>
      <c r="E61" s="224">
        <v>9</v>
      </c>
      <c r="F61" s="224" t="s">
        <v>254</v>
      </c>
      <c r="G61" s="250"/>
      <c r="H61" s="227"/>
    </row>
    <row r="62" spans="1:8" ht="17.75" customHeight="1" x14ac:dyDescent="0.35">
      <c r="B62" s="501" t="s">
        <v>283</v>
      </c>
      <c r="C62" s="501"/>
      <c r="D62" s="501"/>
      <c r="E62" s="224">
        <v>9</v>
      </c>
      <c r="F62" s="224" t="s">
        <v>254</v>
      </c>
      <c r="G62" s="228"/>
      <c r="H62" s="229"/>
    </row>
    <row r="63" spans="1:8" ht="17.75" customHeight="1" x14ac:dyDescent="0.35">
      <c r="B63" s="501" t="s">
        <v>284</v>
      </c>
      <c r="C63" s="501"/>
      <c r="D63" s="501"/>
      <c r="E63" s="224">
        <v>2</v>
      </c>
      <c r="F63" s="224" t="s">
        <v>254</v>
      </c>
      <c r="G63" s="228"/>
      <c r="H63" s="229"/>
    </row>
    <row r="64" spans="1:8" ht="17.75" customHeight="1" x14ac:dyDescent="0.35">
      <c r="B64" s="501" t="s">
        <v>285</v>
      </c>
      <c r="C64" s="501"/>
      <c r="D64" s="501"/>
      <c r="E64" s="224" t="s">
        <v>115</v>
      </c>
      <c r="F64" s="224" t="s">
        <v>254</v>
      </c>
      <c r="G64" s="228"/>
      <c r="H64" s="229"/>
    </row>
    <row r="65" spans="1:8" ht="17.75" customHeight="1" x14ac:dyDescent="0.35">
      <c r="B65" s="501" t="s">
        <v>286</v>
      </c>
      <c r="C65" s="501"/>
      <c r="D65" s="501"/>
      <c r="E65" s="224" t="s">
        <v>115</v>
      </c>
      <c r="F65" s="224" t="s">
        <v>254</v>
      </c>
      <c r="G65" s="228"/>
      <c r="H65" s="229"/>
    </row>
    <row r="66" spans="1:8" ht="17.75" customHeight="1" x14ac:dyDescent="0.35">
      <c r="B66" s="501" t="s">
        <v>287</v>
      </c>
      <c r="C66" s="501"/>
      <c r="D66" s="501"/>
      <c r="E66" s="224">
        <v>2</v>
      </c>
      <c r="F66" s="224" t="s">
        <v>254</v>
      </c>
      <c r="G66" s="250"/>
      <c r="H66" s="227"/>
    </row>
    <row r="67" spans="1:8" ht="31.25" customHeight="1" x14ac:dyDescent="0.35">
      <c r="A67" s="502" t="s">
        <v>288</v>
      </c>
      <c r="B67" s="502"/>
      <c r="C67" s="502"/>
      <c r="D67" s="502"/>
      <c r="E67" s="224" t="s">
        <v>115</v>
      </c>
      <c r="F67" s="224" t="s">
        <v>254</v>
      </c>
      <c r="G67" s="225" t="s">
        <v>115</v>
      </c>
      <c r="H67" s="220" t="s">
        <v>335</v>
      </c>
    </row>
    <row r="68" spans="1:8" ht="17.75" customHeight="1" x14ac:dyDescent="0.35">
      <c r="A68" s="501" t="s">
        <v>289</v>
      </c>
      <c r="B68" s="501"/>
      <c r="C68" s="501"/>
      <c r="D68" s="501"/>
      <c r="E68" s="224">
        <f>G68*25</f>
        <v>53</v>
      </c>
      <c r="F68" s="224" t="s">
        <v>254</v>
      </c>
      <c r="G68" s="225">
        <f>D6-G60</f>
        <v>2.12</v>
      </c>
      <c r="H68" s="220" t="s">
        <v>335</v>
      </c>
    </row>
    <row r="69" spans="1:8" ht="10.25" customHeight="1" x14ac:dyDescent="0.35"/>
    <row r="70" spans="1:8" x14ac:dyDescent="0.35">
      <c r="A70" s="102" t="s">
        <v>321</v>
      </c>
      <c r="B70" s="102"/>
      <c r="C70" s="102"/>
      <c r="D70" s="102"/>
      <c r="E70" s="102"/>
      <c r="F70" s="102"/>
      <c r="G70" s="102"/>
      <c r="H70" s="102"/>
    </row>
    <row r="71" spans="1:8" s="135" customFormat="1" x14ac:dyDescent="0.35">
      <c r="A71" s="471" t="s">
        <v>1570</v>
      </c>
      <c r="B71" s="471"/>
      <c r="C71" s="471"/>
      <c r="D71" s="471"/>
      <c r="E71" s="471"/>
      <c r="F71" s="302"/>
      <c r="G71" s="302"/>
      <c r="H71" s="302"/>
    </row>
  </sheetData>
  <mergeCells count="74">
    <mergeCell ref="A71:E71"/>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A33:F33"/>
    <mergeCell ref="A21:D21"/>
    <mergeCell ref="A22:A23"/>
    <mergeCell ref="B22:F23"/>
    <mergeCell ref="G22:H22"/>
    <mergeCell ref="A24:H24"/>
    <mergeCell ref="B25:F25"/>
    <mergeCell ref="A26:H26"/>
    <mergeCell ref="B27:F27"/>
    <mergeCell ref="B28:F28"/>
    <mergeCell ref="A29:H29"/>
    <mergeCell ref="B30:F30"/>
    <mergeCell ref="A42:A44"/>
    <mergeCell ref="B42:H42"/>
    <mergeCell ref="B43:H43"/>
    <mergeCell ref="B44:H44"/>
    <mergeCell ref="A34:A38"/>
    <mergeCell ref="B34:H34"/>
    <mergeCell ref="B35:H35"/>
    <mergeCell ref="B36:H36"/>
    <mergeCell ref="B37:H37"/>
    <mergeCell ref="B38:H38"/>
    <mergeCell ref="A39:C39"/>
    <mergeCell ref="D39:H39"/>
    <mergeCell ref="A40:C40"/>
    <mergeCell ref="D40:H40"/>
    <mergeCell ref="A41:F41"/>
    <mergeCell ref="A59:F59"/>
    <mergeCell ref="A45:C45"/>
    <mergeCell ref="D45:H45"/>
    <mergeCell ref="A46:C46"/>
    <mergeCell ref="D46:H46"/>
    <mergeCell ref="A49:B51"/>
    <mergeCell ref="C49:H49"/>
    <mergeCell ref="C50:H50"/>
    <mergeCell ref="C51:H51"/>
    <mergeCell ref="A52:B53"/>
    <mergeCell ref="C52:H52"/>
    <mergeCell ref="C53:H53"/>
    <mergeCell ref="A56:F56"/>
    <mergeCell ref="A57:F57"/>
    <mergeCell ref="B66:D66"/>
    <mergeCell ref="A67:D67"/>
    <mergeCell ref="A68:D68"/>
    <mergeCell ref="A60:D60"/>
    <mergeCell ref="B61:D61"/>
    <mergeCell ref="B62:D62"/>
    <mergeCell ref="B63:D63"/>
    <mergeCell ref="B64:D64"/>
    <mergeCell ref="B65:D6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62"/>
  <sheetViews>
    <sheetView view="pageLayout" topLeftCell="A43" zoomScaleNormal="100" workbookViewId="0">
      <selection activeCell="A45" sqref="A45:F45"/>
    </sheetView>
  </sheetViews>
  <sheetFormatPr defaultColWidth="9.453125" defaultRowHeight="14" x14ac:dyDescent="0.35"/>
  <cols>
    <col min="1" max="1" width="10.36328125" style="135" customWidth="1"/>
    <col min="2" max="2" width="12.6328125" style="135" customWidth="1"/>
    <col min="3" max="3" width="6.36328125" style="135" customWidth="1"/>
    <col min="4" max="4" width="14.90625" style="135" customWidth="1"/>
    <col min="5" max="5" width="10.36328125" style="135" customWidth="1"/>
    <col min="6" max="6" width="8.6328125" style="135" customWidth="1"/>
    <col min="7" max="7" width="11.6328125" style="135" customWidth="1"/>
    <col min="8" max="8" width="10.54296875" style="135" customWidth="1"/>
    <col min="9" max="16384" width="9.453125" style="135"/>
  </cols>
  <sheetData>
    <row r="1" spans="1:8" ht="10.4" customHeight="1" x14ac:dyDescent="0.35"/>
    <row r="2" spans="1:8" s="260" customFormat="1" x14ac:dyDescent="0.35">
      <c r="A2" s="390" t="s">
        <v>218</v>
      </c>
      <c r="B2" s="390"/>
      <c r="C2" s="390"/>
      <c r="D2" s="390"/>
      <c r="E2" s="390"/>
      <c r="F2" s="390"/>
      <c r="G2" s="390"/>
      <c r="H2" s="390"/>
    </row>
    <row r="3" spans="1:8" ht="10.4" customHeight="1" x14ac:dyDescent="0.35"/>
    <row r="4" spans="1:8" ht="15" customHeight="1" x14ac:dyDescent="0.35">
      <c r="A4" s="260" t="s">
        <v>219</v>
      </c>
    </row>
    <row r="5" spans="1:8" ht="17.899999999999999" customHeight="1" x14ac:dyDescent="0.35">
      <c r="A5" s="535" t="s">
        <v>130</v>
      </c>
      <c r="B5" s="535"/>
      <c r="C5" s="535"/>
      <c r="D5" s="535"/>
      <c r="E5" s="535"/>
      <c r="F5" s="535"/>
      <c r="G5" s="535"/>
      <c r="H5" s="535"/>
    </row>
    <row r="6" spans="1:8" ht="17.75" customHeight="1" x14ac:dyDescent="0.35">
      <c r="A6" s="602" t="s">
        <v>94</v>
      </c>
      <c r="B6" s="527"/>
      <c r="C6" s="527"/>
      <c r="D6" s="527">
        <v>3</v>
      </c>
      <c r="E6" s="527"/>
      <c r="F6" s="527"/>
      <c r="G6" s="527"/>
      <c r="H6" s="528"/>
    </row>
    <row r="7" spans="1:8" ht="17.75" customHeight="1" x14ac:dyDescent="0.35">
      <c r="A7" s="602" t="s">
        <v>93</v>
      </c>
      <c r="B7" s="527"/>
      <c r="C7" s="527"/>
      <c r="D7" s="536" t="s">
        <v>573</v>
      </c>
      <c r="E7" s="536"/>
      <c r="F7" s="536"/>
      <c r="G7" s="536"/>
      <c r="H7" s="537"/>
    </row>
    <row r="8" spans="1:8" ht="17.75" customHeight="1" x14ac:dyDescent="0.35">
      <c r="A8" s="602" t="s">
        <v>97</v>
      </c>
      <c r="B8" s="527"/>
      <c r="C8" s="527"/>
      <c r="D8" s="515" t="s">
        <v>222</v>
      </c>
      <c r="E8" s="515"/>
      <c r="F8" s="515"/>
      <c r="G8" s="515"/>
      <c r="H8" s="516"/>
    </row>
    <row r="9" spans="1:8" ht="17.75" customHeight="1" x14ac:dyDescent="0.35">
      <c r="A9" s="602" t="s">
        <v>223</v>
      </c>
      <c r="B9" s="527"/>
      <c r="C9" s="527"/>
      <c r="D9" s="515" t="s">
        <v>358</v>
      </c>
      <c r="E9" s="515"/>
      <c r="F9" s="515"/>
      <c r="G9" s="515"/>
      <c r="H9" s="516"/>
    </row>
    <row r="10" spans="1:8" ht="10.4" customHeight="1" x14ac:dyDescent="0.35"/>
    <row r="11" spans="1:8" ht="15" customHeight="1" x14ac:dyDescent="0.35">
      <c r="A11" s="496" t="s">
        <v>225</v>
      </c>
      <c r="B11" s="496"/>
      <c r="C11" s="496"/>
      <c r="D11" s="496"/>
      <c r="E11" s="496"/>
      <c r="F11" s="496"/>
      <c r="G11" s="496"/>
      <c r="H11" s="496"/>
    </row>
    <row r="12" spans="1:8" ht="17.899999999999999" customHeight="1" x14ac:dyDescent="0.35">
      <c r="A12" s="496" t="s">
        <v>297</v>
      </c>
      <c r="B12" s="496"/>
      <c r="C12" s="496"/>
      <c r="D12" s="496"/>
      <c r="E12" s="496"/>
      <c r="F12" s="496"/>
      <c r="G12" s="496"/>
      <c r="H12" s="496"/>
    </row>
    <row r="13" spans="1:8" ht="17.899999999999999" customHeight="1" x14ac:dyDescent="0.35">
      <c r="A13" s="602" t="s">
        <v>227</v>
      </c>
      <c r="B13" s="527"/>
      <c r="C13" s="527"/>
      <c r="D13" s="527"/>
      <c r="E13" s="527" t="s">
        <v>228</v>
      </c>
      <c r="F13" s="527"/>
      <c r="G13" s="527"/>
      <c r="H13" s="528"/>
    </row>
    <row r="14" spans="1:8" ht="17.899999999999999" customHeight="1" x14ac:dyDescent="0.35">
      <c r="A14" s="602" t="s">
        <v>229</v>
      </c>
      <c r="B14" s="527"/>
      <c r="C14" s="527"/>
      <c r="D14" s="527"/>
      <c r="E14" s="527" t="s">
        <v>301</v>
      </c>
      <c r="F14" s="527"/>
      <c r="G14" s="527"/>
      <c r="H14" s="528"/>
    </row>
    <row r="15" spans="1:8" ht="17.899999999999999" customHeight="1" x14ac:dyDescent="0.35">
      <c r="A15" s="602" t="s">
        <v>231</v>
      </c>
      <c r="B15" s="527"/>
      <c r="C15" s="527"/>
      <c r="D15" s="527"/>
      <c r="E15" s="532" t="s">
        <v>457</v>
      </c>
      <c r="F15" s="532"/>
      <c r="G15" s="532"/>
      <c r="H15" s="533"/>
    </row>
    <row r="16" spans="1:8" ht="17.899999999999999" customHeight="1" x14ac:dyDescent="0.35">
      <c r="A16" s="602" t="s">
        <v>233</v>
      </c>
      <c r="B16" s="527"/>
      <c r="C16" s="527"/>
      <c r="D16" s="527"/>
      <c r="E16" s="527" t="s">
        <v>234</v>
      </c>
      <c r="F16" s="527"/>
      <c r="G16" s="527"/>
      <c r="H16" s="528"/>
    </row>
    <row r="17" spans="1:8" ht="10.4" customHeight="1" x14ac:dyDescent="0.35"/>
    <row r="18" spans="1:8" ht="15" customHeight="1" x14ac:dyDescent="0.35">
      <c r="A18" s="496" t="s">
        <v>235</v>
      </c>
      <c r="B18" s="496"/>
      <c r="C18" s="496"/>
      <c r="D18" s="496"/>
      <c r="E18" s="496"/>
      <c r="F18" s="496"/>
      <c r="G18" s="496"/>
      <c r="H18" s="496"/>
    </row>
    <row r="19" spans="1:8" ht="36.75" customHeight="1" x14ac:dyDescent="0.35">
      <c r="A19" s="375" t="s">
        <v>236</v>
      </c>
      <c r="B19" s="375"/>
      <c r="C19" s="595" t="s">
        <v>1123</v>
      </c>
      <c r="D19" s="595"/>
      <c r="E19" s="595"/>
      <c r="F19" s="595"/>
      <c r="G19" s="595"/>
      <c r="H19" s="374"/>
    </row>
    <row r="20" spans="1:8" ht="10.4" customHeight="1" x14ac:dyDescent="0.35"/>
    <row r="21" spans="1:8" ht="15" customHeight="1" x14ac:dyDescent="0.35">
      <c r="A21" s="616" t="s">
        <v>238</v>
      </c>
      <c r="B21" s="616"/>
      <c r="C21" s="616"/>
      <c r="D21" s="616"/>
    </row>
    <row r="22" spans="1:8" x14ac:dyDescent="0.35">
      <c r="A22" s="613" t="s">
        <v>6</v>
      </c>
      <c r="B22" s="614" t="s">
        <v>7</v>
      </c>
      <c r="C22" s="614"/>
      <c r="D22" s="614"/>
      <c r="E22" s="614"/>
      <c r="F22" s="614"/>
      <c r="G22" s="614" t="s">
        <v>239</v>
      </c>
      <c r="H22" s="615"/>
    </row>
    <row r="23" spans="1:8" ht="41.25" customHeight="1" x14ac:dyDescent="0.35">
      <c r="A23" s="613"/>
      <c r="B23" s="614"/>
      <c r="C23" s="614"/>
      <c r="D23" s="614"/>
      <c r="E23" s="614"/>
      <c r="F23" s="614"/>
      <c r="G23" s="257" t="s">
        <v>240</v>
      </c>
      <c r="H23" s="258" t="s">
        <v>10</v>
      </c>
    </row>
    <row r="24" spans="1:8" ht="17.899999999999999" customHeight="1" x14ac:dyDescent="0.35">
      <c r="A24" s="613" t="s">
        <v>11</v>
      </c>
      <c r="B24" s="614"/>
      <c r="C24" s="614"/>
      <c r="D24" s="614"/>
      <c r="E24" s="614"/>
      <c r="F24" s="614"/>
      <c r="G24" s="614"/>
      <c r="H24" s="615"/>
    </row>
    <row r="25" spans="1:8" ht="57.75" customHeight="1" x14ac:dyDescent="0.35">
      <c r="A25" s="195" t="s">
        <v>1124</v>
      </c>
      <c r="B25" s="353" t="s">
        <v>1333</v>
      </c>
      <c r="C25" s="353"/>
      <c r="D25" s="353"/>
      <c r="E25" s="353"/>
      <c r="F25" s="353"/>
      <c r="G25" s="197" t="s">
        <v>1126</v>
      </c>
      <c r="H25" s="196" t="s">
        <v>621</v>
      </c>
    </row>
    <row r="26" spans="1:8" ht="17.899999999999999" customHeight="1" x14ac:dyDescent="0.35">
      <c r="A26" s="613" t="s">
        <v>244</v>
      </c>
      <c r="B26" s="614"/>
      <c r="C26" s="614"/>
      <c r="D26" s="614"/>
      <c r="E26" s="614"/>
      <c r="F26" s="614"/>
      <c r="G26" s="614"/>
      <c r="H26" s="615"/>
    </row>
    <row r="27" spans="1:8" ht="68.25" customHeight="1" x14ac:dyDescent="0.35">
      <c r="A27" s="195" t="s">
        <v>1127</v>
      </c>
      <c r="B27" s="353" t="s">
        <v>1334</v>
      </c>
      <c r="C27" s="353"/>
      <c r="D27" s="353"/>
      <c r="E27" s="353"/>
      <c r="F27" s="353"/>
      <c r="G27" s="197" t="s">
        <v>1234</v>
      </c>
      <c r="H27" s="196" t="s">
        <v>621</v>
      </c>
    </row>
    <row r="28" spans="1:8" ht="54.75" customHeight="1" x14ac:dyDescent="0.35">
      <c r="A28" s="195" t="s">
        <v>1129</v>
      </c>
      <c r="B28" s="353" t="s">
        <v>1130</v>
      </c>
      <c r="C28" s="353"/>
      <c r="D28" s="353"/>
      <c r="E28" s="353"/>
      <c r="F28" s="353"/>
      <c r="G28" s="197" t="s">
        <v>1335</v>
      </c>
      <c r="H28" s="196" t="s">
        <v>15</v>
      </c>
    </row>
    <row r="29" spans="1:8" ht="17.899999999999999" customHeight="1" x14ac:dyDescent="0.35">
      <c r="A29" s="613" t="s">
        <v>248</v>
      </c>
      <c r="B29" s="614"/>
      <c r="C29" s="614"/>
      <c r="D29" s="614"/>
      <c r="E29" s="614"/>
      <c r="F29" s="614"/>
      <c r="G29" s="614"/>
      <c r="H29" s="615"/>
    </row>
    <row r="30" spans="1:8" ht="30.75" customHeight="1" x14ac:dyDescent="0.35">
      <c r="A30" s="195" t="s">
        <v>1132</v>
      </c>
      <c r="B30" s="625" t="s">
        <v>1336</v>
      </c>
      <c r="C30" s="625"/>
      <c r="D30" s="625"/>
      <c r="E30" s="625"/>
      <c r="F30" s="625"/>
      <c r="G30" s="197" t="s">
        <v>79</v>
      </c>
      <c r="H30" s="196" t="s">
        <v>15</v>
      </c>
    </row>
    <row r="31" spans="1:8" ht="10.4" customHeight="1" x14ac:dyDescent="0.35"/>
    <row r="32" spans="1:8" ht="15" customHeight="1" x14ac:dyDescent="0.35">
      <c r="A32" s="260" t="s">
        <v>252</v>
      </c>
    </row>
    <row r="33" spans="1:8" s="260" customFormat="1" ht="17.899999999999999" customHeight="1" x14ac:dyDescent="0.35">
      <c r="A33" s="612" t="s">
        <v>1135</v>
      </c>
      <c r="B33" s="612"/>
      <c r="C33" s="612"/>
      <c r="D33" s="612"/>
      <c r="E33" s="612"/>
      <c r="F33" s="612"/>
      <c r="G33" s="143">
        <v>30</v>
      </c>
      <c r="H33" s="255" t="s">
        <v>254</v>
      </c>
    </row>
    <row r="34" spans="1:8" ht="20.149999999999999" customHeight="1" x14ac:dyDescent="0.35">
      <c r="A34" s="607" t="s">
        <v>255</v>
      </c>
      <c r="B34" s="482" t="s">
        <v>1337</v>
      </c>
      <c r="C34" s="585"/>
      <c r="D34" s="585"/>
      <c r="E34" s="585"/>
      <c r="F34" s="585"/>
      <c r="G34" s="585"/>
      <c r="H34" s="585"/>
    </row>
    <row r="35" spans="1:8" ht="20.149999999999999" customHeight="1" x14ac:dyDescent="0.35">
      <c r="A35" s="609"/>
      <c r="B35" s="479" t="s">
        <v>1338</v>
      </c>
      <c r="C35" s="505"/>
      <c r="D35" s="505"/>
      <c r="E35" s="505"/>
      <c r="F35" s="505"/>
      <c r="G35" s="505"/>
      <c r="H35" s="505"/>
    </row>
    <row r="36" spans="1:8" ht="24" customHeight="1" x14ac:dyDescent="0.35">
      <c r="A36" s="600" t="s">
        <v>263</v>
      </c>
      <c r="B36" s="515"/>
      <c r="C36" s="515"/>
      <c r="D36" s="515" t="s">
        <v>1139</v>
      </c>
      <c r="E36" s="515"/>
      <c r="F36" s="515"/>
      <c r="G36" s="515"/>
      <c r="H36" s="516"/>
    </row>
    <row r="37" spans="1:8" ht="117.65" customHeight="1" x14ac:dyDescent="0.35">
      <c r="A37" s="601" t="s">
        <v>265</v>
      </c>
      <c r="B37" s="536"/>
      <c r="C37" s="536"/>
      <c r="D37" s="506" t="s">
        <v>1592</v>
      </c>
      <c r="E37" s="507"/>
      <c r="F37" s="507"/>
      <c r="G37" s="507"/>
      <c r="H37" s="507"/>
    </row>
    <row r="38" spans="1:8" ht="10.4" customHeight="1" x14ac:dyDescent="0.35"/>
    <row r="39" spans="1:8" ht="15" customHeight="1" x14ac:dyDescent="0.35">
      <c r="A39" s="260" t="s">
        <v>271</v>
      </c>
    </row>
    <row r="40" spans="1:8" ht="28.4" customHeight="1" x14ac:dyDescent="0.35">
      <c r="A40" s="598" t="s">
        <v>272</v>
      </c>
      <c r="B40" s="602"/>
      <c r="C40" s="506" t="s">
        <v>1242</v>
      </c>
      <c r="D40" s="507"/>
      <c r="E40" s="507"/>
      <c r="F40" s="507"/>
      <c r="G40" s="507"/>
      <c r="H40" s="507"/>
    </row>
    <row r="41" spans="1:8" ht="36.75" customHeight="1" x14ac:dyDescent="0.35">
      <c r="A41" s="598"/>
      <c r="B41" s="602"/>
      <c r="C41" s="353" t="s">
        <v>1243</v>
      </c>
      <c r="D41" s="353"/>
      <c r="E41" s="353"/>
      <c r="F41" s="353"/>
      <c r="G41" s="353"/>
      <c r="H41" s="506"/>
    </row>
    <row r="42" spans="1:8" ht="10.4" customHeight="1" x14ac:dyDescent="0.35"/>
    <row r="43" spans="1:8" ht="15" customHeight="1" x14ac:dyDescent="0.35">
      <c r="A43" s="260" t="s">
        <v>277</v>
      </c>
      <c r="B43" s="260"/>
      <c r="C43" s="260"/>
      <c r="D43" s="260"/>
      <c r="E43" s="260"/>
      <c r="F43" s="260"/>
    </row>
    <row r="44" spans="1:8" ht="17" x14ac:dyDescent="0.35">
      <c r="A44" s="598" t="s">
        <v>278</v>
      </c>
      <c r="B44" s="598"/>
      <c r="C44" s="598"/>
      <c r="D44" s="598"/>
      <c r="E44" s="598"/>
      <c r="F44" s="598"/>
      <c r="G44" s="140">
        <v>2</v>
      </c>
      <c r="H44" s="139" t="s">
        <v>279</v>
      </c>
    </row>
    <row r="45" spans="1:8" ht="17" x14ac:dyDescent="0.35">
      <c r="A45" s="598" t="s">
        <v>1339</v>
      </c>
      <c r="B45" s="598"/>
      <c r="C45" s="598"/>
      <c r="D45" s="598"/>
      <c r="E45" s="598"/>
      <c r="F45" s="598"/>
      <c r="G45" s="140">
        <v>1</v>
      </c>
      <c r="H45" s="139" t="s">
        <v>279</v>
      </c>
    </row>
    <row r="46" spans="1:8" x14ac:dyDescent="0.35">
      <c r="A46" s="254"/>
      <c r="B46" s="254"/>
      <c r="C46" s="254"/>
      <c r="D46" s="254"/>
      <c r="E46" s="254"/>
      <c r="F46" s="254"/>
      <c r="G46" s="141"/>
      <c r="H46" s="139"/>
    </row>
    <row r="47" spans="1:8" x14ac:dyDescent="0.35">
      <c r="A47" s="599" t="s">
        <v>281</v>
      </c>
      <c r="B47" s="599"/>
      <c r="C47" s="599"/>
      <c r="D47" s="599"/>
      <c r="E47" s="599"/>
      <c r="F47" s="599"/>
      <c r="G47" s="162"/>
      <c r="H47" s="141"/>
    </row>
    <row r="48" spans="1:8" ht="17.899999999999999" customHeight="1" x14ac:dyDescent="0.35">
      <c r="A48" s="375" t="s">
        <v>282</v>
      </c>
      <c r="B48" s="375"/>
      <c r="C48" s="375"/>
      <c r="D48" s="375"/>
      <c r="E48" s="139">
        <f>SUM(E49:E54)</f>
        <v>50</v>
      </c>
      <c r="F48" s="139" t="s">
        <v>254</v>
      </c>
      <c r="G48" s="132">
        <f>E48/25</f>
        <v>2</v>
      </c>
      <c r="H48" s="139" t="s">
        <v>279</v>
      </c>
    </row>
    <row r="49" spans="1:10" ht="17.899999999999999" customHeight="1" x14ac:dyDescent="0.35">
      <c r="A49" s="135" t="s">
        <v>96</v>
      </c>
      <c r="B49" s="598" t="s">
        <v>98</v>
      </c>
      <c r="C49" s="598"/>
      <c r="D49" s="598"/>
      <c r="E49" s="139" t="s">
        <v>115</v>
      </c>
      <c r="F49" s="139" t="s">
        <v>254</v>
      </c>
      <c r="G49" s="137"/>
      <c r="H49" s="147"/>
    </row>
    <row r="50" spans="1:10" ht="17.899999999999999" customHeight="1" x14ac:dyDescent="0.35">
      <c r="B50" s="598" t="s">
        <v>283</v>
      </c>
      <c r="C50" s="598"/>
      <c r="D50" s="598"/>
      <c r="E50" s="139">
        <v>30</v>
      </c>
      <c r="F50" s="139" t="s">
        <v>254</v>
      </c>
      <c r="G50" s="137"/>
      <c r="H50" s="147"/>
    </row>
    <row r="51" spans="1:10" ht="17.899999999999999" customHeight="1" x14ac:dyDescent="0.35">
      <c r="B51" s="598" t="s">
        <v>284</v>
      </c>
      <c r="C51" s="598"/>
      <c r="D51" s="598"/>
      <c r="E51" s="139">
        <v>10</v>
      </c>
      <c r="F51" s="139" t="s">
        <v>254</v>
      </c>
      <c r="G51" s="137"/>
      <c r="H51" s="147"/>
    </row>
    <row r="52" spans="1:10" ht="17.899999999999999" customHeight="1" x14ac:dyDescent="0.35">
      <c r="B52" s="598" t="s">
        <v>285</v>
      </c>
      <c r="C52" s="598"/>
      <c r="D52" s="598"/>
      <c r="E52" s="139">
        <v>10</v>
      </c>
      <c r="F52" s="139" t="s">
        <v>254</v>
      </c>
      <c r="G52" s="137"/>
      <c r="H52" s="147"/>
    </row>
    <row r="53" spans="1:10" ht="17.899999999999999" customHeight="1" x14ac:dyDescent="0.35">
      <c r="B53" s="598" t="s">
        <v>286</v>
      </c>
      <c r="C53" s="598"/>
      <c r="D53" s="598"/>
      <c r="E53" s="139" t="s">
        <v>115</v>
      </c>
      <c r="F53" s="139" t="s">
        <v>254</v>
      </c>
      <c r="G53" s="137"/>
      <c r="H53" s="147"/>
    </row>
    <row r="54" spans="1:10" ht="17.899999999999999" customHeight="1" x14ac:dyDescent="0.35">
      <c r="B54" s="598" t="s">
        <v>287</v>
      </c>
      <c r="C54" s="598"/>
      <c r="D54" s="598"/>
      <c r="E54" s="139" t="s">
        <v>115</v>
      </c>
      <c r="F54" s="139" t="s">
        <v>254</v>
      </c>
      <c r="G54" s="137"/>
      <c r="H54" s="147"/>
    </row>
    <row r="55" spans="1:10" ht="33.75" customHeight="1" x14ac:dyDescent="0.35">
      <c r="A55" s="375" t="s">
        <v>288</v>
      </c>
      <c r="B55" s="375"/>
      <c r="C55" s="375"/>
      <c r="D55" s="375"/>
      <c r="E55" s="139" t="s">
        <v>115</v>
      </c>
      <c r="F55" s="139" t="s">
        <v>254</v>
      </c>
      <c r="G55" s="132" t="s">
        <v>115</v>
      </c>
      <c r="H55" s="139" t="s">
        <v>279</v>
      </c>
    </row>
    <row r="56" spans="1:10" ht="17.899999999999999" customHeight="1" x14ac:dyDescent="0.35">
      <c r="A56" s="598" t="s">
        <v>289</v>
      </c>
      <c r="B56" s="598"/>
      <c r="C56" s="598"/>
      <c r="D56" s="598"/>
      <c r="E56" s="139">
        <f>G56*25</f>
        <v>25</v>
      </c>
      <c r="F56" s="139" t="s">
        <v>254</v>
      </c>
      <c r="G56" s="132">
        <f>D6-G48</f>
        <v>1</v>
      </c>
      <c r="H56" s="139" t="s">
        <v>279</v>
      </c>
    </row>
    <row r="58" spans="1:10" x14ac:dyDescent="0.35">
      <c r="A58" s="102" t="s">
        <v>321</v>
      </c>
      <c r="B58" s="102"/>
      <c r="C58" s="102"/>
      <c r="D58" s="102"/>
      <c r="E58" s="102"/>
      <c r="F58" s="102"/>
      <c r="G58" s="102"/>
      <c r="H58" s="102"/>
      <c r="I58" s="102"/>
      <c r="J58" s="102"/>
    </row>
    <row r="59" spans="1:10" x14ac:dyDescent="0.35">
      <c r="A59" s="471" t="s">
        <v>1570</v>
      </c>
      <c r="B59" s="471"/>
      <c r="C59" s="471"/>
      <c r="D59" s="471"/>
      <c r="E59" s="471"/>
      <c r="F59" s="302"/>
      <c r="G59" s="302"/>
      <c r="H59" s="302"/>
      <c r="I59" s="302"/>
      <c r="J59" s="302"/>
    </row>
    <row r="60" spans="1:10" customFormat="1" ht="14.5" x14ac:dyDescent="0.35"/>
    <row r="61" spans="1:10" customFormat="1" ht="14.5" x14ac:dyDescent="0.35"/>
    <row r="62" spans="1:10" customFormat="1" ht="14.5" x14ac:dyDescent="0.35"/>
  </sheetData>
  <mergeCells count="58">
    <mergeCell ref="A12:H12"/>
    <mergeCell ref="A2:H2"/>
    <mergeCell ref="A5:H5"/>
    <mergeCell ref="A6:C6"/>
    <mergeCell ref="D6:H6"/>
    <mergeCell ref="A7:C7"/>
    <mergeCell ref="D7:H7"/>
    <mergeCell ref="A8:C8"/>
    <mergeCell ref="D8:H8"/>
    <mergeCell ref="A9:C9"/>
    <mergeCell ref="D9:H9"/>
    <mergeCell ref="A11:H11"/>
    <mergeCell ref="A21:D21"/>
    <mergeCell ref="A13:D13"/>
    <mergeCell ref="E13:H13"/>
    <mergeCell ref="A14:D14"/>
    <mergeCell ref="E14:H14"/>
    <mergeCell ref="A15:D15"/>
    <mergeCell ref="E15:H15"/>
    <mergeCell ref="A16:D16"/>
    <mergeCell ref="E16:H16"/>
    <mergeCell ref="A18:H18"/>
    <mergeCell ref="A19:B19"/>
    <mergeCell ref="C19:H19"/>
    <mergeCell ref="A34:A35"/>
    <mergeCell ref="B34:H34"/>
    <mergeCell ref="B35:H35"/>
    <mergeCell ref="A22:A23"/>
    <mergeCell ref="B22:F23"/>
    <mergeCell ref="G22:H22"/>
    <mergeCell ref="A24:H24"/>
    <mergeCell ref="B25:F25"/>
    <mergeCell ref="A26:H26"/>
    <mergeCell ref="B27:F27"/>
    <mergeCell ref="B28:F28"/>
    <mergeCell ref="A29:H29"/>
    <mergeCell ref="B30:F30"/>
    <mergeCell ref="A33:F33"/>
    <mergeCell ref="B50:D50"/>
    <mergeCell ref="A36:C36"/>
    <mergeCell ref="D36:H36"/>
    <mergeCell ref="A37:C37"/>
    <mergeCell ref="D37:H37"/>
    <mergeCell ref="A40:B41"/>
    <mergeCell ref="C40:H40"/>
    <mergeCell ref="C41:H41"/>
    <mergeCell ref="A44:F44"/>
    <mergeCell ref="A45:F45"/>
    <mergeCell ref="A47:F47"/>
    <mergeCell ref="A48:D48"/>
    <mergeCell ref="B49:D49"/>
    <mergeCell ref="A56:D56"/>
    <mergeCell ref="A59:E59"/>
    <mergeCell ref="B51:D51"/>
    <mergeCell ref="B52:D52"/>
    <mergeCell ref="B53:D53"/>
    <mergeCell ref="B54:D54"/>
    <mergeCell ref="A55:D55"/>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52"/>
  <sheetViews>
    <sheetView view="pageLayout" topLeftCell="A34" zoomScaleNormal="100" workbookViewId="0">
      <selection activeCell="A41" sqref="A41:D41"/>
    </sheetView>
  </sheetViews>
  <sheetFormatPr defaultColWidth="8.6328125" defaultRowHeight="14" x14ac:dyDescent="0.35"/>
  <cols>
    <col min="1" max="1" width="9.36328125" style="135" customWidth="1"/>
    <col min="2" max="2" width="11.6328125" style="135" customWidth="1"/>
    <col min="3" max="3" width="5.6328125" style="135" customWidth="1"/>
    <col min="4" max="4" width="17" style="135" customWidth="1"/>
    <col min="5" max="5" width="9.36328125" style="135" customWidth="1"/>
    <col min="6" max="6" width="11.6328125" style="135" customWidth="1"/>
    <col min="7" max="7" width="12.6328125" style="135" customWidth="1"/>
    <col min="8" max="8" width="9.6328125" style="135" customWidth="1"/>
    <col min="9" max="16384" width="8.6328125" style="135"/>
  </cols>
  <sheetData>
    <row r="1" spans="1:8" ht="10.4" customHeight="1" x14ac:dyDescent="0.35"/>
    <row r="2" spans="1:8" s="260" customFormat="1" x14ac:dyDescent="0.35">
      <c r="A2" s="390" t="s">
        <v>218</v>
      </c>
      <c r="B2" s="390"/>
      <c r="C2" s="390"/>
      <c r="D2" s="390"/>
      <c r="E2" s="390"/>
      <c r="F2" s="390"/>
      <c r="G2" s="390"/>
      <c r="H2" s="390"/>
    </row>
    <row r="3" spans="1:8" ht="10.4" customHeight="1" x14ac:dyDescent="0.35"/>
    <row r="4" spans="1:8" ht="15" customHeight="1" x14ac:dyDescent="0.35">
      <c r="A4" s="260" t="s">
        <v>219</v>
      </c>
    </row>
    <row r="5" spans="1:8" ht="17.899999999999999" customHeight="1" x14ac:dyDescent="0.35">
      <c r="A5" s="535" t="s">
        <v>143</v>
      </c>
      <c r="B5" s="535"/>
      <c r="C5" s="535"/>
      <c r="D5" s="535"/>
      <c r="E5" s="535"/>
      <c r="F5" s="535"/>
      <c r="G5" s="535"/>
      <c r="H5" s="535"/>
    </row>
    <row r="6" spans="1:8" ht="17.75" customHeight="1" x14ac:dyDescent="0.35">
      <c r="A6" s="602" t="s">
        <v>94</v>
      </c>
      <c r="B6" s="527"/>
      <c r="C6" s="527"/>
      <c r="D6" s="527">
        <v>7</v>
      </c>
      <c r="E6" s="527"/>
      <c r="F6" s="527"/>
      <c r="G6" s="527"/>
      <c r="H6" s="528"/>
    </row>
    <row r="7" spans="1:8" ht="17.75" customHeight="1" x14ac:dyDescent="0.35">
      <c r="A7" s="602" t="s">
        <v>93</v>
      </c>
      <c r="B7" s="527"/>
      <c r="C7" s="527"/>
      <c r="D7" s="536" t="s">
        <v>573</v>
      </c>
      <c r="E7" s="536"/>
      <c r="F7" s="536"/>
      <c r="G7" s="536"/>
      <c r="H7" s="537"/>
    </row>
    <row r="8" spans="1:8" ht="17.75" customHeight="1" x14ac:dyDescent="0.35">
      <c r="A8" s="602" t="s">
        <v>97</v>
      </c>
      <c r="B8" s="527"/>
      <c r="C8" s="527"/>
      <c r="D8" s="515" t="s">
        <v>1340</v>
      </c>
      <c r="E8" s="515"/>
      <c r="F8" s="515"/>
      <c r="G8" s="515"/>
      <c r="H8" s="516"/>
    </row>
    <row r="9" spans="1:8" ht="17.75" customHeight="1" x14ac:dyDescent="0.35">
      <c r="A9" s="602" t="s">
        <v>223</v>
      </c>
      <c r="B9" s="527"/>
      <c r="C9" s="527"/>
      <c r="D9" s="515" t="s">
        <v>1341</v>
      </c>
      <c r="E9" s="515"/>
      <c r="F9" s="515"/>
      <c r="G9" s="515"/>
      <c r="H9" s="516"/>
    </row>
    <row r="10" spans="1:8" ht="10.4" customHeight="1" x14ac:dyDescent="0.35"/>
    <row r="11" spans="1:8" ht="15" customHeight="1" x14ac:dyDescent="0.35">
      <c r="A11" s="496" t="s">
        <v>225</v>
      </c>
      <c r="B11" s="496"/>
      <c r="C11" s="496"/>
      <c r="D11" s="496"/>
      <c r="E11" s="496"/>
      <c r="F11" s="496"/>
      <c r="G11" s="496"/>
      <c r="H11" s="496"/>
    </row>
    <row r="12" spans="1:8" ht="17.899999999999999" customHeight="1" x14ac:dyDescent="0.35">
      <c r="A12" s="496" t="s">
        <v>297</v>
      </c>
      <c r="B12" s="639"/>
      <c r="C12" s="639"/>
      <c r="D12" s="639"/>
      <c r="E12" s="639"/>
      <c r="F12" s="639"/>
      <c r="G12" s="639"/>
      <c r="H12" s="639"/>
    </row>
    <row r="13" spans="1:8" ht="17.899999999999999" customHeight="1" x14ac:dyDescent="0.35">
      <c r="A13" s="602" t="s">
        <v>227</v>
      </c>
      <c r="B13" s="527"/>
      <c r="C13" s="527"/>
      <c r="D13" s="527"/>
      <c r="E13" s="527" t="s">
        <v>228</v>
      </c>
      <c r="F13" s="527"/>
      <c r="G13" s="527"/>
      <c r="H13" s="528"/>
    </row>
    <row r="14" spans="1:8" ht="17.899999999999999" customHeight="1" x14ac:dyDescent="0.35">
      <c r="A14" s="602" t="s">
        <v>229</v>
      </c>
      <c r="B14" s="527"/>
      <c r="C14" s="527"/>
      <c r="D14" s="527"/>
      <c r="E14" s="527" t="s">
        <v>301</v>
      </c>
      <c r="F14" s="527"/>
      <c r="G14" s="527"/>
      <c r="H14" s="528"/>
    </row>
    <row r="15" spans="1:8" ht="17.899999999999999" customHeight="1" x14ac:dyDescent="0.35">
      <c r="A15" s="602" t="s">
        <v>231</v>
      </c>
      <c r="B15" s="527"/>
      <c r="C15" s="527"/>
      <c r="D15" s="527"/>
      <c r="E15" s="532" t="s">
        <v>457</v>
      </c>
      <c r="F15" s="532"/>
      <c r="G15" s="532"/>
      <c r="H15" s="533"/>
    </row>
    <row r="16" spans="1:8" ht="17.899999999999999" customHeight="1" x14ac:dyDescent="0.35">
      <c r="A16" s="602" t="s">
        <v>233</v>
      </c>
      <c r="B16" s="527"/>
      <c r="C16" s="527"/>
      <c r="D16" s="527"/>
      <c r="E16" s="527" t="s">
        <v>234</v>
      </c>
      <c r="F16" s="527"/>
      <c r="G16" s="527"/>
      <c r="H16" s="528"/>
    </row>
    <row r="17" spans="1:8" ht="10.4" customHeight="1" x14ac:dyDescent="0.35"/>
    <row r="18" spans="1:8" ht="15" customHeight="1" x14ac:dyDescent="0.35">
      <c r="A18" s="496" t="s">
        <v>235</v>
      </c>
      <c r="B18" s="496"/>
      <c r="C18" s="496"/>
      <c r="D18" s="496"/>
      <c r="E18" s="496"/>
      <c r="F18" s="496"/>
      <c r="G18" s="496"/>
      <c r="H18" s="496"/>
    </row>
    <row r="19" spans="1:8" ht="31.4" customHeight="1" x14ac:dyDescent="0.35">
      <c r="A19" s="375" t="s">
        <v>236</v>
      </c>
      <c r="B19" s="375"/>
      <c r="C19" s="595" t="s">
        <v>1123</v>
      </c>
      <c r="D19" s="595"/>
      <c r="E19" s="595"/>
      <c r="F19" s="595"/>
      <c r="G19" s="595"/>
      <c r="H19" s="374"/>
    </row>
    <row r="20" spans="1:8" ht="10.4" customHeight="1" x14ac:dyDescent="0.35"/>
    <row r="21" spans="1:8" ht="15" customHeight="1" x14ac:dyDescent="0.35">
      <c r="A21" s="616" t="s">
        <v>238</v>
      </c>
      <c r="B21" s="616"/>
      <c r="C21" s="616"/>
      <c r="D21" s="616"/>
    </row>
    <row r="22" spans="1:8" x14ac:dyDescent="0.35">
      <c r="A22" s="613" t="s">
        <v>6</v>
      </c>
      <c r="B22" s="614" t="s">
        <v>7</v>
      </c>
      <c r="C22" s="614"/>
      <c r="D22" s="614"/>
      <c r="E22" s="614"/>
      <c r="F22" s="614"/>
      <c r="G22" s="614" t="s">
        <v>239</v>
      </c>
      <c r="H22" s="615"/>
    </row>
    <row r="23" spans="1:8" ht="41.25" customHeight="1" x14ac:dyDescent="0.35">
      <c r="A23" s="613"/>
      <c r="B23" s="614"/>
      <c r="C23" s="614"/>
      <c r="D23" s="614"/>
      <c r="E23" s="614"/>
      <c r="F23" s="614"/>
      <c r="G23" s="257" t="s">
        <v>240</v>
      </c>
      <c r="H23" s="258" t="s">
        <v>10</v>
      </c>
    </row>
    <row r="24" spans="1:8" ht="17.899999999999999" customHeight="1" x14ac:dyDescent="0.35">
      <c r="A24" s="613" t="s">
        <v>11</v>
      </c>
      <c r="B24" s="614"/>
      <c r="C24" s="614"/>
      <c r="D24" s="614"/>
      <c r="E24" s="614"/>
      <c r="F24" s="614"/>
      <c r="G24" s="614"/>
      <c r="H24" s="615"/>
    </row>
    <row r="25" spans="1:8" ht="43.5" customHeight="1" x14ac:dyDescent="0.35">
      <c r="A25" s="197" t="s">
        <v>1342</v>
      </c>
      <c r="B25" s="353" t="s">
        <v>1343</v>
      </c>
      <c r="C25" s="353"/>
      <c r="D25" s="353"/>
      <c r="E25" s="353"/>
      <c r="F25" s="353"/>
      <c r="G25" s="197" t="s">
        <v>32</v>
      </c>
      <c r="H25" s="196" t="s">
        <v>40</v>
      </c>
    </row>
    <row r="26" spans="1:8" ht="43.5" customHeight="1" x14ac:dyDescent="0.35">
      <c r="A26" s="197" t="s">
        <v>1344</v>
      </c>
      <c r="B26" s="506" t="s">
        <v>1345</v>
      </c>
      <c r="C26" s="507"/>
      <c r="D26" s="507"/>
      <c r="E26" s="507"/>
      <c r="F26" s="352"/>
      <c r="G26" s="197" t="s">
        <v>1126</v>
      </c>
      <c r="H26" s="196" t="s">
        <v>40</v>
      </c>
    </row>
    <row r="27" spans="1:8" ht="17.899999999999999" customHeight="1" x14ac:dyDescent="0.35">
      <c r="A27" s="613" t="s">
        <v>244</v>
      </c>
      <c r="B27" s="614"/>
      <c r="C27" s="614"/>
      <c r="D27" s="614"/>
      <c r="E27" s="614"/>
      <c r="F27" s="614"/>
      <c r="G27" s="614"/>
      <c r="H27" s="615"/>
    </row>
    <row r="28" spans="1:8" ht="46.5" customHeight="1" x14ac:dyDescent="0.35">
      <c r="A28" s="197" t="s">
        <v>1346</v>
      </c>
      <c r="B28" s="353" t="s">
        <v>1347</v>
      </c>
      <c r="C28" s="353"/>
      <c r="D28" s="353"/>
      <c r="E28" s="353"/>
      <c r="F28" s="353"/>
      <c r="G28" s="197" t="s">
        <v>1348</v>
      </c>
      <c r="H28" s="196" t="s">
        <v>40</v>
      </c>
    </row>
    <row r="29" spans="1:8" ht="35.75" customHeight="1" x14ac:dyDescent="0.35">
      <c r="A29" s="197" t="s">
        <v>1349</v>
      </c>
      <c r="B29" s="353" t="s">
        <v>1350</v>
      </c>
      <c r="C29" s="353"/>
      <c r="D29" s="353"/>
      <c r="E29" s="353"/>
      <c r="F29" s="353"/>
      <c r="G29" s="197" t="s">
        <v>52</v>
      </c>
      <c r="H29" s="196" t="s">
        <v>40</v>
      </c>
    </row>
    <row r="30" spans="1:8" ht="17.899999999999999" customHeight="1" x14ac:dyDescent="0.35">
      <c r="A30" s="613" t="s">
        <v>248</v>
      </c>
      <c r="B30" s="614"/>
      <c r="C30" s="614"/>
      <c r="D30" s="614"/>
      <c r="E30" s="614"/>
      <c r="F30" s="614"/>
      <c r="G30" s="614"/>
      <c r="H30" s="615"/>
    </row>
    <row r="31" spans="1:8" ht="46.25" customHeight="1" x14ac:dyDescent="0.35">
      <c r="A31" s="197" t="s">
        <v>1351</v>
      </c>
      <c r="B31" s="353" t="s">
        <v>1133</v>
      </c>
      <c r="C31" s="353"/>
      <c r="D31" s="353"/>
      <c r="E31" s="353"/>
      <c r="F31" s="353"/>
      <c r="G31" s="197" t="s">
        <v>995</v>
      </c>
      <c r="H31" s="196" t="s">
        <v>15</v>
      </c>
    </row>
    <row r="32" spans="1:8" ht="20.75" customHeight="1" x14ac:dyDescent="0.35"/>
    <row r="33" spans="1:8" ht="48" customHeight="1" x14ac:dyDescent="0.35">
      <c r="A33" s="601" t="s">
        <v>265</v>
      </c>
      <c r="B33" s="536"/>
      <c r="C33" s="536"/>
      <c r="D33" s="506" t="s">
        <v>1352</v>
      </c>
      <c r="E33" s="507"/>
      <c r="F33" s="507"/>
      <c r="G33" s="507"/>
      <c r="H33" s="507"/>
    </row>
    <row r="34" spans="1:8" ht="10.4" customHeight="1" x14ac:dyDescent="0.35"/>
    <row r="35" spans="1:8" ht="10.4" customHeight="1" x14ac:dyDescent="0.35"/>
    <row r="36" spans="1:8" ht="15" customHeight="1" x14ac:dyDescent="0.35">
      <c r="A36" s="260" t="s">
        <v>277</v>
      </c>
      <c r="B36" s="260"/>
      <c r="C36" s="260"/>
      <c r="D36" s="260"/>
      <c r="E36" s="260"/>
      <c r="F36" s="260"/>
    </row>
    <row r="37" spans="1:8" ht="17" x14ac:dyDescent="0.35">
      <c r="A37" s="598" t="s">
        <v>278</v>
      </c>
      <c r="B37" s="598"/>
      <c r="C37" s="598"/>
      <c r="D37" s="598"/>
      <c r="E37" s="598"/>
      <c r="F37" s="598"/>
      <c r="G37" s="140">
        <v>6</v>
      </c>
      <c r="H37" s="139" t="s">
        <v>279</v>
      </c>
    </row>
    <row r="38" spans="1:8" ht="17" x14ac:dyDescent="0.35">
      <c r="A38" s="598" t="s">
        <v>280</v>
      </c>
      <c r="B38" s="598"/>
      <c r="C38" s="598"/>
      <c r="D38" s="598"/>
      <c r="E38" s="598"/>
      <c r="F38" s="598"/>
      <c r="G38" s="140">
        <v>1</v>
      </c>
      <c r="H38" s="139" t="s">
        <v>279</v>
      </c>
    </row>
    <row r="39" spans="1:8" x14ac:dyDescent="0.35">
      <c r="A39" s="254"/>
      <c r="B39" s="254"/>
      <c r="C39" s="254"/>
      <c r="D39" s="254"/>
      <c r="E39" s="254"/>
      <c r="F39" s="254"/>
      <c r="G39" s="141"/>
      <c r="H39" s="139"/>
    </row>
    <row r="40" spans="1:8" x14ac:dyDescent="0.35">
      <c r="A40" s="599" t="s">
        <v>281</v>
      </c>
      <c r="B40" s="599"/>
      <c r="C40" s="599"/>
      <c r="D40" s="599"/>
      <c r="E40" s="599"/>
      <c r="F40" s="599"/>
      <c r="G40" s="162"/>
      <c r="H40" s="141"/>
    </row>
    <row r="41" spans="1:8" ht="30" customHeight="1" x14ac:dyDescent="0.35">
      <c r="A41" s="375" t="s">
        <v>282</v>
      </c>
      <c r="B41" s="375"/>
      <c r="C41" s="375"/>
      <c r="D41" s="375"/>
      <c r="E41" s="139">
        <f>SUM(E42:E47)</f>
        <v>50</v>
      </c>
      <c r="F41" s="139" t="s">
        <v>254</v>
      </c>
      <c r="G41" s="132">
        <f>E41/25</f>
        <v>2</v>
      </c>
      <c r="H41" s="139" t="s">
        <v>279</v>
      </c>
    </row>
    <row r="42" spans="1:8" ht="17.899999999999999" customHeight="1" x14ac:dyDescent="0.35">
      <c r="A42" s="135" t="s">
        <v>96</v>
      </c>
      <c r="B42" s="598" t="s">
        <v>98</v>
      </c>
      <c r="C42" s="598"/>
      <c r="D42" s="598"/>
      <c r="E42" s="139" t="s">
        <v>115</v>
      </c>
      <c r="F42" s="139" t="s">
        <v>254</v>
      </c>
      <c r="G42" s="137"/>
      <c r="H42" s="147"/>
    </row>
    <row r="43" spans="1:8" ht="17.899999999999999" customHeight="1" x14ac:dyDescent="0.35">
      <c r="B43" s="598" t="s">
        <v>283</v>
      </c>
      <c r="C43" s="598"/>
      <c r="D43" s="598"/>
      <c r="E43" s="139" t="s">
        <v>115</v>
      </c>
      <c r="F43" s="139" t="s">
        <v>254</v>
      </c>
      <c r="G43" s="137"/>
      <c r="H43" s="147"/>
    </row>
    <row r="44" spans="1:8" ht="17.899999999999999" customHeight="1" x14ac:dyDescent="0.35">
      <c r="B44" s="598" t="s">
        <v>284</v>
      </c>
      <c r="C44" s="598"/>
      <c r="D44" s="598"/>
      <c r="E44" s="139">
        <v>25</v>
      </c>
      <c r="F44" s="139" t="s">
        <v>254</v>
      </c>
      <c r="G44" s="137"/>
      <c r="H44" s="147"/>
    </row>
    <row r="45" spans="1:8" ht="17.899999999999999" customHeight="1" x14ac:dyDescent="0.35">
      <c r="B45" s="598" t="s">
        <v>285</v>
      </c>
      <c r="C45" s="598"/>
      <c r="D45" s="598"/>
      <c r="E45" s="139">
        <v>25</v>
      </c>
      <c r="F45" s="139" t="s">
        <v>254</v>
      </c>
      <c r="G45" s="137"/>
      <c r="H45" s="147"/>
    </row>
    <row r="46" spans="1:8" ht="17.899999999999999" customHeight="1" x14ac:dyDescent="0.35">
      <c r="B46" s="598" t="s">
        <v>286</v>
      </c>
      <c r="C46" s="598"/>
      <c r="D46" s="598"/>
      <c r="E46" s="139" t="s">
        <v>115</v>
      </c>
      <c r="F46" s="139" t="s">
        <v>254</v>
      </c>
      <c r="G46" s="137"/>
      <c r="H46" s="147"/>
    </row>
    <row r="47" spans="1:8" ht="17.899999999999999" customHeight="1" x14ac:dyDescent="0.35">
      <c r="B47" s="598" t="s">
        <v>287</v>
      </c>
      <c r="C47" s="598"/>
      <c r="D47" s="598"/>
      <c r="E47" s="139" t="s">
        <v>115</v>
      </c>
      <c r="F47" s="139" t="s">
        <v>254</v>
      </c>
      <c r="G47" s="137"/>
      <c r="H47" s="147"/>
    </row>
    <row r="48" spans="1:8" ht="31.4" customHeight="1" x14ac:dyDescent="0.35">
      <c r="A48" s="375" t="s">
        <v>288</v>
      </c>
      <c r="B48" s="375"/>
      <c r="C48" s="375"/>
      <c r="D48" s="375"/>
      <c r="E48" s="139" t="s">
        <v>115</v>
      </c>
      <c r="F48" s="139" t="s">
        <v>254</v>
      </c>
      <c r="G48" s="132" t="s">
        <v>115</v>
      </c>
      <c r="H48" s="139" t="s">
        <v>279</v>
      </c>
    </row>
    <row r="49" spans="1:8" ht="17.899999999999999" customHeight="1" x14ac:dyDescent="0.35">
      <c r="A49" s="598" t="s">
        <v>289</v>
      </c>
      <c r="B49" s="598"/>
      <c r="C49" s="598"/>
      <c r="D49" s="598"/>
      <c r="E49" s="139">
        <f>G49*25</f>
        <v>125</v>
      </c>
      <c r="F49" s="139" t="s">
        <v>254</v>
      </c>
      <c r="G49" s="132">
        <f>D6-G41</f>
        <v>5</v>
      </c>
      <c r="H49" s="139" t="s">
        <v>279</v>
      </c>
    </row>
    <row r="50" spans="1:8" ht="10.4" customHeight="1" x14ac:dyDescent="0.35"/>
    <row r="51" spans="1:8" x14ac:dyDescent="0.35">
      <c r="A51" s="102" t="s">
        <v>321</v>
      </c>
      <c r="B51" s="102"/>
      <c r="C51" s="102"/>
      <c r="D51" s="102"/>
      <c r="E51" s="102"/>
      <c r="F51" s="102"/>
      <c r="G51" s="102"/>
      <c r="H51" s="102"/>
    </row>
    <row r="52" spans="1:8" x14ac:dyDescent="0.35">
      <c r="A52" s="471" t="s">
        <v>1570</v>
      </c>
      <c r="B52" s="471"/>
      <c r="C52" s="471"/>
      <c r="D52" s="471"/>
      <c r="E52" s="471"/>
      <c r="F52" s="302"/>
      <c r="G52" s="302"/>
      <c r="H52" s="302"/>
    </row>
  </sheetData>
  <mergeCells count="50">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B26:F26"/>
    <mergeCell ref="A16:D16"/>
    <mergeCell ref="E16:H16"/>
    <mergeCell ref="A18:H18"/>
    <mergeCell ref="A19:B19"/>
    <mergeCell ref="C19:H19"/>
    <mergeCell ref="A21:D21"/>
    <mergeCell ref="A22:A23"/>
    <mergeCell ref="B22:F23"/>
    <mergeCell ref="G22:H22"/>
    <mergeCell ref="A24:H24"/>
    <mergeCell ref="B25:F25"/>
    <mergeCell ref="B43:D43"/>
    <mergeCell ref="A27:H27"/>
    <mergeCell ref="B28:F28"/>
    <mergeCell ref="B29:F29"/>
    <mergeCell ref="A30:H30"/>
    <mergeCell ref="B31:F31"/>
    <mergeCell ref="A33:C33"/>
    <mergeCell ref="D33:H33"/>
    <mergeCell ref="A37:F37"/>
    <mergeCell ref="A38:F38"/>
    <mergeCell ref="A40:F40"/>
    <mergeCell ref="A41:D41"/>
    <mergeCell ref="B42:D42"/>
    <mergeCell ref="A49:D49"/>
    <mergeCell ref="A52:E52"/>
    <mergeCell ref="B44:D44"/>
    <mergeCell ref="B45:D45"/>
    <mergeCell ref="B46:D46"/>
    <mergeCell ref="B47:D47"/>
    <mergeCell ref="A48:D48"/>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79"/>
  <sheetViews>
    <sheetView view="pageLayout" topLeftCell="A22" zoomScaleNormal="100" workbookViewId="0">
      <selection activeCell="G32" sqref="G32"/>
    </sheetView>
  </sheetViews>
  <sheetFormatPr defaultColWidth="8.6328125" defaultRowHeight="14" x14ac:dyDescent="0.35"/>
  <cols>
    <col min="1" max="1" width="9.36328125" style="213" customWidth="1"/>
    <col min="2" max="2" width="11.6328125" style="213" customWidth="1"/>
    <col min="3" max="3" width="5.6328125" style="213" customWidth="1"/>
    <col min="4" max="4" width="18.90625" style="213" customWidth="1"/>
    <col min="5" max="5" width="9.36328125" style="213" customWidth="1"/>
    <col min="6" max="6" width="8.6328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145</v>
      </c>
      <c r="B5" s="535"/>
      <c r="C5" s="535"/>
      <c r="D5" s="535"/>
      <c r="E5" s="535"/>
      <c r="F5" s="535"/>
      <c r="G5" s="535"/>
      <c r="H5" s="535"/>
    </row>
    <row r="6" spans="1:8" ht="17.75" customHeight="1" x14ac:dyDescent="0.35">
      <c r="A6" s="478" t="s">
        <v>94</v>
      </c>
      <c r="B6" s="526"/>
      <c r="C6" s="526"/>
      <c r="D6" s="527">
        <v>4</v>
      </c>
      <c r="E6" s="527"/>
      <c r="F6" s="527"/>
      <c r="G6" s="527"/>
      <c r="H6" s="528"/>
    </row>
    <row r="7" spans="1:8" ht="17.25" customHeight="1" x14ac:dyDescent="0.35">
      <c r="A7" s="478" t="s">
        <v>93</v>
      </c>
      <c r="B7" s="526"/>
      <c r="C7" s="526"/>
      <c r="D7" s="536" t="s">
        <v>573</v>
      </c>
      <c r="E7" s="536"/>
      <c r="F7" s="536"/>
      <c r="G7" s="536"/>
      <c r="H7" s="537"/>
    </row>
    <row r="8" spans="1:8" ht="17.75" customHeight="1" x14ac:dyDescent="0.35">
      <c r="A8" s="478" t="s">
        <v>97</v>
      </c>
      <c r="B8" s="526"/>
      <c r="C8" s="526"/>
      <c r="D8" s="515" t="s">
        <v>299</v>
      </c>
      <c r="E8" s="515"/>
      <c r="F8" s="515"/>
      <c r="G8" s="515"/>
      <c r="H8" s="516"/>
    </row>
    <row r="9" spans="1:8" ht="17.75" customHeight="1" x14ac:dyDescent="0.35">
      <c r="A9" s="478" t="s">
        <v>223</v>
      </c>
      <c r="B9" s="526"/>
      <c r="C9" s="526"/>
      <c r="D9" s="515" t="s">
        <v>1353</v>
      </c>
      <c r="E9" s="515"/>
      <c r="F9" s="515"/>
      <c r="G9" s="515"/>
      <c r="H9" s="516"/>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457</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1000</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29.25" customHeight="1" x14ac:dyDescent="0.35">
      <c r="A25" s="238" t="s">
        <v>1354</v>
      </c>
      <c r="B25" s="517" t="s">
        <v>1355</v>
      </c>
      <c r="C25" s="517"/>
      <c r="D25" s="517"/>
      <c r="E25" s="517"/>
      <c r="F25" s="517"/>
      <c r="G25" s="57" t="s">
        <v>1356</v>
      </c>
      <c r="H25" s="235" t="s">
        <v>15</v>
      </c>
    </row>
    <row r="26" spans="1:8" ht="29.25" customHeight="1" x14ac:dyDescent="0.35">
      <c r="A26" s="238" t="s">
        <v>1357</v>
      </c>
      <c r="B26" s="479" t="s">
        <v>1358</v>
      </c>
      <c r="C26" s="505"/>
      <c r="D26" s="505"/>
      <c r="E26" s="505"/>
      <c r="F26" s="525"/>
      <c r="G26" s="57" t="s">
        <v>1359</v>
      </c>
      <c r="H26" s="235" t="s">
        <v>15</v>
      </c>
    </row>
    <row r="27" spans="1:8" ht="17.75" customHeight="1" x14ac:dyDescent="0.35">
      <c r="A27" s="486" t="s">
        <v>244</v>
      </c>
      <c r="B27" s="487"/>
      <c r="C27" s="487"/>
      <c r="D27" s="487"/>
      <c r="E27" s="487"/>
      <c r="F27" s="487"/>
      <c r="G27" s="487"/>
      <c r="H27" s="488"/>
    </row>
    <row r="28" spans="1:8" ht="28.5" customHeight="1" x14ac:dyDescent="0.35">
      <c r="A28" s="238" t="s">
        <v>1360</v>
      </c>
      <c r="B28" s="517" t="s">
        <v>1361</v>
      </c>
      <c r="C28" s="517"/>
      <c r="D28" s="517"/>
      <c r="E28" s="517"/>
      <c r="F28" s="517"/>
      <c r="G28" s="57" t="s">
        <v>1048</v>
      </c>
      <c r="H28" s="235" t="s">
        <v>15</v>
      </c>
    </row>
    <row r="29" spans="1:8" ht="28.5" customHeight="1" x14ac:dyDescent="0.35">
      <c r="A29" s="238" t="s">
        <v>1362</v>
      </c>
      <c r="B29" s="517" t="s">
        <v>1363</v>
      </c>
      <c r="C29" s="517"/>
      <c r="D29" s="517"/>
      <c r="E29" s="517"/>
      <c r="F29" s="517"/>
      <c r="G29" s="57" t="s">
        <v>1364</v>
      </c>
      <c r="H29" s="235" t="s">
        <v>15</v>
      </c>
    </row>
    <row r="30" spans="1:8" ht="17.75" customHeight="1" x14ac:dyDescent="0.35">
      <c r="A30" s="486" t="s">
        <v>248</v>
      </c>
      <c r="B30" s="487"/>
      <c r="C30" s="487"/>
      <c r="D30" s="487"/>
      <c r="E30" s="487"/>
      <c r="F30" s="487"/>
      <c r="G30" s="487"/>
      <c r="H30" s="488"/>
    </row>
    <row r="31" spans="1:8" ht="39" customHeight="1" x14ac:dyDescent="0.35">
      <c r="A31" s="238" t="s">
        <v>1365</v>
      </c>
      <c r="B31" s="561" t="s">
        <v>1366</v>
      </c>
      <c r="C31" s="561"/>
      <c r="D31" s="561"/>
      <c r="E31" s="561"/>
      <c r="F31" s="561"/>
      <c r="G31" s="57" t="s">
        <v>1607</v>
      </c>
      <c r="H31" s="235" t="s">
        <v>15</v>
      </c>
    </row>
    <row r="32" spans="1:8" ht="10.25" customHeight="1" x14ac:dyDescent="0.35"/>
    <row r="33" spans="1:8" ht="15" customHeight="1" x14ac:dyDescent="0.35">
      <c r="A33" s="248" t="s">
        <v>252</v>
      </c>
    </row>
    <row r="34" spans="1:8" s="214" customFormat="1" ht="17.75" customHeight="1" x14ac:dyDescent="0.35">
      <c r="A34" s="481" t="s">
        <v>253</v>
      </c>
      <c r="B34" s="481"/>
      <c r="C34" s="481"/>
      <c r="D34" s="481"/>
      <c r="E34" s="481"/>
      <c r="F34" s="481"/>
      <c r="G34" s="231">
        <v>9</v>
      </c>
      <c r="H34" s="245" t="s">
        <v>254</v>
      </c>
    </row>
    <row r="35" spans="1:8" ht="17.25" customHeight="1" x14ac:dyDescent="0.35">
      <c r="A35" s="518" t="s">
        <v>255</v>
      </c>
      <c r="B35" s="523" t="s">
        <v>1367</v>
      </c>
      <c r="C35" s="523"/>
      <c r="D35" s="523"/>
      <c r="E35" s="523"/>
      <c r="F35" s="523"/>
      <c r="G35" s="523"/>
      <c r="H35" s="524"/>
    </row>
    <row r="36" spans="1:8" ht="17.25" customHeight="1" x14ac:dyDescent="0.35">
      <c r="A36" s="519"/>
      <c r="B36" s="517" t="s">
        <v>1368</v>
      </c>
      <c r="C36" s="517"/>
      <c r="D36" s="517"/>
      <c r="E36" s="517"/>
      <c r="F36" s="517"/>
      <c r="G36" s="517"/>
      <c r="H36" s="479"/>
    </row>
    <row r="37" spans="1:8" ht="17.25" customHeight="1" x14ac:dyDescent="0.35">
      <c r="A37" s="519"/>
      <c r="B37" s="479" t="s">
        <v>1369</v>
      </c>
      <c r="C37" s="505"/>
      <c r="D37" s="505"/>
      <c r="E37" s="505"/>
      <c r="F37" s="505"/>
      <c r="G37" s="505"/>
      <c r="H37" s="505"/>
    </row>
    <row r="38" spans="1:8" ht="17.25" customHeight="1" x14ac:dyDescent="0.35">
      <c r="A38" s="519"/>
      <c r="B38" s="517" t="s">
        <v>1370</v>
      </c>
      <c r="C38" s="517"/>
      <c r="D38" s="517"/>
      <c r="E38" s="517"/>
      <c r="F38" s="517"/>
      <c r="G38" s="517"/>
      <c r="H38" s="479"/>
    </row>
    <row r="39" spans="1:8" ht="17.25" customHeight="1" x14ac:dyDescent="0.35">
      <c r="A39" s="519"/>
      <c r="B39" s="517" t="s">
        <v>1371</v>
      </c>
      <c r="C39" s="517"/>
      <c r="D39" s="517"/>
      <c r="E39" s="517"/>
      <c r="F39" s="517"/>
      <c r="G39" s="517"/>
      <c r="H39" s="479"/>
    </row>
    <row r="40" spans="1:8" ht="17.25" customHeight="1" x14ac:dyDescent="0.35">
      <c r="A40" s="519"/>
      <c r="B40" s="517" t="s">
        <v>1372</v>
      </c>
      <c r="C40" s="517"/>
      <c r="D40" s="517"/>
      <c r="E40" s="517"/>
      <c r="F40" s="517"/>
      <c r="G40" s="517"/>
      <c r="H40" s="479"/>
    </row>
    <row r="41" spans="1:8" ht="17.25" customHeight="1" x14ac:dyDescent="0.35">
      <c r="A41" s="519"/>
      <c r="B41" s="479" t="s">
        <v>1373</v>
      </c>
      <c r="C41" s="505"/>
      <c r="D41" s="505"/>
      <c r="E41" s="505"/>
      <c r="F41" s="505"/>
      <c r="G41" s="505"/>
      <c r="H41" s="505"/>
    </row>
    <row r="42" spans="1:8" ht="17.25" customHeight="1" x14ac:dyDescent="0.35">
      <c r="A42" s="520"/>
      <c r="B42" s="517" t="s">
        <v>1374</v>
      </c>
      <c r="C42" s="517"/>
      <c r="D42" s="517"/>
      <c r="E42" s="517"/>
      <c r="F42" s="517"/>
      <c r="G42" s="517"/>
      <c r="H42" s="479"/>
    </row>
    <row r="43" spans="1:8" ht="18.649999999999999" customHeight="1" x14ac:dyDescent="0.35">
      <c r="A43" s="513" t="s">
        <v>263</v>
      </c>
      <c r="B43" s="514"/>
      <c r="C43" s="514"/>
      <c r="D43" s="515" t="s">
        <v>1375</v>
      </c>
      <c r="E43" s="515"/>
      <c r="F43" s="515"/>
      <c r="G43" s="515"/>
      <c r="H43" s="516"/>
    </row>
    <row r="44" spans="1:8" ht="33" customHeight="1" x14ac:dyDescent="0.35">
      <c r="A44" s="476" t="s">
        <v>265</v>
      </c>
      <c r="B44" s="504"/>
      <c r="C44" s="504"/>
      <c r="D44" s="506" t="s">
        <v>1606</v>
      </c>
      <c r="E44" s="507"/>
      <c r="F44" s="507"/>
      <c r="G44" s="507"/>
      <c r="H44" s="507"/>
    </row>
    <row r="45" spans="1:8" s="214" customFormat="1" ht="17.75" customHeight="1" x14ac:dyDescent="0.35">
      <c r="A45" s="481" t="s">
        <v>349</v>
      </c>
      <c r="B45" s="481"/>
      <c r="C45" s="481"/>
      <c r="D45" s="481"/>
      <c r="E45" s="481"/>
      <c r="F45" s="481"/>
      <c r="G45" s="231">
        <v>12</v>
      </c>
      <c r="H45" s="245" t="s">
        <v>254</v>
      </c>
    </row>
    <row r="46" spans="1:8" ht="34.5" customHeight="1" x14ac:dyDescent="0.35">
      <c r="A46" s="518" t="s">
        <v>255</v>
      </c>
      <c r="B46" s="521" t="s">
        <v>1376</v>
      </c>
      <c r="C46" s="521"/>
      <c r="D46" s="521"/>
      <c r="E46" s="521"/>
      <c r="F46" s="521"/>
      <c r="G46" s="521"/>
      <c r="H46" s="482"/>
    </row>
    <row r="47" spans="1:8" ht="17.25" customHeight="1" x14ac:dyDescent="0.35">
      <c r="A47" s="519"/>
      <c r="B47" s="479" t="s">
        <v>1377</v>
      </c>
      <c r="C47" s="505"/>
      <c r="D47" s="505"/>
      <c r="E47" s="505"/>
      <c r="F47" s="505"/>
      <c r="G47" s="505"/>
      <c r="H47" s="505"/>
    </row>
    <row r="48" spans="1:8" ht="36" customHeight="1" x14ac:dyDescent="0.35">
      <c r="A48" s="519"/>
      <c r="B48" s="479" t="s">
        <v>1378</v>
      </c>
      <c r="C48" s="505"/>
      <c r="D48" s="505"/>
      <c r="E48" s="505"/>
      <c r="F48" s="505"/>
      <c r="G48" s="505"/>
      <c r="H48" s="505"/>
    </row>
    <row r="49" spans="1:8" ht="36" customHeight="1" x14ac:dyDescent="0.35">
      <c r="A49" s="519"/>
      <c r="B49" s="479" t="s">
        <v>1379</v>
      </c>
      <c r="C49" s="505"/>
      <c r="D49" s="505"/>
      <c r="E49" s="505"/>
      <c r="F49" s="505"/>
      <c r="G49" s="505"/>
      <c r="H49" s="505"/>
    </row>
    <row r="50" spans="1:8" ht="17.25" customHeight="1" x14ac:dyDescent="0.35">
      <c r="A50" s="519"/>
      <c r="B50" s="479" t="s">
        <v>1380</v>
      </c>
      <c r="C50" s="505"/>
      <c r="D50" s="505"/>
      <c r="E50" s="505"/>
      <c r="F50" s="505"/>
      <c r="G50" s="505"/>
      <c r="H50" s="505"/>
    </row>
    <row r="51" spans="1:8" ht="17.25" customHeight="1" x14ac:dyDescent="0.35">
      <c r="A51" s="519"/>
      <c r="B51" s="479" t="s">
        <v>1381</v>
      </c>
      <c r="C51" s="505"/>
      <c r="D51" s="505"/>
      <c r="E51" s="505"/>
      <c r="F51" s="505"/>
      <c r="G51" s="505"/>
      <c r="H51" s="505"/>
    </row>
    <row r="52" spans="1:8" ht="17.25" customHeight="1" x14ac:dyDescent="0.35">
      <c r="A52" s="520"/>
      <c r="B52" s="479" t="s">
        <v>1382</v>
      </c>
      <c r="C52" s="505"/>
      <c r="D52" s="505"/>
      <c r="E52" s="505"/>
      <c r="F52" s="505"/>
      <c r="G52" s="505"/>
      <c r="H52" s="505"/>
    </row>
    <row r="53" spans="1:8" ht="18" customHeight="1" x14ac:dyDescent="0.35">
      <c r="A53" s="513" t="s">
        <v>263</v>
      </c>
      <c r="B53" s="514"/>
      <c r="C53" s="514"/>
      <c r="D53" s="515" t="s">
        <v>1383</v>
      </c>
      <c r="E53" s="515"/>
      <c r="F53" s="515"/>
      <c r="G53" s="515"/>
      <c r="H53" s="516"/>
    </row>
    <row r="54" spans="1:8" ht="45" customHeight="1" x14ac:dyDescent="0.35">
      <c r="A54" s="476" t="s">
        <v>265</v>
      </c>
      <c r="B54" s="504"/>
      <c r="C54" s="504"/>
      <c r="D54" s="479" t="s">
        <v>1384</v>
      </c>
      <c r="E54" s="505"/>
      <c r="F54" s="505"/>
      <c r="G54" s="505"/>
      <c r="H54" s="505"/>
    </row>
    <row r="55" spans="1:8" ht="6" customHeight="1" x14ac:dyDescent="0.35"/>
    <row r="56" spans="1:8" ht="15" customHeight="1" x14ac:dyDescent="0.35">
      <c r="A56" s="248" t="s">
        <v>271</v>
      </c>
    </row>
    <row r="57" spans="1:8" ht="27" customHeight="1" x14ac:dyDescent="0.35">
      <c r="A57" s="501" t="s">
        <v>272</v>
      </c>
      <c r="B57" s="478"/>
      <c r="C57" s="506" t="s">
        <v>1385</v>
      </c>
      <c r="D57" s="507"/>
      <c r="E57" s="507"/>
      <c r="F57" s="507"/>
      <c r="G57" s="507"/>
      <c r="H57" s="507"/>
    </row>
    <row r="58" spans="1:8" ht="30" customHeight="1" x14ac:dyDescent="0.35">
      <c r="A58" s="501"/>
      <c r="B58" s="478"/>
      <c r="C58" s="353" t="s">
        <v>1386</v>
      </c>
      <c r="D58" s="353"/>
      <c r="E58" s="353"/>
      <c r="F58" s="353"/>
      <c r="G58" s="353"/>
      <c r="H58" s="506"/>
    </row>
    <row r="59" spans="1:8" ht="33.75" customHeight="1" x14ac:dyDescent="0.35">
      <c r="A59" s="501"/>
      <c r="B59" s="478"/>
      <c r="C59" s="353" t="s">
        <v>1387</v>
      </c>
      <c r="D59" s="353"/>
      <c r="E59" s="353"/>
      <c r="F59" s="353"/>
      <c r="G59" s="353"/>
      <c r="H59" s="506"/>
    </row>
    <row r="60" spans="1:8" ht="33.75" customHeight="1" x14ac:dyDescent="0.35">
      <c r="A60" s="508" t="s">
        <v>275</v>
      </c>
      <c r="B60" s="509"/>
      <c r="C60" s="353" t="s">
        <v>1388</v>
      </c>
      <c r="D60" s="353"/>
      <c r="E60" s="353"/>
      <c r="F60" s="353"/>
      <c r="G60" s="353"/>
      <c r="H60" s="506"/>
    </row>
    <row r="61" spans="1:8" ht="21.75" customHeight="1" x14ac:dyDescent="0.35">
      <c r="A61" s="510"/>
      <c r="B61" s="511"/>
      <c r="C61" s="353" t="s">
        <v>1389</v>
      </c>
      <c r="D61" s="353"/>
      <c r="E61" s="353"/>
      <c r="F61" s="353"/>
      <c r="G61" s="353"/>
      <c r="H61" s="506"/>
    </row>
    <row r="62" spans="1:8" ht="10.25" customHeight="1" x14ac:dyDescent="0.35"/>
    <row r="63" spans="1:8" ht="15" customHeight="1" x14ac:dyDescent="0.35">
      <c r="A63" s="214" t="s">
        <v>277</v>
      </c>
      <c r="B63" s="218"/>
      <c r="C63" s="218"/>
      <c r="D63" s="218"/>
      <c r="E63" s="218"/>
      <c r="F63" s="218"/>
    </row>
    <row r="64" spans="1:8" ht="17" x14ac:dyDescent="0.35">
      <c r="A64" s="512" t="s">
        <v>278</v>
      </c>
      <c r="B64" s="512"/>
      <c r="C64" s="512"/>
      <c r="D64" s="512"/>
      <c r="E64" s="512"/>
      <c r="F64" s="512"/>
      <c r="G64" s="219">
        <v>4</v>
      </c>
      <c r="H64" s="220" t="s">
        <v>335</v>
      </c>
    </row>
    <row r="65" spans="1:8" ht="17" x14ac:dyDescent="0.35">
      <c r="A65" s="512" t="s">
        <v>280</v>
      </c>
      <c r="B65" s="512"/>
      <c r="C65" s="512"/>
      <c r="D65" s="512"/>
      <c r="E65" s="512"/>
      <c r="F65" s="512"/>
      <c r="G65" s="219">
        <v>0</v>
      </c>
      <c r="H65" s="220" t="s">
        <v>335</v>
      </c>
    </row>
    <row r="66" spans="1:8" ht="21" customHeight="1" x14ac:dyDescent="0.35">
      <c r="A66" s="244"/>
      <c r="B66" s="244"/>
      <c r="C66" s="244"/>
      <c r="D66" s="244"/>
      <c r="E66" s="244"/>
      <c r="F66" s="244"/>
      <c r="G66" s="221"/>
      <c r="H66" s="220"/>
    </row>
    <row r="67" spans="1:8" x14ac:dyDescent="0.35">
      <c r="A67" s="503" t="s">
        <v>281</v>
      </c>
      <c r="B67" s="503"/>
      <c r="C67" s="503"/>
      <c r="D67" s="503"/>
      <c r="E67" s="503"/>
      <c r="F67" s="503"/>
      <c r="G67" s="222"/>
      <c r="H67" s="223"/>
    </row>
    <row r="68" spans="1:8" ht="17.75" customHeight="1" x14ac:dyDescent="0.35">
      <c r="A68" s="502" t="s">
        <v>282</v>
      </c>
      <c r="B68" s="502"/>
      <c r="C68" s="502"/>
      <c r="D68" s="502"/>
      <c r="E68" s="224">
        <f>SUM(E69:E74)</f>
        <v>31</v>
      </c>
      <c r="F68" s="224" t="s">
        <v>254</v>
      </c>
      <c r="G68" s="225">
        <f>E68/25</f>
        <v>1.24</v>
      </c>
      <c r="H68" s="220" t="s">
        <v>335</v>
      </c>
    </row>
    <row r="69" spans="1:8" ht="17.75" customHeight="1" x14ac:dyDescent="0.35">
      <c r="A69" s="226" t="s">
        <v>96</v>
      </c>
      <c r="B69" s="501" t="s">
        <v>98</v>
      </c>
      <c r="C69" s="501"/>
      <c r="D69" s="501"/>
      <c r="E69" s="224">
        <v>9</v>
      </c>
      <c r="F69" s="224" t="s">
        <v>254</v>
      </c>
      <c r="G69" s="250"/>
      <c r="H69" s="227"/>
    </row>
    <row r="70" spans="1:8" ht="17.75" customHeight="1" x14ac:dyDescent="0.35">
      <c r="B70" s="501" t="s">
        <v>283</v>
      </c>
      <c r="C70" s="501"/>
      <c r="D70" s="501"/>
      <c r="E70" s="224">
        <v>12</v>
      </c>
      <c r="F70" s="224" t="s">
        <v>254</v>
      </c>
      <c r="G70" s="228"/>
      <c r="H70" s="229"/>
    </row>
    <row r="71" spans="1:8" ht="17.75" customHeight="1" x14ac:dyDescent="0.35">
      <c r="B71" s="501" t="s">
        <v>284</v>
      </c>
      <c r="C71" s="501"/>
      <c r="D71" s="501"/>
      <c r="E71" s="224">
        <v>4</v>
      </c>
      <c r="F71" s="224" t="s">
        <v>254</v>
      </c>
      <c r="G71" s="228"/>
      <c r="H71" s="229"/>
    </row>
    <row r="72" spans="1:8" ht="17.75" customHeight="1" x14ac:dyDescent="0.35">
      <c r="B72" s="501" t="s">
        <v>285</v>
      </c>
      <c r="C72" s="501"/>
      <c r="D72" s="501"/>
      <c r="E72" s="224" t="s">
        <v>115</v>
      </c>
      <c r="F72" s="224" t="s">
        <v>254</v>
      </c>
      <c r="G72" s="228"/>
      <c r="H72" s="229"/>
    </row>
    <row r="73" spans="1:8" ht="17.75" customHeight="1" x14ac:dyDescent="0.35">
      <c r="B73" s="501" t="s">
        <v>286</v>
      </c>
      <c r="C73" s="501"/>
      <c r="D73" s="501"/>
      <c r="E73" s="224" t="s">
        <v>115</v>
      </c>
      <c r="F73" s="224" t="s">
        <v>254</v>
      </c>
      <c r="G73" s="228"/>
      <c r="H73" s="229"/>
    </row>
    <row r="74" spans="1:8" ht="17.75" customHeight="1" x14ac:dyDescent="0.35">
      <c r="B74" s="501" t="s">
        <v>287</v>
      </c>
      <c r="C74" s="501"/>
      <c r="D74" s="501"/>
      <c r="E74" s="224">
        <v>6</v>
      </c>
      <c r="F74" s="224" t="s">
        <v>254</v>
      </c>
      <c r="G74" s="250"/>
      <c r="H74" s="227"/>
    </row>
    <row r="75" spans="1:8" ht="31.25" customHeight="1" x14ac:dyDescent="0.35">
      <c r="A75" s="502" t="s">
        <v>288</v>
      </c>
      <c r="B75" s="502"/>
      <c r="C75" s="502"/>
      <c r="D75" s="502"/>
      <c r="E75" s="224" t="s">
        <v>115</v>
      </c>
      <c r="F75" s="224" t="s">
        <v>254</v>
      </c>
      <c r="G75" s="225" t="s">
        <v>115</v>
      </c>
      <c r="H75" s="220" t="s">
        <v>335</v>
      </c>
    </row>
    <row r="76" spans="1:8" ht="17.75" customHeight="1" x14ac:dyDescent="0.35">
      <c r="A76" s="501" t="s">
        <v>289</v>
      </c>
      <c r="B76" s="501"/>
      <c r="C76" s="501"/>
      <c r="D76" s="501"/>
      <c r="E76" s="224">
        <f>G76*25</f>
        <v>69</v>
      </c>
      <c r="F76" s="224" t="s">
        <v>254</v>
      </c>
      <c r="G76" s="225">
        <f>D6-G68</f>
        <v>2.76</v>
      </c>
      <c r="H76" s="220" t="s">
        <v>335</v>
      </c>
    </row>
    <row r="77" spans="1:8" ht="10.25" customHeight="1" x14ac:dyDescent="0.35"/>
    <row r="78" spans="1:8" x14ac:dyDescent="0.35">
      <c r="A78" s="102" t="s">
        <v>321</v>
      </c>
      <c r="B78" s="102"/>
      <c r="C78" s="102"/>
      <c r="D78" s="102"/>
      <c r="E78" s="102"/>
      <c r="F78" s="102"/>
      <c r="G78" s="102"/>
      <c r="H78" s="102"/>
    </row>
    <row r="79" spans="1:8" s="135" customFormat="1" x14ac:dyDescent="0.35">
      <c r="A79" s="471" t="s">
        <v>1570</v>
      </c>
      <c r="B79" s="471"/>
      <c r="C79" s="471"/>
      <c r="D79" s="471"/>
      <c r="E79" s="471"/>
      <c r="F79" s="302"/>
      <c r="G79" s="302"/>
      <c r="H79" s="302"/>
    </row>
  </sheetData>
  <mergeCells count="82">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B26:F26"/>
    <mergeCell ref="A27:H27"/>
    <mergeCell ref="B28:F28"/>
    <mergeCell ref="B29:F29"/>
    <mergeCell ref="A30:H30"/>
    <mergeCell ref="A53:C53"/>
    <mergeCell ref="A34:F34"/>
    <mergeCell ref="A35:A42"/>
    <mergeCell ref="B35:H35"/>
    <mergeCell ref="B36:H36"/>
    <mergeCell ref="B37:H37"/>
    <mergeCell ref="B38:H38"/>
    <mergeCell ref="B39:H39"/>
    <mergeCell ref="B40:H40"/>
    <mergeCell ref="B41:H41"/>
    <mergeCell ref="B42:H42"/>
    <mergeCell ref="A46:A52"/>
    <mergeCell ref="B46:H46"/>
    <mergeCell ref="B47:H47"/>
    <mergeCell ref="B48:H48"/>
    <mergeCell ref="B49:H49"/>
    <mergeCell ref="B50:H50"/>
    <mergeCell ref="B51:H51"/>
    <mergeCell ref="B52:H52"/>
    <mergeCell ref="A43:C43"/>
    <mergeCell ref="D43:H43"/>
    <mergeCell ref="A44:C44"/>
    <mergeCell ref="D44:H44"/>
    <mergeCell ref="A45:F45"/>
    <mergeCell ref="D53:H53"/>
    <mergeCell ref="B70:D70"/>
    <mergeCell ref="A57:B59"/>
    <mergeCell ref="C57:H57"/>
    <mergeCell ref="C58:H58"/>
    <mergeCell ref="C59:H59"/>
    <mergeCell ref="A60:B61"/>
    <mergeCell ref="C60:H60"/>
    <mergeCell ref="C61:H61"/>
    <mergeCell ref="A64:F64"/>
    <mergeCell ref="A65:F65"/>
    <mergeCell ref="A67:F67"/>
    <mergeCell ref="A68:D68"/>
    <mergeCell ref="B69:D69"/>
    <mergeCell ref="A54:C54"/>
    <mergeCell ref="D54:H54"/>
    <mergeCell ref="A76:D76"/>
    <mergeCell ref="A79:E79"/>
    <mergeCell ref="B71:D71"/>
    <mergeCell ref="B72:D72"/>
    <mergeCell ref="B73:D73"/>
    <mergeCell ref="B74:D74"/>
    <mergeCell ref="A75:D7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K82"/>
  <sheetViews>
    <sheetView view="pageLayout" topLeftCell="A46" zoomScaleNormal="100" workbookViewId="0">
      <selection activeCell="D57" sqref="D57:H57"/>
    </sheetView>
  </sheetViews>
  <sheetFormatPr defaultColWidth="8.6328125" defaultRowHeight="14" x14ac:dyDescent="0.35"/>
  <cols>
    <col min="1" max="1" width="9.453125" style="213" customWidth="1"/>
    <col min="2" max="2" width="11.54296875" style="213" customWidth="1"/>
    <col min="3" max="3" width="5.54296875" style="213" customWidth="1"/>
    <col min="4" max="4" width="17.6328125" style="213" customWidth="1"/>
    <col min="5" max="5" width="9.453125" style="213" customWidth="1"/>
    <col min="6" max="6" width="8.54296875" style="213" customWidth="1"/>
    <col min="7" max="7" width="12.54296875" style="213" customWidth="1"/>
    <col min="8" max="8" width="9.54296875" style="213" customWidth="1"/>
    <col min="9" max="16384" width="8.6328125" style="213"/>
  </cols>
  <sheetData>
    <row r="1" spans="1:8" ht="10.4" customHeight="1" x14ac:dyDescent="0.35"/>
    <row r="2" spans="1:8" s="214" customFormat="1" x14ac:dyDescent="0.35">
      <c r="A2" s="534" t="s">
        <v>218</v>
      </c>
      <c r="B2" s="534"/>
      <c r="C2" s="534"/>
      <c r="D2" s="534"/>
      <c r="E2" s="534"/>
      <c r="F2" s="534"/>
      <c r="G2" s="534"/>
      <c r="H2" s="534"/>
    </row>
    <row r="3" spans="1:8" ht="10.4" customHeight="1" x14ac:dyDescent="0.35"/>
    <row r="4" spans="1:8" ht="15" customHeight="1" x14ac:dyDescent="0.35">
      <c r="A4" s="248" t="s">
        <v>219</v>
      </c>
    </row>
    <row r="5" spans="1:8" s="215" customFormat="1" ht="17.899999999999999" customHeight="1" x14ac:dyDescent="0.35">
      <c r="A5" s="535" t="s">
        <v>146</v>
      </c>
      <c r="B5" s="535"/>
      <c r="C5" s="535"/>
      <c r="D5" s="535"/>
      <c r="E5" s="535"/>
      <c r="F5" s="535"/>
      <c r="G5" s="535"/>
      <c r="H5" s="535"/>
    </row>
    <row r="6" spans="1:8" ht="17.899999999999999" customHeight="1" x14ac:dyDescent="0.35">
      <c r="A6" s="478" t="s">
        <v>94</v>
      </c>
      <c r="B6" s="526"/>
      <c r="C6" s="526"/>
      <c r="D6" s="527">
        <v>4</v>
      </c>
      <c r="E6" s="527"/>
      <c r="F6" s="527"/>
      <c r="G6" s="527"/>
      <c r="H6" s="528"/>
    </row>
    <row r="7" spans="1:8" ht="20" customHeight="1" x14ac:dyDescent="0.35">
      <c r="A7" s="478" t="s">
        <v>93</v>
      </c>
      <c r="B7" s="526"/>
      <c r="C7" s="526"/>
      <c r="D7" s="536" t="s">
        <v>573</v>
      </c>
      <c r="E7" s="536"/>
      <c r="F7" s="536"/>
      <c r="G7" s="536"/>
      <c r="H7" s="537"/>
    </row>
    <row r="8" spans="1:8" ht="17.899999999999999" customHeight="1" x14ac:dyDescent="0.35">
      <c r="A8" s="478" t="s">
        <v>97</v>
      </c>
      <c r="B8" s="526"/>
      <c r="C8" s="526"/>
      <c r="D8" s="515" t="s">
        <v>222</v>
      </c>
      <c r="E8" s="515"/>
      <c r="F8" s="515"/>
      <c r="G8" s="515"/>
      <c r="H8" s="516"/>
    </row>
    <row r="9" spans="1:8" ht="17.899999999999999" customHeight="1" x14ac:dyDescent="0.35">
      <c r="A9" s="478" t="s">
        <v>223</v>
      </c>
      <c r="B9" s="526"/>
      <c r="C9" s="526"/>
      <c r="D9" s="515" t="s">
        <v>1579</v>
      </c>
      <c r="E9" s="515"/>
      <c r="F9" s="515"/>
      <c r="G9" s="515"/>
      <c r="H9" s="516"/>
    </row>
    <row r="10" spans="1:8" ht="10.4"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899999999999999" customHeight="1" x14ac:dyDescent="0.35">
      <c r="A13" s="478" t="s">
        <v>227</v>
      </c>
      <c r="B13" s="526"/>
      <c r="C13" s="526"/>
      <c r="D13" s="526"/>
      <c r="E13" s="527" t="s">
        <v>228</v>
      </c>
      <c r="F13" s="527"/>
      <c r="G13" s="527"/>
      <c r="H13" s="528"/>
    </row>
    <row r="14" spans="1:8" ht="17.899999999999999" customHeight="1" x14ac:dyDescent="0.35">
      <c r="A14" s="478" t="s">
        <v>229</v>
      </c>
      <c r="B14" s="526"/>
      <c r="C14" s="526"/>
      <c r="D14" s="526"/>
      <c r="E14" s="527" t="s">
        <v>301</v>
      </c>
      <c r="F14" s="527"/>
      <c r="G14" s="527"/>
      <c r="H14" s="528"/>
    </row>
    <row r="15" spans="1:8" ht="17.899999999999999" customHeight="1" x14ac:dyDescent="0.35">
      <c r="A15" s="478" t="s">
        <v>231</v>
      </c>
      <c r="B15" s="526"/>
      <c r="C15" s="526"/>
      <c r="D15" s="526"/>
      <c r="E15" s="532" t="s">
        <v>457</v>
      </c>
      <c r="F15" s="532"/>
      <c r="G15" s="532"/>
      <c r="H15" s="533"/>
    </row>
    <row r="16" spans="1:8" ht="17.899999999999999" customHeight="1" x14ac:dyDescent="0.35">
      <c r="A16" s="478" t="s">
        <v>233</v>
      </c>
      <c r="B16" s="526"/>
      <c r="C16" s="526"/>
      <c r="D16" s="526"/>
      <c r="E16" s="527" t="s">
        <v>234</v>
      </c>
      <c r="F16" s="527"/>
      <c r="G16" s="527"/>
      <c r="H16" s="528"/>
    </row>
    <row r="17" spans="1:10" ht="10.4" customHeight="1" x14ac:dyDescent="0.35"/>
    <row r="18" spans="1:10" ht="15" customHeight="1" x14ac:dyDescent="0.35">
      <c r="A18" s="529" t="s">
        <v>235</v>
      </c>
      <c r="B18" s="529"/>
      <c r="C18" s="529"/>
      <c r="D18" s="529"/>
      <c r="E18" s="529"/>
      <c r="F18" s="529"/>
      <c r="G18" s="529"/>
      <c r="H18" s="529"/>
    </row>
    <row r="19" spans="1:10" ht="31.4" customHeight="1" x14ac:dyDescent="0.35">
      <c r="A19" s="502" t="s">
        <v>236</v>
      </c>
      <c r="B19" s="502"/>
      <c r="C19" s="530" t="s">
        <v>1403</v>
      </c>
      <c r="D19" s="530"/>
      <c r="E19" s="530"/>
      <c r="F19" s="530"/>
      <c r="G19" s="530"/>
      <c r="H19" s="531"/>
    </row>
    <row r="20" spans="1:10" ht="10.4" customHeight="1" x14ac:dyDescent="0.35"/>
    <row r="21" spans="1:10" ht="15" customHeight="1" x14ac:dyDescent="0.35">
      <c r="A21" s="485" t="s">
        <v>238</v>
      </c>
      <c r="B21" s="485"/>
      <c r="C21" s="485"/>
      <c r="D21" s="485"/>
    </row>
    <row r="22" spans="1:10" x14ac:dyDescent="0.35">
      <c r="A22" s="486" t="s">
        <v>6</v>
      </c>
      <c r="B22" s="487" t="s">
        <v>7</v>
      </c>
      <c r="C22" s="487"/>
      <c r="D22" s="487"/>
      <c r="E22" s="487"/>
      <c r="F22" s="487"/>
      <c r="G22" s="487" t="s">
        <v>239</v>
      </c>
      <c r="H22" s="488"/>
    </row>
    <row r="23" spans="1:10" ht="27" customHeight="1" x14ac:dyDescent="0.35">
      <c r="A23" s="486"/>
      <c r="B23" s="487"/>
      <c r="C23" s="487"/>
      <c r="D23" s="487"/>
      <c r="E23" s="487"/>
      <c r="F23" s="487"/>
      <c r="G23" s="246" t="s">
        <v>240</v>
      </c>
      <c r="H23" s="247" t="s">
        <v>10</v>
      </c>
    </row>
    <row r="24" spans="1:10" ht="17.899999999999999" customHeight="1" x14ac:dyDescent="0.35">
      <c r="A24" s="486" t="s">
        <v>11</v>
      </c>
      <c r="B24" s="487"/>
      <c r="C24" s="487"/>
      <c r="D24" s="487"/>
      <c r="E24" s="487"/>
      <c r="F24" s="487"/>
      <c r="G24" s="487"/>
      <c r="H24" s="488"/>
    </row>
    <row r="25" spans="1:10" ht="27" customHeight="1" x14ac:dyDescent="0.35">
      <c r="A25" s="238" t="s">
        <v>574</v>
      </c>
      <c r="B25" s="517" t="s">
        <v>1402</v>
      </c>
      <c r="C25" s="517"/>
      <c r="D25" s="517"/>
      <c r="E25" s="517"/>
      <c r="F25" s="517"/>
      <c r="G25" s="57" t="s">
        <v>884</v>
      </c>
      <c r="H25" s="235" t="s">
        <v>15</v>
      </c>
      <c r="I25" s="232"/>
      <c r="J25" s="232"/>
    </row>
    <row r="26" spans="1:10" ht="40.4" customHeight="1" x14ac:dyDescent="0.35">
      <c r="A26" s="238" t="s">
        <v>575</v>
      </c>
      <c r="B26" s="479" t="s">
        <v>1401</v>
      </c>
      <c r="C26" s="505"/>
      <c r="D26" s="505"/>
      <c r="E26" s="505"/>
      <c r="F26" s="525"/>
      <c r="G26" s="57" t="s">
        <v>32</v>
      </c>
      <c r="H26" s="235" t="s">
        <v>15</v>
      </c>
      <c r="I26" s="232"/>
      <c r="J26" s="232"/>
    </row>
    <row r="27" spans="1:10" ht="17.899999999999999" customHeight="1" x14ac:dyDescent="0.35">
      <c r="A27" s="486" t="s">
        <v>244</v>
      </c>
      <c r="B27" s="487"/>
      <c r="C27" s="487"/>
      <c r="D27" s="487"/>
      <c r="E27" s="487"/>
      <c r="F27" s="487"/>
      <c r="G27" s="487"/>
      <c r="H27" s="488"/>
    </row>
    <row r="28" spans="1:10" ht="28.5" customHeight="1" x14ac:dyDescent="0.35">
      <c r="A28" s="238" t="s">
        <v>576</v>
      </c>
      <c r="B28" s="517" t="s">
        <v>577</v>
      </c>
      <c r="C28" s="517"/>
      <c r="D28" s="517"/>
      <c r="E28" s="517"/>
      <c r="F28" s="517"/>
      <c r="G28" s="57" t="s">
        <v>1048</v>
      </c>
      <c r="H28" s="235" t="s">
        <v>15</v>
      </c>
    </row>
    <row r="29" spans="1:10" ht="28.5" customHeight="1" x14ac:dyDescent="0.35">
      <c r="A29" s="238" t="s">
        <v>578</v>
      </c>
      <c r="B29" s="517" t="s">
        <v>579</v>
      </c>
      <c r="C29" s="517"/>
      <c r="D29" s="517"/>
      <c r="E29" s="517"/>
      <c r="F29" s="517"/>
      <c r="G29" s="57" t="s">
        <v>1364</v>
      </c>
      <c r="H29" s="235" t="s">
        <v>15</v>
      </c>
    </row>
    <row r="30" spans="1:10" ht="17.899999999999999" customHeight="1" x14ac:dyDescent="0.35">
      <c r="A30" s="486" t="s">
        <v>248</v>
      </c>
      <c r="B30" s="487"/>
      <c r="C30" s="487"/>
      <c r="D30" s="487"/>
      <c r="E30" s="487"/>
      <c r="F30" s="487"/>
      <c r="G30" s="487"/>
      <c r="H30" s="488"/>
    </row>
    <row r="31" spans="1:10" ht="29.25" customHeight="1" x14ac:dyDescent="0.35">
      <c r="A31" s="238" t="s">
        <v>580</v>
      </c>
      <c r="B31" s="561" t="s">
        <v>1400</v>
      </c>
      <c r="C31" s="561"/>
      <c r="D31" s="561"/>
      <c r="E31" s="561"/>
      <c r="F31" s="561"/>
      <c r="G31" s="57" t="s">
        <v>76</v>
      </c>
      <c r="H31" s="235" t="s">
        <v>15</v>
      </c>
    </row>
    <row r="32" spans="1:10" ht="29.25" customHeight="1" x14ac:dyDescent="0.35">
      <c r="A32" s="238" t="s">
        <v>581</v>
      </c>
      <c r="B32" s="640" t="s">
        <v>1399</v>
      </c>
      <c r="C32" s="641"/>
      <c r="D32" s="641"/>
      <c r="E32" s="641"/>
      <c r="F32" s="642"/>
      <c r="G32" s="57" t="s">
        <v>84</v>
      </c>
      <c r="H32" s="235" t="s">
        <v>15</v>
      </c>
    </row>
    <row r="33" spans="1:8" ht="10.4" customHeight="1" x14ac:dyDescent="0.35"/>
    <row r="34" spans="1:8" ht="15" customHeight="1" x14ac:dyDescent="0.35">
      <c r="A34" s="248" t="s">
        <v>252</v>
      </c>
    </row>
    <row r="35" spans="1:8" s="214" customFormat="1" ht="17.899999999999999" customHeight="1" x14ac:dyDescent="0.35">
      <c r="A35" s="481" t="s">
        <v>253</v>
      </c>
      <c r="B35" s="481"/>
      <c r="C35" s="481"/>
      <c r="D35" s="481"/>
      <c r="E35" s="481"/>
      <c r="F35" s="481"/>
      <c r="G35" s="231">
        <v>9</v>
      </c>
      <c r="H35" s="245" t="s">
        <v>254</v>
      </c>
    </row>
    <row r="36" spans="1:8" ht="25.25" customHeight="1" x14ac:dyDescent="0.35">
      <c r="A36" s="518" t="s">
        <v>255</v>
      </c>
      <c r="B36" s="517" t="s">
        <v>582</v>
      </c>
      <c r="C36" s="517"/>
      <c r="D36" s="517"/>
      <c r="E36" s="517"/>
      <c r="F36" s="517"/>
      <c r="G36" s="517"/>
      <c r="H36" s="479"/>
    </row>
    <row r="37" spans="1:8" ht="18" customHeight="1" x14ac:dyDescent="0.35">
      <c r="A37" s="519"/>
      <c r="B37" s="517" t="s">
        <v>583</v>
      </c>
      <c r="C37" s="517"/>
      <c r="D37" s="517"/>
      <c r="E37" s="517"/>
      <c r="F37" s="517"/>
      <c r="G37" s="517"/>
      <c r="H37" s="479"/>
    </row>
    <row r="38" spans="1:8" ht="19.399999999999999" customHeight="1" x14ac:dyDescent="0.35">
      <c r="A38" s="519"/>
      <c r="B38" s="479" t="s">
        <v>584</v>
      </c>
      <c r="C38" s="505"/>
      <c r="D38" s="505"/>
      <c r="E38" s="505"/>
      <c r="F38" s="505"/>
      <c r="G38" s="505"/>
      <c r="H38" s="505"/>
    </row>
    <row r="39" spans="1:8" ht="37.4" customHeight="1" x14ac:dyDescent="0.35">
      <c r="A39" s="519"/>
      <c r="B39" s="517" t="s">
        <v>585</v>
      </c>
      <c r="C39" s="517"/>
      <c r="D39" s="517"/>
      <c r="E39" s="517"/>
      <c r="F39" s="517"/>
      <c r="G39" s="517"/>
      <c r="H39" s="479"/>
    </row>
    <row r="40" spans="1:8" ht="25.25" customHeight="1" x14ac:dyDescent="0.35">
      <c r="A40" s="519"/>
      <c r="B40" s="517" t="s">
        <v>586</v>
      </c>
      <c r="C40" s="517"/>
      <c r="D40" s="517"/>
      <c r="E40" s="517"/>
      <c r="F40" s="517"/>
      <c r="G40" s="517"/>
      <c r="H40" s="479"/>
    </row>
    <row r="41" spans="1:8" ht="41" customHeight="1" x14ac:dyDescent="0.35">
      <c r="A41" s="519"/>
      <c r="B41" s="517" t="s">
        <v>587</v>
      </c>
      <c r="C41" s="517"/>
      <c r="D41" s="517"/>
      <c r="E41" s="517"/>
      <c r="F41" s="517"/>
      <c r="G41" s="517"/>
      <c r="H41" s="479"/>
    </row>
    <row r="42" spans="1:8" ht="41.75" customHeight="1" x14ac:dyDescent="0.35">
      <c r="A42" s="519"/>
      <c r="B42" s="479" t="s">
        <v>588</v>
      </c>
      <c r="C42" s="505"/>
      <c r="D42" s="505"/>
      <c r="E42" s="505"/>
      <c r="F42" s="505"/>
      <c r="G42" s="505"/>
      <c r="H42" s="505"/>
    </row>
    <row r="43" spans="1:8" ht="25.25" customHeight="1" x14ac:dyDescent="0.35">
      <c r="A43" s="520"/>
      <c r="B43" s="517" t="s">
        <v>589</v>
      </c>
      <c r="C43" s="517"/>
      <c r="D43" s="517"/>
      <c r="E43" s="517"/>
      <c r="F43" s="517"/>
      <c r="G43" s="517"/>
      <c r="H43" s="479"/>
    </row>
    <row r="44" spans="1:8" x14ac:dyDescent="0.35">
      <c r="A44" s="513" t="s">
        <v>263</v>
      </c>
      <c r="B44" s="514"/>
      <c r="C44" s="514"/>
      <c r="D44" s="515" t="s">
        <v>1398</v>
      </c>
      <c r="E44" s="515"/>
      <c r="F44" s="515"/>
      <c r="G44" s="515"/>
      <c r="H44" s="516"/>
    </row>
    <row r="45" spans="1:8" ht="32.25" customHeight="1" x14ac:dyDescent="0.35">
      <c r="A45" s="476" t="s">
        <v>265</v>
      </c>
      <c r="B45" s="504"/>
      <c r="C45" s="504"/>
      <c r="D45" s="506" t="s">
        <v>1397</v>
      </c>
      <c r="E45" s="507"/>
      <c r="F45" s="507"/>
      <c r="G45" s="507"/>
      <c r="H45" s="507"/>
    </row>
    <row r="46" spans="1:8" s="214" customFormat="1" ht="17.899999999999999" customHeight="1" x14ac:dyDescent="0.35">
      <c r="A46" s="481" t="s">
        <v>349</v>
      </c>
      <c r="B46" s="481"/>
      <c r="C46" s="481"/>
      <c r="D46" s="481"/>
      <c r="E46" s="481"/>
      <c r="F46" s="481"/>
      <c r="G46" s="231">
        <v>12</v>
      </c>
      <c r="H46" s="245" t="s">
        <v>254</v>
      </c>
    </row>
    <row r="47" spans="1:8" ht="17.25" customHeight="1" x14ac:dyDescent="0.35">
      <c r="A47" s="518" t="s">
        <v>255</v>
      </c>
      <c r="B47" s="521" t="s">
        <v>590</v>
      </c>
      <c r="C47" s="521"/>
      <c r="D47" s="521"/>
      <c r="E47" s="521"/>
      <c r="F47" s="521"/>
      <c r="G47" s="521"/>
      <c r="H47" s="482"/>
    </row>
    <row r="48" spans="1:8" ht="17.25" customHeight="1" x14ac:dyDescent="0.35">
      <c r="A48" s="519"/>
      <c r="B48" s="479" t="s">
        <v>591</v>
      </c>
      <c r="C48" s="505"/>
      <c r="D48" s="505"/>
      <c r="E48" s="505"/>
      <c r="F48" s="505"/>
      <c r="G48" s="505"/>
      <c r="H48" s="505"/>
    </row>
    <row r="49" spans="1:9" ht="17.25" customHeight="1" x14ac:dyDescent="0.35">
      <c r="A49" s="519"/>
      <c r="B49" s="479" t="s">
        <v>592</v>
      </c>
      <c r="C49" s="505"/>
      <c r="D49" s="505"/>
      <c r="E49" s="505"/>
      <c r="F49" s="505"/>
      <c r="G49" s="505"/>
      <c r="H49" s="505"/>
    </row>
    <row r="50" spans="1:9" ht="17.25" customHeight="1" x14ac:dyDescent="0.35">
      <c r="A50" s="519"/>
      <c r="B50" s="479" t="s">
        <v>593</v>
      </c>
      <c r="C50" s="505"/>
      <c r="D50" s="505"/>
      <c r="E50" s="505"/>
      <c r="F50" s="505"/>
      <c r="G50" s="505"/>
      <c r="H50" s="505"/>
    </row>
    <row r="51" spans="1:9" ht="17.25" customHeight="1" x14ac:dyDescent="0.35">
      <c r="A51" s="519"/>
      <c r="B51" s="479" t="s">
        <v>594</v>
      </c>
      <c r="C51" s="505"/>
      <c r="D51" s="505"/>
      <c r="E51" s="505"/>
      <c r="F51" s="505"/>
      <c r="G51" s="505"/>
      <c r="H51" s="505"/>
    </row>
    <row r="52" spans="1:9" ht="17.25" customHeight="1" x14ac:dyDescent="0.35">
      <c r="A52" s="519"/>
      <c r="B52" s="479" t="s">
        <v>595</v>
      </c>
      <c r="C52" s="505"/>
      <c r="D52" s="505"/>
      <c r="E52" s="505"/>
      <c r="F52" s="505"/>
      <c r="G52" s="505"/>
      <c r="H52" s="505"/>
    </row>
    <row r="53" spans="1:9" ht="17.25" customHeight="1" x14ac:dyDescent="0.35">
      <c r="A53" s="519"/>
      <c r="B53" s="479" t="s">
        <v>596</v>
      </c>
      <c r="C53" s="505"/>
      <c r="D53" s="505"/>
      <c r="E53" s="505"/>
      <c r="F53" s="505"/>
      <c r="G53" s="505"/>
      <c r="H53" s="505"/>
    </row>
    <row r="54" spans="1:9" ht="17.25" customHeight="1" x14ac:dyDescent="0.35">
      <c r="A54" s="519"/>
      <c r="B54" s="479" t="s">
        <v>597</v>
      </c>
      <c r="C54" s="505"/>
      <c r="D54" s="505"/>
      <c r="E54" s="505"/>
      <c r="F54" s="505"/>
      <c r="G54" s="505"/>
      <c r="H54" s="505"/>
    </row>
    <row r="55" spans="1:9" ht="17.25" customHeight="1" x14ac:dyDescent="0.35">
      <c r="A55" s="520"/>
      <c r="B55" s="479" t="s">
        <v>598</v>
      </c>
      <c r="C55" s="505"/>
      <c r="D55" s="505"/>
      <c r="E55" s="505"/>
      <c r="F55" s="505"/>
      <c r="G55" s="505"/>
      <c r="H55" s="505"/>
    </row>
    <row r="56" spans="1:9" ht="21.65" customHeight="1" x14ac:dyDescent="0.35">
      <c r="A56" s="513" t="s">
        <v>263</v>
      </c>
      <c r="B56" s="514"/>
      <c r="C56" s="514"/>
      <c r="D56" s="515" t="s">
        <v>1396</v>
      </c>
      <c r="E56" s="515"/>
      <c r="F56" s="515"/>
      <c r="G56" s="515"/>
      <c r="H56" s="516"/>
    </row>
    <row r="57" spans="1:9" ht="45" customHeight="1" x14ac:dyDescent="0.35">
      <c r="A57" s="476" t="s">
        <v>265</v>
      </c>
      <c r="B57" s="504"/>
      <c r="C57" s="504"/>
      <c r="D57" s="479" t="s">
        <v>1395</v>
      </c>
      <c r="E57" s="505"/>
      <c r="F57" s="505"/>
      <c r="G57" s="505"/>
      <c r="H57" s="505"/>
    </row>
    <row r="58" spans="1:9" ht="10.4" customHeight="1" x14ac:dyDescent="0.35"/>
    <row r="59" spans="1:9" ht="15" customHeight="1" x14ac:dyDescent="0.35">
      <c r="A59" s="248" t="s">
        <v>271</v>
      </c>
    </row>
    <row r="60" spans="1:9" ht="27" customHeight="1" x14ac:dyDescent="0.35">
      <c r="A60" s="501" t="s">
        <v>272</v>
      </c>
      <c r="B60" s="478"/>
      <c r="C60" s="506" t="s">
        <v>1394</v>
      </c>
      <c r="D60" s="507"/>
      <c r="E60" s="507"/>
      <c r="F60" s="507"/>
      <c r="G60" s="507"/>
      <c r="H60" s="507"/>
      <c r="I60" s="217"/>
    </row>
    <row r="61" spans="1:9" ht="27" customHeight="1" x14ac:dyDescent="0.35">
      <c r="A61" s="501"/>
      <c r="B61" s="478"/>
      <c r="C61" s="353" t="s">
        <v>1393</v>
      </c>
      <c r="D61" s="353"/>
      <c r="E61" s="353"/>
      <c r="F61" s="353"/>
      <c r="G61" s="353"/>
      <c r="H61" s="506"/>
    </row>
    <row r="62" spans="1:9" ht="27" customHeight="1" x14ac:dyDescent="0.35">
      <c r="A62" s="501"/>
      <c r="B62" s="478"/>
      <c r="C62" s="353" t="s">
        <v>1392</v>
      </c>
      <c r="D62" s="353"/>
      <c r="E62" s="353"/>
      <c r="F62" s="353"/>
      <c r="G62" s="353"/>
      <c r="H62" s="506"/>
    </row>
    <row r="63" spans="1:9" ht="27" customHeight="1" x14ac:dyDescent="0.35">
      <c r="A63" s="508" t="s">
        <v>275</v>
      </c>
      <c r="B63" s="509"/>
      <c r="C63" s="353" t="s">
        <v>1391</v>
      </c>
      <c r="D63" s="353"/>
      <c r="E63" s="353"/>
      <c r="F63" s="353"/>
      <c r="G63" s="353"/>
      <c r="H63" s="506"/>
    </row>
    <row r="64" spans="1:9" ht="27" customHeight="1" x14ac:dyDescent="0.35">
      <c r="A64" s="510"/>
      <c r="B64" s="511"/>
      <c r="C64" s="353" t="s">
        <v>1390</v>
      </c>
      <c r="D64" s="353"/>
      <c r="E64" s="353"/>
      <c r="F64" s="353"/>
      <c r="G64" s="353"/>
      <c r="H64" s="506"/>
    </row>
    <row r="65" spans="1:11" ht="10.4" customHeight="1" x14ac:dyDescent="0.35"/>
    <row r="66" spans="1:11" ht="15" customHeight="1" x14ac:dyDescent="0.35">
      <c r="A66" s="214" t="s">
        <v>277</v>
      </c>
      <c r="B66" s="218"/>
      <c r="C66" s="218"/>
      <c r="D66" s="218"/>
      <c r="E66" s="218"/>
      <c r="F66" s="218"/>
    </row>
    <row r="67" spans="1:11" ht="17" x14ac:dyDescent="0.35">
      <c r="A67" s="512" t="s">
        <v>278</v>
      </c>
      <c r="B67" s="512"/>
      <c r="C67" s="512"/>
      <c r="D67" s="512"/>
      <c r="E67" s="512"/>
      <c r="F67" s="512"/>
      <c r="G67" s="219">
        <v>4</v>
      </c>
      <c r="H67" s="220" t="s">
        <v>335</v>
      </c>
    </row>
    <row r="68" spans="1:11" ht="17" x14ac:dyDescent="0.35">
      <c r="A68" s="512" t="s">
        <v>280</v>
      </c>
      <c r="B68" s="512"/>
      <c r="C68" s="512"/>
      <c r="D68" s="512"/>
      <c r="E68" s="512"/>
      <c r="F68" s="512"/>
      <c r="G68" s="219">
        <v>0</v>
      </c>
      <c r="H68" s="220" t="s">
        <v>335</v>
      </c>
    </row>
    <row r="69" spans="1:11" x14ac:dyDescent="0.35">
      <c r="A69" s="244"/>
      <c r="B69" s="244"/>
      <c r="C69" s="244"/>
      <c r="D69" s="244"/>
      <c r="E69" s="244"/>
      <c r="F69" s="244"/>
      <c r="G69" s="221"/>
      <c r="H69" s="220"/>
    </row>
    <row r="70" spans="1:11" x14ac:dyDescent="0.35">
      <c r="A70" s="503" t="s">
        <v>281</v>
      </c>
      <c r="B70" s="503"/>
      <c r="C70" s="503"/>
      <c r="D70" s="503"/>
      <c r="E70" s="503"/>
      <c r="F70" s="503"/>
      <c r="G70" s="222"/>
      <c r="H70" s="223"/>
    </row>
    <row r="71" spans="1:11" ht="17.899999999999999" customHeight="1" x14ac:dyDescent="0.35">
      <c r="A71" s="502" t="s">
        <v>282</v>
      </c>
      <c r="B71" s="502"/>
      <c r="C71" s="502"/>
      <c r="D71" s="502"/>
      <c r="E71" s="224">
        <f>SUM(E72:E77)</f>
        <v>31</v>
      </c>
      <c r="F71" s="224" t="s">
        <v>254</v>
      </c>
      <c r="G71" s="225">
        <f>E71/25</f>
        <v>1.24</v>
      </c>
      <c r="H71" s="220" t="s">
        <v>335</v>
      </c>
    </row>
    <row r="72" spans="1:11" ht="17.899999999999999" customHeight="1" x14ac:dyDescent="0.35">
      <c r="A72" s="226" t="s">
        <v>96</v>
      </c>
      <c r="B72" s="501" t="s">
        <v>98</v>
      </c>
      <c r="C72" s="501"/>
      <c r="D72" s="501"/>
      <c r="E72" s="224">
        <v>9</v>
      </c>
      <c r="F72" s="224" t="s">
        <v>254</v>
      </c>
      <c r="G72" s="250"/>
      <c r="H72" s="227"/>
    </row>
    <row r="73" spans="1:11" ht="17.899999999999999" customHeight="1" x14ac:dyDescent="0.35">
      <c r="B73" s="501" t="s">
        <v>283</v>
      </c>
      <c r="C73" s="501"/>
      <c r="D73" s="501"/>
      <c r="E73" s="224">
        <v>12</v>
      </c>
      <c r="F73" s="224" t="s">
        <v>254</v>
      </c>
      <c r="G73" s="228"/>
      <c r="H73" s="229"/>
    </row>
    <row r="74" spans="1:11" ht="17.899999999999999" customHeight="1" x14ac:dyDescent="0.35">
      <c r="B74" s="501" t="s">
        <v>284</v>
      </c>
      <c r="C74" s="501"/>
      <c r="D74" s="501"/>
      <c r="E74" s="224">
        <v>4</v>
      </c>
      <c r="F74" s="224" t="s">
        <v>254</v>
      </c>
      <c r="G74" s="228"/>
      <c r="H74" s="229"/>
      <c r="I74" s="230"/>
      <c r="J74" s="217"/>
      <c r="K74" s="217"/>
    </row>
    <row r="75" spans="1:11" ht="17.899999999999999" customHeight="1" x14ac:dyDescent="0.35">
      <c r="B75" s="501" t="s">
        <v>285</v>
      </c>
      <c r="C75" s="501"/>
      <c r="D75" s="501"/>
      <c r="E75" s="224" t="s">
        <v>115</v>
      </c>
      <c r="F75" s="224" t="s">
        <v>254</v>
      </c>
      <c r="G75" s="228"/>
      <c r="H75" s="229"/>
    </row>
    <row r="76" spans="1:11" ht="17.899999999999999" customHeight="1" x14ac:dyDescent="0.35">
      <c r="B76" s="501" t="s">
        <v>286</v>
      </c>
      <c r="C76" s="501"/>
      <c r="D76" s="501"/>
      <c r="E76" s="224" t="s">
        <v>115</v>
      </c>
      <c r="F76" s="224" t="s">
        <v>254</v>
      </c>
      <c r="G76" s="228"/>
      <c r="H76" s="229"/>
    </row>
    <row r="77" spans="1:11" ht="17.899999999999999" customHeight="1" x14ac:dyDescent="0.35">
      <c r="B77" s="501" t="s">
        <v>287</v>
      </c>
      <c r="C77" s="501"/>
      <c r="D77" s="501"/>
      <c r="E77" s="224">
        <v>6</v>
      </c>
      <c r="F77" s="224" t="s">
        <v>254</v>
      </c>
      <c r="G77" s="250"/>
      <c r="H77" s="227"/>
    </row>
    <row r="78" spans="1:11" ht="31.4" customHeight="1" x14ac:dyDescent="0.35">
      <c r="A78" s="502" t="s">
        <v>288</v>
      </c>
      <c r="B78" s="502"/>
      <c r="C78" s="502"/>
      <c r="D78" s="502"/>
      <c r="E78" s="224" t="s">
        <v>115</v>
      </c>
      <c r="F78" s="224" t="s">
        <v>254</v>
      </c>
      <c r="G78" s="225" t="s">
        <v>115</v>
      </c>
      <c r="H78" s="220" t="s">
        <v>335</v>
      </c>
    </row>
    <row r="79" spans="1:11" ht="17.899999999999999" customHeight="1" x14ac:dyDescent="0.35">
      <c r="A79" s="501" t="s">
        <v>289</v>
      </c>
      <c r="B79" s="501"/>
      <c r="C79" s="501"/>
      <c r="D79" s="501"/>
      <c r="E79" s="224">
        <f>G79*25</f>
        <v>69</v>
      </c>
      <c r="F79" s="224" t="s">
        <v>254</v>
      </c>
      <c r="G79" s="225">
        <f>D6-G71</f>
        <v>2.76</v>
      </c>
      <c r="H79" s="220" t="s">
        <v>335</v>
      </c>
    </row>
    <row r="80" spans="1:11" ht="10.4" customHeight="1" x14ac:dyDescent="0.35"/>
    <row r="81" spans="1:9" x14ac:dyDescent="0.35">
      <c r="A81" s="102" t="s">
        <v>321</v>
      </c>
      <c r="B81" s="102"/>
      <c r="C81" s="102"/>
      <c r="D81" s="102"/>
      <c r="E81" s="102"/>
      <c r="F81" s="102"/>
      <c r="G81" s="102"/>
      <c r="H81" s="102"/>
      <c r="I81" s="102"/>
    </row>
    <row r="82" spans="1:9" s="135" customFormat="1" x14ac:dyDescent="0.35">
      <c r="A82" s="471" t="s">
        <v>1570</v>
      </c>
      <c r="B82" s="471"/>
      <c r="C82" s="471"/>
      <c r="D82" s="471"/>
      <c r="E82" s="471"/>
      <c r="F82" s="302"/>
      <c r="G82" s="302"/>
      <c r="H82" s="302"/>
      <c r="I82" s="302"/>
    </row>
  </sheetData>
  <mergeCells count="85">
    <mergeCell ref="A8:C8"/>
    <mergeCell ref="D8:H8"/>
    <mergeCell ref="A9:C9"/>
    <mergeCell ref="A2:H2"/>
    <mergeCell ref="A5:H5"/>
    <mergeCell ref="A6:C6"/>
    <mergeCell ref="D6:H6"/>
    <mergeCell ref="A7:C7"/>
    <mergeCell ref="D7:H7"/>
    <mergeCell ref="D9:H9"/>
    <mergeCell ref="A11:H11"/>
    <mergeCell ref="A13:D13"/>
    <mergeCell ref="E13:H13"/>
    <mergeCell ref="A14:D14"/>
    <mergeCell ref="E14:H14"/>
    <mergeCell ref="A15:D15"/>
    <mergeCell ref="E15:H15"/>
    <mergeCell ref="A12:H12"/>
    <mergeCell ref="B29:F29"/>
    <mergeCell ref="A16:D16"/>
    <mergeCell ref="E16:H16"/>
    <mergeCell ref="A18:H18"/>
    <mergeCell ref="A19:B19"/>
    <mergeCell ref="C19:H19"/>
    <mergeCell ref="A21:D21"/>
    <mergeCell ref="A22:A23"/>
    <mergeCell ref="B22:F23"/>
    <mergeCell ref="G22:H22"/>
    <mergeCell ref="A24:H24"/>
    <mergeCell ref="B25:F25"/>
    <mergeCell ref="B26:F26"/>
    <mergeCell ref="A27:H27"/>
    <mergeCell ref="B28:F28"/>
    <mergeCell ref="A45:C45"/>
    <mergeCell ref="D45:H45"/>
    <mergeCell ref="A30:H30"/>
    <mergeCell ref="B31:F31"/>
    <mergeCell ref="A46:F46"/>
    <mergeCell ref="B32:F32"/>
    <mergeCell ref="A35:F35"/>
    <mergeCell ref="A36:A43"/>
    <mergeCell ref="B36:H36"/>
    <mergeCell ref="B37:H37"/>
    <mergeCell ref="B38:H38"/>
    <mergeCell ref="B39:H39"/>
    <mergeCell ref="B40:H40"/>
    <mergeCell ref="B41:H41"/>
    <mergeCell ref="B42:H42"/>
    <mergeCell ref="B43:H43"/>
    <mergeCell ref="A44:C44"/>
    <mergeCell ref="D44:H44"/>
    <mergeCell ref="A47:A55"/>
    <mergeCell ref="B47:H47"/>
    <mergeCell ref="B48:H48"/>
    <mergeCell ref="B49:H49"/>
    <mergeCell ref="B50:H50"/>
    <mergeCell ref="B51:H51"/>
    <mergeCell ref="B52:H52"/>
    <mergeCell ref="B53:H53"/>
    <mergeCell ref="B54:H54"/>
    <mergeCell ref="B55:H55"/>
    <mergeCell ref="A71:D71"/>
    <mergeCell ref="B72:D72"/>
    <mergeCell ref="B73:D73"/>
    <mergeCell ref="B74:D74"/>
    <mergeCell ref="B75:D75"/>
    <mergeCell ref="B76:D76"/>
    <mergeCell ref="B77:D77"/>
    <mergeCell ref="A78:D78"/>
    <mergeCell ref="A79:D79"/>
    <mergeCell ref="A82:E82"/>
    <mergeCell ref="A56:C56"/>
    <mergeCell ref="D56:H56"/>
    <mergeCell ref="A57:C57"/>
    <mergeCell ref="A60:B62"/>
    <mergeCell ref="C60:H60"/>
    <mergeCell ref="C61:H61"/>
    <mergeCell ref="C62:H62"/>
    <mergeCell ref="C64:H64"/>
    <mergeCell ref="A67:F67"/>
    <mergeCell ref="A68:F68"/>
    <mergeCell ref="D57:H57"/>
    <mergeCell ref="A70:F70"/>
    <mergeCell ref="A63:B64"/>
    <mergeCell ref="C63:H63"/>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72"/>
  <sheetViews>
    <sheetView view="pageLayout" zoomScaleNormal="100" workbookViewId="0">
      <selection activeCell="E13" sqref="E13:H13"/>
    </sheetView>
  </sheetViews>
  <sheetFormatPr defaultColWidth="8.6328125" defaultRowHeight="14" x14ac:dyDescent="0.35"/>
  <cols>
    <col min="1" max="1" width="9.36328125" style="213" customWidth="1"/>
    <col min="2" max="2" width="11.6328125" style="213" customWidth="1"/>
    <col min="3" max="3" width="5.6328125" style="213" customWidth="1"/>
    <col min="4" max="4" width="19.08984375" style="213" customWidth="1"/>
    <col min="5" max="5" width="9.36328125" style="213" customWidth="1"/>
    <col min="6" max="6" width="8.6328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147</v>
      </c>
      <c r="B5" s="535"/>
      <c r="C5" s="535"/>
      <c r="D5" s="535"/>
      <c r="E5" s="535"/>
      <c r="F5" s="535"/>
      <c r="G5" s="535"/>
      <c r="H5" s="535"/>
    </row>
    <row r="6" spans="1:8" ht="17.75" customHeight="1" x14ac:dyDescent="0.35">
      <c r="A6" s="478" t="s">
        <v>94</v>
      </c>
      <c r="B6" s="526"/>
      <c r="C6" s="526"/>
      <c r="D6" s="527">
        <v>4</v>
      </c>
      <c r="E6" s="527"/>
      <c r="F6" s="527"/>
      <c r="G6" s="527"/>
      <c r="H6" s="528"/>
    </row>
    <row r="7" spans="1:8" ht="17.899999999999999" customHeight="1" x14ac:dyDescent="0.35">
      <c r="A7" s="478" t="s">
        <v>93</v>
      </c>
      <c r="B7" s="526"/>
      <c r="C7" s="526"/>
      <c r="D7" s="536" t="s">
        <v>573</v>
      </c>
      <c r="E7" s="536"/>
      <c r="F7" s="536"/>
      <c r="G7" s="536"/>
      <c r="H7" s="537"/>
    </row>
    <row r="8" spans="1:8" ht="17.75" customHeight="1" x14ac:dyDescent="0.35">
      <c r="A8" s="478" t="s">
        <v>97</v>
      </c>
      <c r="B8" s="526"/>
      <c r="C8" s="526"/>
      <c r="D8" s="515" t="s">
        <v>299</v>
      </c>
      <c r="E8" s="515"/>
      <c r="F8" s="515"/>
      <c r="G8" s="515"/>
      <c r="H8" s="516"/>
    </row>
    <row r="9" spans="1:8" ht="17.75" customHeight="1" x14ac:dyDescent="0.35">
      <c r="A9" s="478" t="s">
        <v>223</v>
      </c>
      <c r="B9" s="526"/>
      <c r="C9" s="526"/>
      <c r="D9" s="515" t="s">
        <v>358</v>
      </c>
      <c r="E9" s="515"/>
      <c r="F9" s="515"/>
      <c r="G9" s="515"/>
      <c r="H9" s="516"/>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457</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948</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38" t="s">
        <v>240</v>
      </c>
      <c r="H23" s="239" t="s">
        <v>10</v>
      </c>
    </row>
    <row r="24" spans="1:8" ht="17.75" customHeight="1" x14ac:dyDescent="0.35">
      <c r="A24" s="486" t="s">
        <v>11</v>
      </c>
      <c r="B24" s="487"/>
      <c r="C24" s="487"/>
      <c r="D24" s="487"/>
      <c r="E24" s="487"/>
      <c r="F24" s="487"/>
      <c r="G24" s="487"/>
      <c r="H24" s="488"/>
    </row>
    <row r="25" spans="1:8" ht="32.25" customHeight="1" x14ac:dyDescent="0.35">
      <c r="A25" s="238" t="s">
        <v>643</v>
      </c>
      <c r="B25" s="517" t="s">
        <v>644</v>
      </c>
      <c r="C25" s="517"/>
      <c r="D25" s="517"/>
      <c r="E25" s="517"/>
      <c r="F25" s="517"/>
      <c r="G25" s="238" t="s">
        <v>645</v>
      </c>
      <c r="H25" s="239" t="s">
        <v>15</v>
      </c>
    </row>
    <row r="26" spans="1:8" ht="33" customHeight="1" x14ac:dyDescent="0.35">
      <c r="A26" s="238" t="s">
        <v>646</v>
      </c>
      <c r="B26" s="565" t="s">
        <v>647</v>
      </c>
      <c r="C26" s="566"/>
      <c r="D26" s="566"/>
      <c r="E26" s="566"/>
      <c r="F26" s="643"/>
      <c r="G26" s="57" t="s">
        <v>34</v>
      </c>
      <c r="H26" s="235" t="s">
        <v>15</v>
      </c>
    </row>
    <row r="27" spans="1:8" ht="17.75" customHeight="1" x14ac:dyDescent="0.35">
      <c r="A27" s="486" t="s">
        <v>244</v>
      </c>
      <c r="B27" s="487"/>
      <c r="C27" s="487"/>
      <c r="D27" s="487"/>
      <c r="E27" s="487"/>
      <c r="F27" s="487"/>
      <c r="G27" s="487"/>
      <c r="H27" s="488"/>
    </row>
    <row r="28" spans="1:8" ht="28.5" customHeight="1" x14ac:dyDescent="0.35">
      <c r="A28" s="238" t="s">
        <v>648</v>
      </c>
      <c r="B28" s="517" t="s">
        <v>1415</v>
      </c>
      <c r="C28" s="517"/>
      <c r="D28" s="517"/>
      <c r="E28" s="517"/>
      <c r="F28" s="517"/>
      <c r="G28" s="57" t="s">
        <v>636</v>
      </c>
      <c r="H28" s="235" t="s">
        <v>15</v>
      </c>
    </row>
    <row r="29" spans="1:8" ht="17.75" customHeight="1" x14ac:dyDescent="0.35">
      <c r="A29" s="486" t="s">
        <v>248</v>
      </c>
      <c r="B29" s="487"/>
      <c r="C29" s="487"/>
      <c r="D29" s="487"/>
      <c r="E29" s="487"/>
      <c r="F29" s="487"/>
      <c r="G29" s="487"/>
      <c r="H29" s="488"/>
    </row>
    <row r="30" spans="1:8" ht="44.25" customHeight="1" x14ac:dyDescent="0.35">
      <c r="A30" s="238" t="s">
        <v>649</v>
      </c>
      <c r="B30" s="517" t="s">
        <v>650</v>
      </c>
      <c r="C30" s="517"/>
      <c r="D30" s="517"/>
      <c r="E30" s="517"/>
      <c r="F30" s="517"/>
      <c r="G30" s="57" t="s">
        <v>505</v>
      </c>
      <c r="H30" s="235" t="s">
        <v>15</v>
      </c>
    </row>
    <row r="31" spans="1:8" ht="10.25" customHeight="1" x14ac:dyDescent="0.35"/>
    <row r="32" spans="1:8" ht="15" customHeight="1" x14ac:dyDescent="0.35">
      <c r="A32" s="248" t="s">
        <v>252</v>
      </c>
    </row>
    <row r="33" spans="1:8" s="214" customFormat="1" ht="17.75" customHeight="1" x14ac:dyDescent="0.35">
      <c r="A33" s="481" t="s">
        <v>253</v>
      </c>
      <c r="B33" s="481"/>
      <c r="C33" s="481"/>
      <c r="D33" s="481"/>
      <c r="E33" s="481"/>
      <c r="F33" s="481"/>
      <c r="G33" s="231">
        <v>9</v>
      </c>
      <c r="H33" s="245" t="s">
        <v>254</v>
      </c>
    </row>
    <row r="34" spans="1:8" ht="17.25" customHeight="1" x14ac:dyDescent="0.35">
      <c r="A34" s="518" t="s">
        <v>255</v>
      </c>
      <c r="B34" s="304" t="s">
        <v>1414</v>
      </c>
      <c r="C34" s="303"/>
      <c r="D34" s="303"/>
      <c r="E34" s="303"/>
      <c r="F34" s="303"/>
      <c r="G34" s="303"/>
      <c r="H34" s="303"/>
    </row>
    <row r="35" spans="1:8" ht="17.25" customHeight="1" x14ac:dyDescent="0.35">
      <c r="A35" s="519"/>
      <c r="B35" s="547" t="s">
        <v>1413</v>
      </c>
      <c r="C35" s="548"/>
      <c r="D35" s="548"/>
      <c r="E35" s="548"/>
      <c r="F35" s="548"/>
      <c r="G35" s="548"/>
      <c r="H35" s="548"/>
    </row>
    <row r="36" spans="1:8" ht="17.25" customHeight="1" x14ac:dyDescent="0.35">
      <c r="A36" s="519"/>
      <c r="B36" s="644" t="s">
        <v>1412</v>
      </c>
      <c r="C36" s="645"/>
      <c r="D36" s="645"/>
      <c r="E36" s="645"/>
      <c r="F36" s="645"/>
      <c r="G36" s="645"/>
      <c r="H36" s="645"/>
    </row>
    <row r="37" spans="1:8" ht="17.25" customHeight="1" x14ac:dyDescent="0.35">
      <c r="A37" s="519"/>
      <c r="B37" s="547" t="s">
        <v>1411</v>
      </c>
      <c r="C37" s="548"/>
      <c r="D37" s="548"/>
      <c r="E37" s="548"/>
      <c r="F37" s="548"/>
      <c r="G37" s="548"/>
      <c r="H37" s="548"/>
    </row>
    <row r="38" spans="1:8" ht="17.25" customHeight="1" x14ac:dyDescent="0.35">
      <c r="A38" s="519"/>
      <c r="B38" s="547" t="s">
        <v>1410</v>
      </c>
      <c r="C38" s="548"/>
      <c r="D38" s="548"/>
      <c r="E38" s="548"/>
      <c r="F38" s="548"/>
      <c r="G38" s="548"/>
      <c r="H38" s="548"/>
    </row>
    <row r="39" spans="1:8" ht="17.25" customHeight="1" x14ac:dyDescent="0.35">
      <c r="A39" s="520"/>
      <c r="B39" s="547" t="s">
        <v>1409</v>
      </c>
      <c r="C39" s="548"/>
      <c r="D39" s="548"/>
      <c r="E39" s="548"/>
      <c r="F39" s="548"/>
      <c r="G39" s="548"/>
      <c r="H39" s="548"/>
    </row>
    <row r="40" spans="1:8" ht="14.15" customHeight="1" x14ac:dyDescent="0.35">
      <c r="A40" s="513" t="s">
        <v>263</v>
      </c>
      <c r="B40" s="514"/>
      <c r="C40" s="514"/>
      <c r="D40" s="515" t="s">
        <v>651</v>
      </c>
      <c r="E40" s="515"/>
      <c r="F40" s="515"/>
      <c r="G40" s="515"/>
      <c r="H40" s="516"/>
    </row>
    <row r="41" spans="1:8" ht="35.25" customHeight="1" x14ac:dyDescent="0.35">
      <c r="A41" s="476" t="s">
        <v>265</v>
      </c>
      <c r="B41" s="504"/>
      <c r="C41" s="504"/>
      <c r="D41" s="646" t="s">
        <v>652</v>
      </c>
      <c r="E41" s="647"/>
      <c r="F41" s="647"/>
      <c r="G41" s="647"/>
      <c r="H41" s="647"/>
    </row>
    <row r="42" spans="1:8" s="214" customFormat="1" ht="17.75" customHeight="1" x14ac:dyDescent="0.35">
      <c r="A42" s="481" t="s">
        <v>334</v>
      </c>
      <c r="B42" s="481"/>
      <c r="C42" s="481"/>
      <c r="D42" s="481"/>
      <c r="E42" s="481"/>
      <c r="F42" s="481"/>
      <c r="G42" s="231">
        <v>12</v>
      </c>
      <c r="H42" s="245" t="s">
        <v>254</v>
      </c>
    </row>
    <row r="43" spans="1:8" ht="26.75" customHeight="1" x14ac:dyDescent="0.35">
      <c r="A43" s="305" t="s">
        <v>255</v>
      </c>
      <c r="B43" s="483" t="s">
        <v>1408</v>
      </c>
      <c r="C43" s="624"/>
      <c r="D43" s="624"/>
      <c r="E43" s="624"/>
      <c r="F43" s="624"/>
      <c r="G43" s="624"/>
      <c r="H43" s="624"/>
    </row>
    <row r="44" spans="1:8" x14ac:dyDescent="0.35">
      <c r="A44" s="513" t="s">
        <v>263</v>
      </c>
      <c r="B44" s="514"/>
      <c r="C44" s="514"/>
      <c r="D44" s="515" t="s">
        <v>653</v>
      </c>
      <c r="E44" s="515"/>
      <c r="F44" s="515"/>
      <c r="G44" s="515"/>
      <c r="H44" s="516"/>
    </row>
    <row r="45" spans="1:8" ht="39.75" customHeight="1" x14ac:dyDescent="0.35">
      <c r="A45" s="476" t="s">
        <v>265</v>
      </c>
      <c r="B45" s="504"/>
      <c r="C45" s="562"/>
      <c r="D45" s="648" t="s">
        <v>1407</v>
      </c>
      <c r="E45" s="541"/>
      <c r="F45" s="541"/>
      <c r="G45" s="541"/>
      <c r="H45" s="541"/>
    </row>
    <row r="46" spans="1:8" ht="10.25" customHeight="1" x14ac:dyDescent="0.35"/>
    <row r="47" spans="1:8" ht="15" customHeight="1" x14ac:dyDescent="0.35">
      <c r="A47" s="248" t="s">
        <v>271</v>
      </c>
    </row>
    <row r="48" spans="1:8" ht="36" customHeight="1" x14ac:dyDescent="0.35">
      <c r="A48" s="501" t="s">
        <v>272</v>
      </c>
      <c r="B48" s="478"/>
      <c r="C48" s="506" t="s">
        <v>1406</v>
      </c>
      <c r="D48" s="507"/>
      <c r="E48" s="507"/>
      <c r="F48" s="507"/>
      <c r="G48" s="507"/>
      <c r="H48" s="507"/>
    </row>
    <row r="49" spans="1:8" ht="21" customHeight="1" x14ac:dyDescent="0.35">
      <c r="A49" s="501"/>
      <c r="B49" s="478"/>
      <c r="C49" s="621" t="s">
        <v>1405</v>
      </c>
      <c r="D49" s="358"/>
      <c r="E49" s="358"/>
      <c r="F49" s="358"/>
      <c r="G49" s="358"/>
      <c r="H49" s="358"/>
    </row>
    <row r="50" spans="1:8" ht="26.25" customHeight="1" x14ac:dyDescent="0.35">
      <c r="A50" s="508" t="s">
        <v>275</v>
      </c>
      <c r="B50" s="509"/>
      <c r="C50" s="611" t="s">
        <v>1404</v>
      </c>
      <c r="D50" s="356"/>
      <c r="E50" s="356"/>
      <c r="F50" s="356"/>
      <c r="G50" s="356"/>
      <c r="H50" s="356"/>
    </row>
    <row r="51" spans="1:8" ht="11.25" customHeight="1" x14ac:dyDescent="0.35">
      <c r="A51" s="510"/>
      <c r="B51" s="511"/>
      <c r="C51" s="649"/>
      <c r="D51" s="360"/>
      <c r="E51" s="360"/>
      <c r="F51" s="360"/>
      <c r="G51" s="360"/>
      <c r="H51" s="360"/>
    </row>
    <row r="52" spans="1:8" ht="10.25" customHeight="1" x14ac:dyDescent="0.35"/>
    <row r="53" spans="1:8" ht="15" customHeight="1" x14ac:dyDescent="0.35">
      <c r="A53" s="214" t="s">
        <v>277</v>
      </c>
      <c r="B53" s="218"/>
      <c r="C53" s="218"/>
      <c r="D53" s="218"/>
      <c r="E53" s="218"/>
      <c r="F53" s="218"/>
    </row>
    <row r="54" spans="1:8" ht="17" x14ac:dyDescent="0.35">
      <c r="A54" s="512" t="s">
        <v>278</v>
      </c>
      <c r="B54" s="512"/>
      <c r="C54" s="512"/>
      <c r="D54" s="512"/>
      <c r="E54" s="512"/>
      <c r="F54" s="512"/>
      <c r="G54" s="219">
        <v>4</v>
      </c>
      <c r="H54" s="220" t="s">
        <v>335</v>
      </c>
    </row>
    <row r="55" spans="1:8" ht="17" x14ac:dyDescent="0.35">
      <c r="A55" s="512" t="s">
        <v>280</v>
      </c>
      <c r="B55" s="512"/>
      <c r="C55" s="512"/>
      <c r="D55" s="512"/>
      <c r="E55" s="512"/>
      <c r="F55" s="512"/>
      <c r="G55" s="219">
        <v>0</v>
      </c>
      <c r="H55" s="220" t="s">
        <v>335</v>
      </c>
    </row>
    <row r="56" spans="1:8" x14ac:dyDescent="0.35">
      <c r="A56" s="244"/>
      <c r="B56" s="244"/>
      <c r="C56" s="244"/>
      <c r="D56" s="244"/>
      <c r="E56" s="244"/>
      <c r="F56" s="244"/>
      <c r="G56" s="221"/>
      <c r="H56" s="220"/>
    </row>
    <row r="57" spans="1:8" x14ac:dyDescent="0.35">
      <c r="A57" s="503" t="s">
        <v>281</v>
      </c>
      <c r="B57" s="503"/>
      <c r="C57" s="503"/>
      <c r="D57" s="503"/>
      <c r="E57" s="503"/>
      <c r="F57" s="503"/>
      <c r="G57" s="222"/>
      <c r="H57" s="223"/>
    </row>
    <row r="58" spans="1:8" ht="17.75" customHeight="1" x14ac:dyDescent="0.35">
      <c r="A58" s="502" t="s">
        <v>282</v>
      </c>
      <c r="B58" s="502"/>
      <c r="C58" s="502"/>
      <c r="D58" s="502"/>
      <c r="E58" s="224">
        <f>SUM(E59:E64)</f>
        <v>29</v>
      </c>
      <c r="F58" s="224" t="s">
        <v>254</v>
      </c>
      <c r="G58" s="225">
        <f>E58/25</f>
        <v>1.1599999999999999</v>
      </c>
      <c r="H58" s="220" t="s">
        <v>335</v>
      </c>
    </row>
    <row r="59" spans="1:8" ht="17.75" customHeight="1" x14ac:dyDescent="0.35">
      <c r="A59" s="226" t="s">
        <v>96</v>
      </c>
      <c r="B59" s="501" t="s">
        <v>98</v>
      </c>
      <c r="C59" s="501"/>
      <c r="D59" s="501"/>
      <c r="E59" s="224">
        <v>9</v>
      </c>
      <c r="F59" s="224" t="s">
        <v>254</v>
      </c>
      <c r="G59" s="250"/>
      <c r="H59" s="227"/>
    </row>
    <row r="60" spans="1:8" ht="17.75" customHeight="1" x14ac:dyDescent="0.35">
      <c r="B60" s="501" t="s">
        <v>283</v>
      </c>
      <c r="C60" s="501"/>
      <c r="D60" s="501"/>
      <c r="E60" s="224">
        <v>12</v>
      </c>
      <c r="F60" s="224" t="s">
        <v>254</v>
      </c>
      <c r="G60" s="228"/>
      <c r="H60" s="229"/>
    </row>
    <row r="61" spans="1:8" ht="17.75" customHeight="1" x14ac:dyDescent="0.35">
      <c r="B61" s="501" t="s">
        <v>284</v>
      </c>
      <c r="C61" s="501"/>
      <c r="D61" s="501"/>
      <c r="E61" s="224">
        <v>4</v>
      </c>
      <c r="F61" s="224" t="s">
        <v>254</v>
      </c>
      <c r="G61" s="228"/>
      <c r="H61" s="229"/>
    </row>
    <row r="62" spans="1:8" ht="17.75" customHeight="1" x14ac:dyDescent="0.35">
      <c r="B62" s="501" t="s">
        <v>285</v>
      </c>
      <c r="C62" s="501"/>
      <c r="D62" s="501"/>
      <c r="E62" s="224" t="s">
        <v>115</v>
      </c>
      <c r="F62" s="224" t="s">
        <v>254</v>
      </c>
      <c r="G62" s="228"/>
      <c r="H62" s="229"/>
    </row>
    <row r="63" spans="1:8" ht="17.75" customHeight="1" x14ac:dyDescent="0.35">
      <c r="B63" s="501" t="s">
        <v>286</v>
      </c>
      <c r="C63" s="501"/>
      <c r="D63" s="501"/>
      <c r="E63" s="224" t="s">
        <v>115</v>
      </c>
      <c r="F63" s="224" t="s">
        <v>254</v>
      </c>
      <c r="G63" s="228"/>
      <c r="H63" s="229"/>
    </row>
    <row r="64" spans="1:8" ht="17.75" customHeight="1" x14ac:dyDescent="0.35">
      <c r="B64" s="501" t="s">
        <v>287</v>
      </c>
      <c r="C64" s="501"/>
      <c r="D64" s="501"/>
      <c r="E64" s="224">
        <v>4</v>
      </c>
      <c r="F64" s="224" t="s">
        <v>254</v>
      </c>
      <c r="G64" s="250"/>
      <c r="H64" s="227"/>
    </row>
    <row r="65" spans="1:8" ht="31.25" customHeight="1" x14ac:dyDescent="0.35">
      <c r="A65" s="502" t="s">
        <v>288</v>
      </c>
      <c r="B65" s="502"/>
      <c r="C65" s="502"/>
      <c r="D65" s="502"/>
      <c r="E65" s="224" t="s">
        <v>115</v>
      </c>
      <c r="F65" s="224" t="s">
        <v>254</v>
      </c>
      <c r="G65" s="225" t="s">
        <v>115</v>
      </c>
      <c r="H65" s="220" t="s">
        <v>335</v>
      </c>
    </row>
    <row r="66" spans="1:8" ht="17.75" customHeight="1" x14ac:dyDescent="0.35">
      <c r="A66" s="501" t="s">
        <v>289</v>
      </c>
      <c r="B66" s="501"/>
      <c r="C66" s="501"/>
      <c r="D66" s="501"/>
      <c r="E66" s="224">
        <f>G66*25</f>
        <v>71</v>
      </c>
      <c r="F66" s="224" t="s">
        <v>254</v>
      </c>
      <c r="G66" s="225">
        <f>D6-G58</f>
        <v>2.84</v>
      </c>
      <c r="H66" s="220" t="s">
        <v>335</v>
      </c>
    </row>
    <row r="67" spans="1:8" ht="10.25" customHeight="1" x14ac:dyDescent="0.35"/>
    <row r="68" spans="1:8" x14ac:dyDescent="0.35">
      <c r="A68" s="102" t="s">
        <v>321</v>
      </c>
      <c r="B68" s="102"/>
      <c r="C68" s="102"/>
      <c r="D68" s="102"/>
      <c r="E68" s="102"/>
      <c r="F68" s="102"/>
      <c r="G68" s="102"/>
      <c r="H68" s="102"/>
    </row>
    <row r="69" spans="1:8" s="135" customFormat="1" x14ac:dyDescent="0.35">
      <c r="A69" s="471" t="s">
        <v>1570</v>
      </c>
      <c r="B69" s="471"/>
      <c r="C69" s="471"/>
      <c r="D69" s="471"/>
      <c r="E69" s="471"/>
      <c r="F69" s="302"/>
      <c r="G69" s="302"/>
      <c r="H69" s="302"/>
    </row>
    <row r="70" spans="1:8" customFormat="1" ht="14.5" x14ac:dyDescent="0.35"/>
    <row r="71" spans="1:8" customFormat="1" ht="14.5" x14ac:dyDescent="0.35"/>
    <row r="72" spans="1:8" x14ac:dyDescent="0.35">
      <c r="A72" s="102"/>
      <c r="B72" s="102"/>
      <c r="C72" s="102"/>
      <c r="D72" s="102"/>
      <c r="E72" s="102"/>
      <c r="F72" s="102"/>
      <c r="G72" s="102"/>
      <c r="H72" s="102"/>
    </row>
  </sheetData>
  <mergeCells count="69">
    <mergeCell ref="A65:D65"/>
    <mergeCell ref="A66:D66"/>
    <mergeCell ref="A58:D58"/>
    <mergeCell ref="B59:D59"/>
    <mergeCell ref="B60:D60"/>
    <mergeCell ref="B61:D61"/>
    <mergeCell ref="B62:D62"/>
    <mergeCell ref="B63:D63"/>
    <mergeCell ref="A69:E69"/>
    <mergeCell ref="D45:H45"/>
    <mergeCell ref="A57:F57"/>
    <mergeCell ref="A42:F42"/>
    <mergeCell ref="A44:C44"/>
    <mergeCell ref="D44:H44"/>
    <mergeCell ref="A45:C45"/>
    <mergeCell ref="B43:H43"/>
    <mergeCell ref="A48:B49"/>
    <mergeCell ref="A50:B51"/>
    <mergeCell ref="C50:H51"/>
    <mergeCell ref="A54:F54"/>
    <mergeCell ref="C48:H48"/>
    <mergeCell ref="C49:H49"/>
    <mergeCell ref="A55:F55"/>
    <mergeCell ref="B64:D64"/>
    <mergeCell ref="A34:A39"/>
    <mergeCell ref="A40:C40"/>
    <mergeCell ref="D40:H40"/>
    <mergeCell ref="A41:C41"/>
    <mergeCell ref="B36:H36"/>
    <mergeCell ref="B38:H38"/>
    <mergeCell ref="B35:H35"/>
    <mergeCell ref="B37:H37"/>
    <mergeCell ref="B39:H39"/>
    <mergeCell ref="D41:H41"/>
    <mergeCell ref="A33:F33"/>
    <mergeCell ref="A21:D21"/>
    <mergeCell ref="A22:A23"/>
    <mergeCell ref="B22:F23"/>
    <mergeCell ref="G22:H22"/>
    <mergeCell ref="A24:H24"/>
    <mergeCell ref="B30:F30"/>
    <mergeCell ref="A27:H27"/>
    <mergeCell ref="B28:F28"/>
    <mergeCell ref="A29:H29"/>
    <mergeCell ref="A18:H18"/>
    <mergeCell ref="A19:B19"/>
    <mergeCell ref="C19:H19"/>
    <mergeCell ref="B25:F25"/>
    <mergeCell ref="B26:F26"/>
    <mergeCell ref="A2:H2"/>
    <mergeCell ref="A5:H5"/>
    <mergeCell ref="A6:C6"/>
    <mergeCell ref="D6:H6"/>
    <mergeCell ref="A7:C7"/>
    <mergeCell ref="D7:H7"/>
    <mergeCell ref="A8:C8"/>
    <mergeCell ref="E14:H14"/>
    <mergeCell ref="A15:D15"/>
    <mergeCell ref="E15:H15"/>
    <mergeCell ref="A16:D16"/>
    <mergeCell ref="E16:H16"/>
    <mergeCell ref="D8:H8"/>
    <mergeCell ref="A9:C9"/>
    <mergeCell ref="D9:H9"/>
    <mergeCell ref="A11:H11"/>
    <mergeCell ref="A14:D14"/>
    <mergeCell ref="A13:D13"/>
    <mergeCell ref="E13:H13"/>
    <mergeCell ref="A12:H12"/>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72"/>
  <sheetViews>
    <sheetView view="pageLayout" topLeftCell="A46" zoomScaleNormal="100" workbookViewId="0">
      <selection activeCell="D10" sqref="D10"/>
    </sheetView>
  </sheetViews>
  <sheetFormatPr defaultColWidth="8.6328125" defaultRowHeight="14" x14ac:dyDescent="0.35"/>
  <cols>
    <col min="1" max="1" width="9.36328125" style="213" customWidth="1"/>
    <col min="2" max="2" width="11.6328125" style="213" customWidth="1"/>
    <col min="3" max="3" width="5.6328125" style="213" customWidth="1"/>
    <col min="4" max="4" width="18" style="213" customWidth="1"/>
    <col min="5" max="5" width="9.36328125" style="213" customWidth="1"/>
    <col min="6" max="6" width="8.6328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148</v>
      </c>
      <c r="B5" s="535"/>
      <c r="C5" s="535"/>
      <c r="D5" s="535"/>
      <c r="E5" s="535"/>
      <c r="F5" s="535"/>
      <c r="G5" s="535"/>
      <c r="H5" s="535"/>
    </row>
    <row r="6" spans="1:8" ht="17.75" customHeight="1" x14ac:dyDescent="0.35">
      <c r="A6" s="478" t="s">
        <v>94</v>
      </c>
      <c r="B6" s="526"/>
      <c r="C6" s="526"/>
      <c r="D6" s="527">
        <v>3</v>
      </c>
      <c r="E6" s="527"/>
      <c r="F6" s="527"/>
      <c r="G6" s="527"/>
      <c r="H6" s="528"/>
    </row>
    <row r="7" spans="1:8" ht="17.899999999999999" customHeight="1" x14ac:dyDescent="0.35">
      <c r="A7" s="478" t="s">
        <v>93</v>
      </c>
      <c r="B7" s="526"/>
      <c r="C7" s="526"/>
      <c r="D7" s="536" t="s">
        <v>573</v>
      </c>
      <c r="E7" s="536"/>
      <c r="F7" s="536"/>
      <c r="G7" s="536"/>
      <c r="H7" s="537"/>
    </row>
    <row r="8" spans="1:8" ht="17.75" customHeight="1" x14ac:dyDescent="0.35">
      <c r="A8" s="478" t="s">
        <v>97</v>
      </c>
      <c r="B8" s="526"/>
      <c r="C8" s="526"/>
      <c r="D8" s="515" t="s">
        <v>222</v>
      </c>
      <c r="E8" s="515"/>
      <c r="F8" s="515"/>
      <c r="G8" s="515"/>
      <c r="H8" s="516"/>
    </row>
    <row r="9" spans="1:8" ht="17.75" customHeight="1" x14ac:dyDescent="0.35">
      <c r="A9" s="478" t="s">
        <v>223</v>
      </c>
      <c r="B9" s="526"/>
      <c r="C9" s="526"/>
      <c r="D9" s="515" t="s">
        <v>1444</v>
      </c>
      <c r="E9" s="515"/>
      <c r="F9" s="515"/>
      <c r="G9" s="515"/>
      <c r="H9" s="516"/>
    </row>
    <row r="10" spans="1:8" ht="10.25" customHeight="1" x14ac:dyDescent="0.35"/>
    <row r="11" spans="1:8" ht="15" customHeight="1" x14ac:dyDescent="0.35">
      <c r="A11" s="529" t="s">
        <v>225</v>
      </c>
      <c r="B11" s="529"/>
      <c r="C11" s="529"/>
      <c r="D11" s="529"/>
      <c r="E11" s="529"/>
      <c r="F11" s="529"/>
      <c r="G11" s="529"/>
      <c r="H11" s="529"/>
    </row>
    <row r="12" spans="1:8" s="215" customFormat="1" ht="17.7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457</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846</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29.25" customHeight="1" x14ac:dyDescent="0.35">
      <c r="A25" s="294" t="s">
        <v>1443</v>
      </c>
      <c r="B25" s="517" t="s">
        <v>1442</v>
      </c>
      <c r="C25" s="517"/>
      <c r="D25" s="517"/>
      <c r="E25" s="517"/>
      <c r="F25" s="517"/>
      <c r="G25" s="57" t="s">
        <v>24</v>
      </c>
      <c r="H25" s="235" t="s">
        <v>15</v>
      </c>
    </row>
    <row r="26" spans="1:8" ht="29.25" customHeight="1" x14ac:dyDescent="0.35">
      <c r="A26" s="238" t="s">
        <v>1441</v>
      </c>
      <c r="B26" s="517" t="s">
        <v>1440</v>
      </c>
      <c r="C26" s="517"/>
      <c r="D26" s="517"/>
      <c r="E26" s="517"/>
      <c r="F26" s="517"/>
      <c r="G26" s="100" t="s">
        <v>34</v>
      </c>
      <c r="H26" s="235" t="s">
        <v>15</v>
      </c>
    </row>
    <row r="27" spans="1:8" ht="17.75" customHeight="1" x14ac:dyDescent="0.35">
      <c r="A27" s="486" t="s">
        <v>244</v>
      </c>
      <c r="B27" s="487"/>
      <c r="C27" s="487"/>
      <c r="D27" s="487"/>
      <c r="E27" s="487"/>
      <c r="F27" s="487"/>
      <c r="G27" s="487"/>
      <c r="H27" s="488"/>
    </row>
    <row r="28" spans="1:8" ht="28.5" customHeight="1" x14ac:dyDescent="0.35">
      <c r="A28" s="238" t="s">
        <v>1439</v>
      </c>
      <c r="B28" s="517" t="s">
        <v>1438</v>
      </c>
      <c r="C28" s="517"/>
      <c r="D28" s="517"/>
      <c r="E28" s="517"/>
      <c r="F28" s="517"/>
      <c r="G28" s="57" t="s">
        <v>58</v>
      </c>
      <c r="H28" s="235" t="s">
        <v>15</v>
      </c>
    </row>
    <row r="29" spans="1:8" ht="28.5" customHeight="1" x14ac:dyDescent="0.35">
      <c r="A29" s="238" t="s">
        <v>1437</v>
      </c>
      <c r="B29" s="517" t="s">
        <v>1436</v>
      </c>
      <c r="C29" s="517"/>
      <c r="D29" s="517"/>
      <c r="E29" s="517"/>
      <c r="F29" s="517"/>
      <c r="G29" s="57" t="s">
        <v>69</v>
      </c>
      <c r="H29" s="235" t="s">
        <v>15</v>
      </c>
    </row>
    <row r="30" spans="1:8" ht="17.75" customHeight="1" x14ac:dyDescent="0.35">
      <c r="A30" s="486" t="s">
        <v>248</v>
      </c>
      <c r="B30" s="487"/>
      <c r="C30" s="487"/>
      <c r="D30" s="487"/>
      <c r="E30" s="487"/>
      <c r="F30" s="487"/>
      <c r="G30" s="487"/>
      <c r="H30" s="488"/>
    </row>
    <row r="31" spans="1:8" ht="29.25" customHeight="1" x14ac:dyDescent="0.35">
      <c r="A31" s="238" t="s">
        <v>1435</v>
      </c>
      <c r="B31" s="517" t="s">
        <v>1434</v>
      </c>
      <c r="C31" s="517"/>
      <c r="D31" s="517"/>
      <c r="E31" s="517"/>
      <c r="F31" s="517"/>
      <c r="G31" s="57" t="s">
        <v>76</v>
      </c>
      <c r="H31" s="235" t="s">
        <v>15</v>
      </c>
    </row>
    <row r="32" spans="1:8" ht="32.25" customHeight="1" x14ac:dyDescent="0.35">
      <c r="A32" s="238" t="s">
        <v>1433</v>
      </c>
      <c r="B32" s="517" t="s">
        <v>1432</v>
      </c>
      <c r="C32" s="517"/>
      <c r="D32" s="517"/>
      <c r="E32" s="517"/>
      <c r="F32" s="517"/>
      <c r="G32" s="57" t="s">
        <v>84</v>
      </c>
      <c r="H32" s="235" t="s">
        <v>15</v>
      </c>
    </row>
    <row r="33" spans="1:8" ht="10.25" customHeight="1" x14ac:dyDescent="0.35"/>
    <row r="34" spans="1:8" ht="15" customHeight="1" x14ac:dyDescent="0.35">
      <c r="A34" s="248" t="s">
        <v>252</v>
      </c>
    </row>
    <row r="35" spans="1:8" s="214" customFormat="1" ht="17.75" customHeight="1" x14ac:dyDescent="0.35">
      <c r="A35" s="481" t="s">
        <v>253</v>
      </c>
      <c r="B35" s="481"/>
      <c r="C35" s="481"/>
      <c r="D35" s="481"/>
      <c r="E35" s="481"/>
      <c r="F35" s="481"/>
      <c r="G35" s="231">
        <v>9</v>
      </c>
      <c r="H35" s="245" t="s">
        <v>254</v>
      </c>
    </row>
    <row r="36" spans="1:8" ht="17.25" customHeight="1" x14ac:dyDescent="0.35">
      <c r="A36" s="518" t="s">
        <v>255</v>
      </c>
      <c r="B36" s="524" t="s">
        <v>1431</v>
      </c>
      <c r="C36" s="552"/>
      <c r="D36" s="552"/>
      <c r="E36" s="552"/>
      <c r="F36" s="552"/>
      <c r="G36" s="552"/>
      <c r="H36" s="552"/>
    </row>
    <row r="37" spans="1:8" ht="17.25" customHeight="1" x14ac:dyDescent="0.35">
      <c r="A37" s="519"/>
      <c r="B37" s="479" t="s">
        <v>1430</v>
      </c>
      <c r="C37" s="505"/>
      <c r="D37" s="505"/>
      <c r="E37" s="505"/>
      <c r="F37" s="505"/>
      <c r="G37" s="505"/>
      <c r="H37" s="505"/>
    </row>
    <row r="38" spans="1:8" ht="17.25" customHeight="1" x14ac:dyDescent="0.35">
      <c r="A38" s="519"/>
      <c r="B38" s="479" t="s">
        <v>1429</v>
      </c>
      <c r="C38" s="505"/>
      <c r="D38" s="505"/>
      <c r="E38" s="505"/>
      <c r="F38" s="505"/>
      <c r="G38" s="505"/>
      <c r="H38" s="505"/>
    </row>
    <row r="39" spans="1:8" ht="17.25" customHeight="1" x14ac:dyDescent="0.35">
      <c r="A39" s="519"/>
      <c r="B39" s="479" t="s">
        <v>1428</v>
      </c>
      <c r="C39" s="505"/>
      <c r="D39" s="505"/>
      <c r="E39" s="505"/>
      <c r="F39" s="505"/>
      <c r="G39" s="505"/>
      <c r="H39" s="505"/>
    </row>
    <row r="40" spans="1:8" ht="17.25" customHeight="1" x14ac:dyDescent="0.35">
      <c r="A40" s="520"/>
      <c r="B40" s="479" t="s">
        <v>1427</v>
      </c>
      <c r="C40" s="505"/>
      <c r="D40" s="505"/>
      <c r="E40" s="505"/>
      <c r="F40" s="505"/>
      <c r="G40" s="505"/>
      <c r="H40" s="505"/>
    </row>
    <row r="41" spans="1:8" x14ac:dyDescent="0.35">
      <c r="A41" s="513" t="s">
        <v>263</v>
      </c>
      <c r="B41" s="514"/>
      <c r="C41" s="514"/>
      <c r="D41" s="515" t="s">
        <v>1426</v>
      </c>
      <c r="E41" s="515"/>
      <c r="F41" s="515"/>
      <c r="G41" s="515"/>
      <c r="H41" s="516"/>
    </row>
    <row r="42" spans="1:8" ht="39" customHeight="1" x14ac:dyDescent="0.35">
      <c r="A42" s="476" t="s">
        <v>265</v>
      </c>
      <c r="B42" s="504"/>
      <c r="C42" s="504"/>
      <c r="D42" s="506" t="s">
        <v>1425</v>
      </c>
      <c r="E42" s="507"/>
      <c r="F42" s="507"/>
      <c r="G42" s="507"/>
      <c r="H42" s="507"/>
    </row>
    <row r="43" spans="1:8" s="214" customFormat="1" ht="17.75" customHeight="1" x14ac:dyDescent="0.35">
      <c r="A43" s="481" t="s">
        <v>334</v>
      </c>
      <c r="B43" s="481"/>
      <c r="C43" s="481"/>
      <c r="D43" s="481"/>
      <c r="E43" s="481"/>
      <c r="F43" s="481"/>
      <c r="G43" s="231">
        <v>12</v>
      </c>
      <c r="H43" s="245" t="s">
        <v>254</v>
      </c>
    </row>
    <row r="44" spans="1:8" ht="17.25" customHeight="1" x14ac:dyDescent="0.35">
      <c r="A44" s="518" t="s">
        <v>255</v>
      </c>
      <c r="B44" s="523" t="s">
        <v>1424</v>
      </c>
      <c r="C44" s="523"/>
      <c r="D44" s="523"/>
      <c r="E44" s="523"/>
      <c r="F44" s="523"/>
      <c r="G44" s="523"/>
      <c r="H44" s="524"/>
    </row>
    <row r="45" spans="1:8" ht="17.25" customHeight="1" x14ac:dyDescent="0.35">
      <c r="A45" s="519"/>
      <c r="B45" s="553" t="s">
        <v>1423</v>
      </c>
      <c r="C45" s="553"/>
      <c r="D45" s="553"/>
      <c r="E45" s="553"/>
      <c r="F45" s="553"/>
      <c r="G45" s="553"/>
      <c r="H45" s="547"/>
    </row>
    <row r="46" spans="1:8" ht="29.25" customHeight="1" x14ac:dyDescent="0.35">
      <c r="A46" s="520"/>
      <c r="B46" s="517" t="s">
        <v>1422</v>
      </c>
      <c r="C46" s="523"/>
      <c r="D46" s="523"/>
      <c r="E46" s="523"/>
      <c r="F46" s="523"/>
      <c r="G46" s="523"/>
      <c r="H46" s="524"/>
    </row>
    <row r="47" spans="1:8" x14ac:dyDescent="0.35">
      <c r="A47" s="513" t="s">
        <v>263</v>
      </c>
      <c r="B47" s="514"/>
      <c r="C47" s="514"/>
      <c r="D47" s="515" t="s">
        <v>1421</v>
      </c>
      <c r="E47" s="515"/>
      <c r="F47" s="515"/>
      <c r="G47" s="515"/>
      <c r="H47" s="516"/>
    </row>
    <row r="48" spans="1:8" ht="35.25" customHeight="1" x14ac:dyDescent="0.35">
      <c r="A48" s="476" t="s">
        <v>265</v>
      </c>
      <c r="B48" s="504"/>
      <c r="C48" s="504"/>
      <c r="D48" s="479" t="s">
        <v>1420</v>
      </c>
      <c r="E48" s="505"/>
      <c r="F48" s="505"/>
      <c r="G48" s="505"/>
      <c r="H48" s="505"/>
    </row>
    <row r="49" spans="1:8" ht="10.25" customHeight="1" x14ac:dyDescent="0.35"/>
    <row r="50" spans="1:8" ht="15" customHeight="1" x14ac:dyDescent="0.35">
      <c r="A50" s="248" t="s">
        <v>271</v>
      </c>
    </row>
    <row r="51" spans="1:8" ht="27" customHeight="1" x14ac:dyDescent="0.35">
      <c r="A51" s="501" t="s">
        <v>272</v>
      </c>
      <c r="B51" s="478"/>
      <c r="C51" s="506" t="s">
        <v>1419</v>
      </c>
      <c r="D51" s="507"/>
      <c r="E51" s="507"/>
      <c r="F51" s="507"/>
      <c r="G51" s="507"/>
      <c r="H51" s="507"/>
    </row>
    <row r="52" spans="1:8" ht="36" customHeight="1" x14ac:dyDescent="0.35">
      <c r="A52" s="501"/>
      <c r="B52" s="478"/>
      <c r="C52" s="353" t="s">
        <v>1418</v>
      </c>
      <c r="D52" s="353"/>
      <c r="E52" s="353"/>
      <c r="F52" s="353"/>
      <c r="G52" s="353"/>
      <c r="H52" s="506"/>
    </row>
    <row r="53" spans="1:8" ht="27" customHeight="1" x14ac:dyDescent="0.35">
      <c r="A53" s="501"/>
      <c r="B53" s="478"/>
      <c r="C53" s="353" t="s">
        <v>1417</v>
      </c>
      <c r="D53" s="353"/>
      <c r="E53" s="353"/>
      <c r="F53" s="353"/>
      <c r="G53" s="353"/>
      <c r="H53" s="506"/>
    </row>
    <row r="54" spans="1:8" ht="27" customHeight="1" x14ac:dyDescent="0.35">
      <c r="A54" s="501" t="s">
        <v>275</v>
      </c>
      <c r="B54" s="478"/>
      <c r="C54" s="353" t="s">
        <v>1416</v>
      </c>
      <c r="D54" s="353"/>
      <c r="E54" s="353"/>
      <c r="F54" s="353"/>
      <c r="G54" s="353"/>
      <c r="H54" s="506"/>
    </row>
    <row r="55" spans="1:8" ht="10.25" customHeight="1" x14ac:dyDescent="0.35"/>
    <row r="56" spans="1:8" ht="15" customHeight="1" x14ac:dyDescent="0.35">
      <c r="A56" s="214" t="s">
        <v>277</v>
      </c>
      <c r="B56" s="218"/>
      <c r="C56" s="218"/>
      <c r="D56" s="218"/>
      <c r="E56" s="218"/>
      <c r="F56" s="218"/>
    </row>
    <row r="57" spans="1:8" ht="17" x14ac:dyDescent="0.35">
      <c r="A57" s="512" t="s">
        <v>278</v>
      </c>
      <c r="B57" s="512"/>
      <c r="C57" s="512"/>
      <c r="D57" s="512"/>
      <c r="E57" s="512"/>
      <c r="F57" s="512"/>
      <c r="G57" s="219">
        <v>3</v>
      </c>
      <c r="H57" s="220" t="s">
        <v>335</v>
      </c>
    </row>
    <row r="58" spans="1:8" ht="17" x14ac:dyDescent="0.35">
      <c r="A58" s="512" t="s">
        <v>280</v>
      </c>
      <c r="B58" s="512"/>
      <c r="C58" s="512"/>
      <c r="D58" s="512"/>
      <c r="E58" s="512"/>
      <c r="F58" s="512"/>
      <c r="G58" s="219">
        <v>0</v>
      </c>
      <c r="H58" s="220" t="s">
        <v>335</v>
      </c>
    </row>
    <row r="59" spans="1:8" x14ac:dyDescent="0.35">
      <c r="A59" s="244"/>
      <c r="B59" s="244"/>
      <c r="C59" s="244"/>
      <c r="D59" s="244"/>
      <c r="E59" s="244"/>
      <c r="F59" s="244"/>
      <c r="G59" s="221"/>
      <c r="H59" s="220"/>
    </row>
    <row r="60" spans="1:8" x14ac:dyDescent="0.35">
      <c r="A60" s="503" t="s">
        <v>281</v>
      </c>
      <c r="B60" s="503"/>
      <c r="C60" s="503"/>
      <c r="D60" s="503"/>
      <c r="E60" s="503"/>
      <c r="F60" s="503"/>
      <c r="G60" s="222"/>
      <c r="H60" s="223"/>
    </row>
    <row r="61" spans="1:8" ht="17.75" customHeight="1" x14ac:dyDescent="0.35">
      <c r="A61" s="502" t="s">
        <v>282</v>
      </c>
      <c r="B61" s="502"/>
      <c r="C61" s="502"/>
      <c r="D61" s="502"/>
      <c r="E61" s="234">
        <f>SUM(E62:E67)</f>
        <v>28</v>
      </c>
      <c r="F61" s="224" t="s">
        <v>254</v>
      </c>
      <c r="G61" s="225">
        <f>E61/25</f>
        <v>1.1200000000000001</v>
      </c>
      <c r="H61" s="220" t="s">
        <v>335</v>
      </c>
    </row>
    <row r="62" spans="1:8" ht="17.75" customHeight="1" x14ac:dyDescent="0.35">
      <c r="A62" s="226" t="s">
        <v>96</v>
      </c>
      <c r="B62" s="501" t="s">
        <v>98</v>
      </c>
      <c r="C62" s="501"/>
      <c r="D62" s="501"/>
      <c r="E62" s="234">
        <v>9</v>
      </c>
      <c r="F62" s="224" t="s">
        <v>254</v>
      </c>
      <c r="G62" s="250"/>
      <c r="H62" s="227"/>
    </row>
    <row r="63" spans="1:8" ht="17.75" customHeight="1" x14ac:dyDescent="0.35">
      <c r="B63" s="501" t="s">
        <v>283</v>
      </c>
      <c r="C63" s="501"/>
      <c r="D63" s="501"/>
      <c r="E63" s="234">
        <v>12</v>
      </c>
      <c r="F63" s="224" t="s">
        <v>254</v>
      </c>
      <c r="G63" s="228"/>
      <c r="H63" s="229"/>
    </row>
    <row r="64" spans="1:8" ht="17.75" customHeight="1" x14ac:dyDescent="0.35">
      <c r="B64" s="501" t="s">
        <v>284</v>
      </c>
      <c r="C64" s="501"/>
      <c r="D64" s="501"/>
      <c r="E64" s="234">
        <v>3</v>
      </c>
      <c r="F64" s="224" t="s">
        <v>254</v>
      </c>
      <c r="G64" s="228"/>
      <c r="H64" s="229"/>
    </row>
    <row r="65" spans="1:8" ht="17.75" customHeight="1" x14ac:dyDescent="0.35">
      <c r="B65" s="501" t="s">
        <v>285</v>
      </c>
      <c r="C65" s="501"/>
      <c r="D65" s="501"/>
      <c r="E65" s="234" t="s">
        <v>115</v>
      </c>
      <c r="F65" s="224" t="s">
        <v>254</v>
      </c>
      <c r="G65" s="228"/>
      <c r="H65" s="229"/>
    </row>
    <row r="66" spans="1:8" ht="17.75" customHeight="1" x14ac:dyDescent="0.35">
      <c r="B66" s="501" t="s">
        <v>286</v>
      </c>
      <c r="C66" s="501"/>
      <c r="D66" s="501"/>
      <c r="E66" s="234" t="s">
        <v>115</v>
      </c>
      <c r="F66" s="224" t="s">
        <v>254</v>
      </c>
      <c r="G66" s="228"/>
      <c r="H66" s="229"/>
    </row>
    <row r="67" spans="1:8" ht="17.75" customHeight="1" x14ac:dyDescent="0.35">
      <c r="B67" s="501" t="s">
        <v>287</v>
      </c>
      <c r="C67" s="501"/>
      <c r="D67" s="501"/>
      <c r="E67" s="234">
        <v>4</v>
      </c>
      <c r="F67" s="224" t="s">
        <v>254</v>
      </c>
      <c r="G67" s="250"/>
      <c r="H67" s="227"/>
    </row>
    <row r="68" spans="1:8" ht="31.25" customHeight="1" x14ac:dyDescent="0.35">
      <c r="A68" s="502" t="s">
        <v>288</v>
      </c>
      <c r="B68" s="502"/>
      <c r="C68" s="502"/>
      <c r="D68" s="502"/>
      <c r="E68" s="224" t="s">
        <v>115</v>
      </c>
      <c r="F68" s="224" t="s">
        <v>254</v>
      </c>
      <c r="G68" s="225" t="s">
        <v>115</v>
      </c>
      <c r="H68" s="220" t="s">
        <v>335</v>
      </c>
    </row>
    <row r="69" spans="1:8" ht="17.75" customHeight="1" x14ac:dyDescent="0.35">
      <c r="A69" s="501" t="s">
        <v>289</v>
      </c>
      <c r="B69" s="501"/>
      <c r="C69" s="501"/>
      <c r="D69" s="501"/>
      <c r="E69" s="224">
        <f>G69*25</f>
        <v>47</v>
      </c>
      <c r="F69" s="224" t="s">
        <v>254</v>
      </c>
      <c r="G69" s="225">
        <f>D6-G61</f>
        <v>1.88</v>
      </c>
      <c r="H69" s="220" t="s">
        <v>335</v>
      </c>
    </row>
    <row r="70" spans="1:8" ht="10.25" customHeight="1" x14ac:dyDescent="0.35"/>
    <row r="71" spans="1:8" x14ac:dyDescent="0.35">
      <c r="A71" s="102" t="s">
        <v>321</v>
      </c>
      <c r="B71" s="102"/>
      <c r="C71" s="102"/>
      <c r="D71" s="102"/>
      <c r="E71" s="102"/>
      <c r="F71" s="102"/>
      <c r="G71" s="102"/>
      <c r="H71" s="102"/>
    </row>
    <row r="72" spans="1:8" s="135" customFormat="1" x14ac:dyDescent="0.35">
      <c r="A72" s="471" t="s">
        <v>1570</v>
      </c>
      <c r="B72" s="471"/>
      <c r="C72" s="471"/>
      <c r="D72" s="471"/>
      <c r="E72" s="471"/>
      <c r="F72" s="302"/>
      <c r="G72" s="302"/>
      <c r="H72" s="302"/>
    </row>
  </sheetData>
  <mergeCells count="75">
    <mergeCell ref="A2:H2"/>
    <mergeCell ref="A5:H5"/>
    <mergeCell ref="A6:C6"/>
    <mergeCell ref="D6:H6"/>
    <mergeCell ref="A7:C7"/>
    <mergeCell ref="D7:H7"/>
    <mergeCell ref="E14:H14"/>
    <mergeCell ref="A15:D15"/>
    <mergeCell ref="E15:H15"/>
    <mergeCell ref="A72:E72"/>
    <mergeCell ref="A8:C8"/>
    <mergeCell ref="D8:H8"/>
    <mergeCell ref="A9:C9"/>
    <mergeCell ref="A30:H30"/>
    <mergeCell ref="G22:H22"/>
    <mergeCell ref="B28:F28"/>
    <mergeCell ref="B29:F29"/>
    <mergeCell ref="D9:H9"/>
    <mergeCell ref="A11:H11"/>
    <mergeCell ref="A12:H12"/>
    <mergeCell ref="B26:F26"/>
    <mergeCell ref="A27:H27"/>
    <mergeCell ref="A16:D16"/>
    <mergeCell ref="E16:H16"/>
    <mergeCell ref="A18:H18"/>
    <mergeCell ref="A19:B19"/>
    <mergeCell ref="C19:H19"/>
    <mergeCell ref="A21:D21"/>
    <mergeCell ref="A22:A23"/>
    <mergeCell ref="B22:F23"/>
    <mergeCell ref="A24:H24"/>
    <mergeCell ref="B25:F25"/>
    <mergeCell ref="A13:D13"/>
    <mergeCell ref="E13:H13"/>
    <mergeCell ref="A14:D14"/>
    <mergeCell ref="A44:A46"/>
    <mergeCell ref="B44:H44"/>
    <mergeCell ref="B45:H45"/>
    <mergeCell ref="B46:H46"/>
    <mergeCell ref="B31:F31"/>
    <mergeCell ref="B32:F32"/>
    <mergeCell ref="A35:F35"/>
    <mergeCell ref="A43:F43"/>
    <mergeCell ref="A41:C41"/>
    <mergeCell ref="D41:H41"/>
    <mergeCell ref="A42:C42"/>
    <mergeCell ref="D42:H42"/>
    <mergeCell ref="B37:H37"/>
    <mergeCell ref="B36:H36"/>
    <mergeCell ref="A36:A40"/>
    <mergeCell ref="B40:H40"/>
    <mergeCell ref="D48:H48"/>
    <mergeCell ref="A47:C47"/>
    <mergeCell ref="D47:H47"/>
    <mergeCell ref="A48:C48"/>
    <mergeCell ref="B38:H38"/>
    <mergeCell ref="A51:B53"/>
    <mergeCell ref="C51:H51"/>
    <mergeCell ref="C52:H52"/>
    <mergeCell ref="C53:H53"/>
    <mergeCell ref="B39:H39"/>
    <mergeCell ref="A69:D69"/>
    <mergeCell ref="A61:D61"/>
    <mergeCell ref="B62:D62"/>
    <mergeCell ref="B63:D63"/>
    <mergeCell ref="B64:D64"/>
    <mergeCell ref="B65:D65"/>
    <mergeCell ref="B66:D66"/>
    <mergeCell ref="B67:D67"/>
    <mergeCell ref="A68:D68"/>
    <mergeCell ref="C54:H54"/>
    <mergeCell ref="A57:F57"/>
    <mergeCell ref="A58:F58"/>
    <mergeCell ref="A60:F60"/>
    <mergeCell ref="A54:B54"/>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J59"/>
  <sheetViews>
    <sheetView view="pageLayout" topLeftCell="A58" zoomScaleNormal="100" workbookViewId="0">
      <selection activeCell="C41" sqref="C41:H41"/>
    </sheetView>
  </sheetViews>
  <sheetFormatPr defaultColWidth="9.453125" defaultRowHeight="14" x14ac:dyDescent="0.35"/>
  <cols>
    <col min="1" max="1" width="10.36328125" style="135" customWidth="1"/>
    <col min="2" max="2" width="12.6328125" style="135" customWidth="1"/>
    <col min="3" max="3" width="6.36328125" style="135" customWidth="1"/>
    <col min="4" max="4" width="18.08984375" style="135" customWidth="1"/>
    <col min="5" max="5" width="10.36328125" style="135" customWidth="1"/>
    <col min="6" max="6" width="8.6328125" style="135" customWidth="1"/>
    <col min="7" max="7" width="11.08984375" style="135" customWidth="1"/>
    <col min="8" max="8" width="8.90625" style="135" customWidth="1"/>
    <col min="9" max="16384" width="9.453125" style="135"/>
  </cols>
  <sheetData>
    <row r="1" spans="1:8" ht="10.4" customHeight="1" x14ac:dyDescent="0.35"/>
    <row r="2" spans="1:8" s="260" customFormat="1" x14ac:dyDescent="0.35">
      <c r="A2" s="390" t="s">
        <v>218</v>
      </c>
      <c r="B2" s="390"/>
      <c r="C2" s="390"/>
      <c r="D2" s="390"/>
      <c r="E2" s="390"/>
      <c r="F2" s="390"/>
      <c r="G2" s="390"/>
      <c r="H2" s="390"/>
    </row>
    <row r="3" spans="1:8" ht="10.4" customHeight="1" x14ac:dyDescent="0.35"/>
    <row r="4" spans="1:8" ht="15" customHeight="1" x14ac:dyDescent="0.35">
      <c r="A4" s="260" t="s">
        <v>219</v>
      </c>
    </row>
    <row r="5" spans="1:8" ht="17.899999999999999" customHeight="1" x14ac:dyDescent="0.35">
      <c r="A5" s="535" t="s">
        <v>130</v>
      </c>
      <c r="B5" s="535"/>
      <c r="C5" s="535"/>
      <c r="D5" s="535"/>
      <c r="E5" s="535"/>
      <c r="F5" s="535"/>
      <c r="G5" s="535"/>
      <c r="H5" s="535"/>
    </row>
    <row r="6" spans="1:8" ht="17.75" customHeight="1" x14ac:dyDescent="0.35">
      <c r="A6" s="602" t="s">
        <v>94</v>
      </c>
      <c r="B6" s="527"/>
      <c r="C6" s="527"/>
      <c r="D6" s="527">
        <v>3</v>
      </c>
      <c r="E6" s="527"/>
      <c r="F6" s="527"/>
      <c r="G6" s="527"/>
      <c r="H6" s="528"/>
    </row>
    <row r="7" spans="1:8" ht="17.75" customHeight="1" x14ac:dyDescent="0.35">
      <c r="A7" s="602" t="s">
        <v>93</v>
      </c>
      <c r="B7" s="527"/>
      <c r="C7" s="527"/>
      <c r="D7" s="536" t="s">
        <v>573</v>
      </c>
      <c r="E7" s="536"/>
      <c r="F7" s="536"/>
      <c r="G7" s="536"/>
      <c r="H7" s="537"/>
    </row>
    <row r="8" spans="1:8" ht="17.75" customHeight="1" x14ac:dyDescent="0.35">
      <c r="A8" s="602" t="s">
        <v>97</v>
      </c>
      <c r="B8" s="527"/>
      <c r="C8" s="527"/>
      <c r="D8" s="515" t="s">
        <v>222</v>
      </c>
      <c r="E8" s="515"/>
      <c r="F8" s="515"/>
      <c r="G8" s="515"/>
      <c r="H8" s="516"/>
    </row>
    <row r="9" spans="1:8" ht="17.75" customHeight="1" x14ac:dyDescent="0.35">
      <c r="A9" s="602" t="s">
        <v>223</v>
      </c>
      <c r="B9" s="527"/>
      <c r="C9" s="527"/>
      <c r="D9" s="515" t="s">
        <v>358</v>
      </c>
      <c r="E9" s="515"/>
      <c r="F9" s="515"/>
      <c r="G9" s="515"/>
      <c r="H9" s="516"/>
    </row>
    <row r="10" spans="1:8" ht="10.4" customHeight="1" x14ac:dyDescent="0.35"/>
    <row r="11" spans="1:8" ht="15" customHeight="1" x14ac:dyDescent="0.35">
      <c r="A11" s="496" t="s">
        <v>225</v>
      </c>
      <c r="B11" s="496"/>
      <c r="C11" s="496"/>
      <c r="D11" s="496"/>
      <c r="E11" s="496"/>
      <c r="F11" s="496"/>
      <c r="G11" s="496"/>
      <c r="H11" s="496"/>
    </row>
    <row r="12" spans="1:8" ht="17.899999999999999" customHeight="1" x14ac:dyDescent="0.35">
      <c r="A12" s="496" t="s">
        <v>297</v>
      </c>
      <c r="B12" s="496"/>
      <c r="C12" s="496"/>
      <c r="D12" s="496"/>
      <c r="E12" s="496"/>
      <c r="F12" s="496"/>
      <c r="G12" s="496"/>
      <c r="H12" s="496"/>
    </row>
    <row r="13" spans="1:8" ht="17.899999999999999" customHeight="1" x14ac:dyDescent="0.35">
      <c r="A13" s="602" t="s">
        <v>227</v>
      </c>
      <c r="B13" s="527"/>
      <c r="C13" s="527"/>
      <c r="D13" s="527"/>
      <c r="E13" s="527" t="s">
        <v>228</v>
      </c>
      <c r="F13" s="527"/>
      <c r="G13" s="527"/>
      <c r="H13" s="528"/>
    </row>
    <row r="14" spans="1:8" ht="17.899999999999999" customHeight="1" x14ac:dyDescent="0.35">
      <c r="A14" s="602" t="s">
        <v>229</v>
      </c>
      <c r="B14" s="527"/>
      <c r="C14" s="527"/>
      <c r="D14" s="527"/>
      <c r="E14" s="527" t="s">
        <v>301</v>
      </c>
      <c r="F14" s="527"/>
      <c r="G14" s="527"/>
      <c r="H14" s="528"/>
    </row>
    <row r="15" spans="1:8" ht="17.899999999999999" customHeight="1" x14ac:dyDescent="0.35">
      <c r="A15" s="602" t="s">
        <v>231</v>
      </c>
      <c r="B15" s="527"/>
      <c r="C15" s="527"/>
      <c r="D15" s="527"/>
      <c r="E15" s="532" t="s">
        <v>457</v>
      </c>
      <c r="F15" s="532"/>
      <c r="G15" s="532"/>
      <c r="H15" s="533"/>
    </row>
    <row r="16" spans="1:8" ht="17.899999999999999" customHeight="1" x14ac:dyDescent="0.35">
      <c r="A16" s="602" t="s">
        <v>233</v>
      </c>
      <c r="B16" s="527"/>
      <c r="C16" s="527"/>
      <c r="D16" s="527"/>
      <c r="E16" s="527" t="s">
        <v>234</v>
      </c>
      <c r="F16" s="527"/>
      <c r="G16" s="527"/>
      <c r="H16" s="528"/>
    </row>
    <row r="17" spans="1:8" ht="10.4" customHeight="1" x14ac:dyDescent="0.35"/>
    <row r="18" spans="1:8" ht="15" customHeight="1" x14ac:dyDescent="0.35">
      <c r="A18" s="496" t="s">
        <v>235</v>
      </c>
      <c r="B18" s="496"/>
      <c r="C18" s="496"/>
      <c r="D18" s="496"/>
      <c r="E18" s="496"/>
      <c r="F18" s="496"/>
      <c r="G18" s="496"/>
      <c r="H18" s="496"/>
    </row>
    <row r="19" spans="1:8" ht="36.75" customHeight="1" x14ac:dyDescent="0.35">
      <c r="A19" s="375" t="s">
        <v>236</v>
      </c>
      <c r="B19" s="375"/>
      <c r="C19" s="595" t="s">
        <v>1123</v>
      </c>
      <c r="D19" s="595"/>
      <c r="E19" s="595"/>
      <c r="F19" s="595"/>
      <c r="G19" s="595"/>
      <c r="H19" s="374"/>
    </row>
    <row r="20" spans="1:8" ht="10.4" customHeight="1" x14ac:dyDescent="0.35"/>
    <row r="21" spans="1:8" ht="15" customHeight="1" x14ac:dyDescent="0.35">
      <c r="A21" s="616" t="s">
        <v>238</v>
      </c>
      <c r="B21" s="616"/>
      <c r="C21" s="616"/>
      <c r="D21" s="616"/>
    </row>
    <row r="22" spans="1:8" x14ac:dyDescent="0.35">
      <c r="A22" s="613" t="s">
        <v>6</v>
      </c>
      <c r="B22" s="614" t="s">
        <v>7</v>
      </c>
      <c r="C22" s="614"/>
      <c r="D22" s="614"/>
      <c r="E22" s="614"/>
      <c r="F22" s="614"/>
      <c r="G22" s="614" t="s">
        <v>239</v>
      </c>
      <c r="H22" s="615"/>
    </row>
    <row r="23" spans="1:8" ht="41.25" customHeight="1" x14ac:dyDescent="0.35">
      <c r="A23" s="613"/>
      <c r="B23" s="614"/>
      <c r="C23" s="614"/>
      <c r="D23" s="614"/>
      <c r="E23" s="614"/>
      <c r="F23" s="614"/>
      <c r="G23" s="257" t="s">
        <v>240</v>
      </c>
      <c r="H23" s="258" t="s">
        <v>10</v>
      </c>
    </row>
    <row r="24" spans="1:8" ht="17.899999999999999" customHeight="1" x14ac:dyDescent="0.35">
      <c r="A24" s="613" t="s">
        <v>11</v>
      </c>
      <c r="B24" s="614"/>
      <c r="C24" s="614"/>
      <c r="D24" s="614"/>
      <c r="E24" s="614"/>
      <c r="F24" s="614"/>
      <c r="G24" s="614"/>
      <c r="H24" s="615"/>
    </row>
    <row r="25" spans="1:8" ht="57.75" customHeight="1" x14ac:dyDescent="0.35">
      <c r="A25" s="195" t="s">
        <v>1230</v>
      </c>
      <c r="B25" s="353" t="s">
        <v>1448</v>
      </c>
      <c r="C25" s="353"/>
      <c r="D25" s="353"/>
      <c r="E25" s="353"/>
      <c r="F25" s="353"/>
      <c r="G25" s="197" t="s">
        <v>1126</v>
      </c>
      <c r="H25" s="196" t="s">
        <v>40</v>
      </c>
    </row>
    <row r="26" spans="1:8" ht="17.899999999999999" customHeight="1" x14ac:dyDescent="0.35">
      <c r="A26" s="613" t="s">
        <v>244</v>
      </c>
      <c r="B26" s="614"/>
      <c r="C26" s="614"/>
      <c r="D26" s="614"/>
      <c r="E26" s="614"/>
      <c r="F26" s="614"/>
      <c r="G26" s="614"/>
      <c r="H26" s="615"/>
    </row>
    <row r="27" spans="1:8" ht="68.25" customHeight="1" x14ac:dyDescent="0.35">
      <c r="A27" s="195" t="s">
        <v>1232</v>
      </c>
      <c r="B27" s="353" t="s">
        <v>1447</v>
      </c>
      <c r="C27" s="353"/>
      <c r="D27" s="353"/>
      <c r="E27" s="353"/>
      <c r="F27" s="353"/>
      <c r="G27" s="197" t="s">
        <v>1234</v>
      </c>
      <c r="H27" s="196" t="s">
        <v>40</v>
      </c>
    </row>
    <row r="28" spans="1:8" ht="74.25" customHeight="1" x14ac:dyDescent="0.35">
      <c r="A28" s="195" t="s">
        <v>1235</v>
      </c>
      <c r="B28" s="353" t="s">
        <v>1236</v>
      </c>
      <c r="C28" s="353"/>
      <c r="D28" s="353"/>
      <c r="E28" s="353"/>
      <c r="F28" s="353"/>
      <c r="G28" s="197" t="s">
        <v>1446</v>
      </c>
      <c r="H28" s="196" t="s">
        <v>15</v>
      </c>
    </row>
    <row r="29" spans="1:8" ht="17.899999999999999" customHeight="1" x14ac:dyDescent="0.35">
      <c r="A29" s="613" t="s">
        <v>248</v>
      </c>
      <c r="B29" s="614"/>
      <c r="C29" s="614"/>
      <c r="D29" s="614"/>
      <c r="E29" s="614"/>
      <c r="F29" s="614"/>
      <c r="G29" s="614"/>
      <c r="H29" s="615"/>
    </row>
    <row r="30" spans="1:8" ht="38.25" customHeight="1" x14ac:dyDescent="0.35">
      <c r="A30" s="195" t="s">
        <v>1238</v>
      </c>
      <c r="B30" s="625" t="s">
        <v>1445</v>
      </c>
      <c r="C30" s="625"/>
      <c r="D30" s="625"/>
      <c r="E30" s="625"/>
      <c r="F30" s="625"/>
      <c r="G30" s="197" t="s">
        <v>79</v>
      </c>
      <c r="H30" s="196" t="s">
        <v>15</v>
      </c>
    </row>
    <row r="31" spans="1:8" ht="10.4" customHeight="1" x14ac:dyDescent="0.35"/>
    <row r="32" spans="1:8" ht="15" customHeight="1" x14ac:dyDescent="0.35">
      <c r="A32" s="260" t="s">
        <v>252</v>
      </c>
    </row>
    <row r="33" spans="1:8" s="260" customFormat="1" ht="17.899999999999999" customHeight="1" x14ac:dyDescent="0.35">
      <c r="A33" s="612" t="s">
        <v>1135</v>
      </c>
      <c r="B33" s="612"/>
      <c r="C33" s="612"/>
      <c r="D33" s="612"/>
      <c r="E33" s="612"/>
      <c r="F33" s="612"/>
      <c r="G33" s="143">
        <v>30</v>
      </c>
      <c r="H33" s="255" t="s">
        <v>254</v>
      </c>
    </row>
    <row r="34" spans="1:8" ht="20.149999999999999" customHeight="1" x14ac:dyDescent="0.35">
      <c r="A34" s="607" t="s">
        <v>255</v>
      </c>
      <c r="B34" s="482" t="s">
        <v>1337</v>
      </c>
      <c r="C34" s="585"/>
      <c r="D34" s="585"/>
      <c r="E34" s="585"/>
      <c r="F34" s="585"/>
      <c r="G34" s="585"/>
      <c r="H34" s="585"/>
    </row>
    <row r="35" spans="1:8" ht="20.149999999999999" customHeight="1" x14ac:dyDescent="0.35">
      <c r="A35" s="609"/>
      <c r="B35" s="479" t="s">
        <v>1338</v>
      </c>
      <c r="C35" s="505"/>
      <c r="D35" s="505"/>
      <c r="E35" s="505"/>
      <c r="F35" s="505"/>
      <c r="G35" s="505"/>
      <c r="H35" s="505"/>
    </row>
    <row r="36" spans="1:8" ht="24" customHeight="1" x14ac:dyDescent="0.35">
      <c r="A36" s="600" t="s">
        <v>263</v>
      </c>
      <c r="B36" s="515"/>
      <c r="C36" s="515"/>
      <c r="D36" s="515" t="s">
        <v>1240</v>
      </c>
      <c r="E36" s="515"/>
      <c r="F36" s="515"/>
      <c r="G36" s="515"/>
      <c r="H36" s="516"/>
    </row>
    <row r="37" spans="1:8" ht="114.65" customHeight="1" x14ac:dyDescent="0.35">
      <c r="A37" s="601" t="s">
        <v>265</v>
      </c>
      <c r="B37" s="536"/>
      <c r="C37" s="536"/>
      <c r="D37" s="506" t="s">
        <v>1593</v>
      </c>
      <c r="E37" s="507"/>
      <c r="F37" s="507"/>
      <c r="G37" s="507"/>
      <c r="H37" s="507"/>
    </row>
    <row r="38" spans="1:8" ht="10.4" customHeight="1" x14ac:dyDescent="0.35"/>
    <row r="39" spans="1:8" ht="15" customHeight="1" x14ac:dyDescent="0.35">
      <c r="A39" s="260" t="s">
        <v>271</v>
      </c>
    </row>
    <row r="40" spans="1:8" ht="28.4" customHeight="1" x14ac:dyDescent="0.35">
      <c r="A40" s="598" t="s">
        <v>272</v>
      </c>
      <c r="B40" s="602"/>
      <c r="C40" s="506" t="s">
        <v>1242</v>
      </c>
      <c r="D40" s="507"/>
      <c r="E40" s="507"/>
      <c r="F40" s="507"/>
      <c r="G40" s="507"/>
      <c r="H40" s="507"/>
    </row>
    <row r="41" spans="1:8" ht="36.75" customHeight="1" x14ac:dyDescent="0.35">
      <c r="A41" s="598"/>
      <c r="B41" s="602"/>
      <c r="C41" s="353" t="s">
        <v>1243</v>
      </c>
      <c r="D41" s="353"/>
      <c r="E41" s="353"/>
      <c r="F41" s="353"/>
      <c r="G41" s="353"/>
      <c r="H41" s="506"/>
    </row>
    <row r="42" spans="1:8" ht="10.4" customHeight="1" x14ac:dyDescent="0.35"/>
    <row r="43" spans="1:8" ht="15" customHeight="1" x14ac:dyDescent="0.35">
      <c r="A43" s="260" t="s">
        <v>277</v>
      </c>
      <c r="B43" s="260"/>
      <c r="C43" s="260"/>
      <c r="D43" s="260"/>
      <c r="E43" s="260"/>
      <c r="F43" s="260"/>
    </row>
    <row r="44" spans="1:8" ht="17" x14ac:dyDescent="0.35">
      <c r="A44" s="598" t="s">
        <v>278</v>
      </c>
      <c r="B44" s="598"/>
      <c r="C44" s="598"/>
      <c r="D44" s="598"/>
      <c r="E44" s="598"/>
      <c r="F44" s="598"/>
      <c r="G44" s="140">
        <v>2</v>
      </c>
      <c r="H44" s="139" t="s">
        <v>279</v>
      </c>
    </row>
    <row r="45" spans="1:8" ht="17" x14ac:dyDescent="0.35">
      <c r="A45" s="598" t="s">
        <v>1339</v>
      </c>
      <c r="B45" s="598"/>
      <c r="C45" s="598"/>
      <c r="D45" s="598"/>
      <c r="E45" s="598"/>
      <c r="F45" s="598"/>
      <c r="G45" s="140">
        <v>1</v>
      </c>
      <c r="H45" s="139" t="s">
        <v>279</v>
      </c>
    </row>
    <row r="46" spans="1:8" x14ac:dyDescent="0.35">
      <c r="A46" s="254"/>
      <c r="B46" s="254"/>
      <c r="C46" s="254"/>
      <c r="D46" s="254"/>
      <c r="E46" s="254"/>
      <c r="F46" s="254"/>
      <c r="G46" s="141"/>
      <c r="H46" s="139"/>
    </row>
    <row r="47" spans="1:8" x14ac:dyDescent="0.35">
      <c r="A47" s="599" t="s">
        <v>281</v>
      </c>
      <c r="B47" s="599"/>
      <c r="C47" s="599"/>
      <c r="D47" s="599"/>
      <c r="E47" s="599"/>
      <c r="F47" s="599"/>
      <c r="G47" s="162"/>
      <c r="H47" s="141"/>
    </row>
    <row r="48" spans="1:8" ht="17.899999999999999" customHeight="1" x14ac:dyDescent="0.35">
      <c r="A48" s="375" t="s">
        <v>282</v>
      </c>
      <c r="B48" s="375"/>
      <c r="C48" s="375"/>
      <c r="D48" s="375"/>
      <c r="E48" s="139">
        <f>SUM(E49:E54)</f>
        <v>50</v>
      </c>
      <c r="F48" s="139" t="s">
        <v>254</v>
      </c>
      <c r="G48" s="132">
        <f>E48/25</f>
        <v>2</v>
      </c>
      <c r="H48" s="139" t="s">
        <v>279</v>
      </c>
    </row>
    <row r="49" spans="1:10" ht="17.899999999999999" customHeight="1" x14ac:dyDescent="0.35">
      <c r="A49" s="135" t="s">
        <v>96</v>
      </c>
      <c r="B49" s="598" t="s">
        <v>98</v>
      </c>
      <c r="C49" s="598"/>
      <c r="D49" s="598"/>
      <c r="E49" s="139" t="s">
        <v>115</v>
      </c>
      <c r="F49" s="139" t="s">
        <v>254</v>
      </c>
      <c r="G49" s="137"/>
      <c r="H49" s="147"/>
    </row>
    <row r="50" spans="1:10" ht="17.899999999999999" customHeight="1" x14ac:dyDescent="0.35">
      <c r="B50" s="598" t="s">
        <v>283</v>
      </c>
      <c r="C50" s="598"/>
      <c r="D50" s="598"/>
      <c r="E50" s="139">
        <v>30</v>
      </c>
      <c r="F50" s="139" t="s">
        <v>254</v>
      </c>
      <c r="G50" s="137"/>
      <c r="H50" s="147"/>
    </row>
    <row r="51" spans="1:10" ht="17.899999999999999" customHeight="1" x14ac:dyDescent="0.35">
      <c r="B51" s="598" t="s">
        <v>284</v>
      </c>
      <c r="C51" s="598"/>
      <c r="D51" s="598"/>
      <c r="E51" s="139">
        <v>10</v>
      </c>
      <c r="F51" s="139" t="s">
        <v>254</v>
      </c>
      <c r="G51" s="137"/>
      <c r="H51" s="147"/>
    </row>
    <row r="52" spans="1:10" ht="17.899999999999999" customHeight="1" x14ac:dyDescent="0.35">
      <c r="B52" s="598" t="s">
        <v>285</v>
      </c>
      <c r="C52" s="598"/>
      <c r="D52" s="598"/>
      <c r="E52" s="139">
        <v>10</v>
      </c>
      <c r="F52" s="139" t="s">
        <v>254</v>
      </c>
      <c r="G52" s="137"/>
      <c r="H52" s="147"/>
    </row>
    <row r="53" spans="1:10" ht="17.899999999999999" customHeight="1" x14ac:dyDescent="0.35">
      <c r="B53" s="598" t="s">
        <v>286</v>
      </c>
      <c r="C53" s="598"/>
      <c r="D53" s="598"/>
      <c r="E53" s="139" t="s">
        <v>115</v>
      </c>
      <c r="F53" s="139" t="s">
        <v>254</v>
      </c>
      <c r="G53" s="137"/>
      <c r="H53" s="147"/>
    </row>
    <row r="54" spans="1:10" ht="17.899999999999999" customHeight="1" x14ac:dyDescent="0.35">
      <c r="B54" s="598" t="s">
        <v>287</v>
      </c>
      <c r="C54" s="598"/>
      <c r="D54" s="598"/>
      <c r="E54" s="139" t="s">
        <v>115</v>
      </c>
      <c r="F54" s="139" t="s">
        <v>254</v>
      </c>
      <c r="G54" s="137"/>
      <c r="H54" s="147"/>
    </row>
    <row r="55" spans="1:10" ht="33.75" customHeight="1" x14ac:dyDescent="0.35">
      <c r="A55" s="375" t="s">
        <v>288</v>
      </c>
      <c r="B55" s="375"/>
      <c r="C55" s="375"/>
      <c r="D55" s="375"/>
      <c r="E55" s="139" t="s">
        <v>115</v>
      </c>
      <c r="F55" s="139" t="s">
        <v>254</v>
      </c>
      <c r="G55" s="132" t="s">
        <v>115</v>
      </c>
      <c r="H55" s="139" t="s">
        <v>279</v>
      </c>
    </row>
    <row r="56" spans="1:10" ht="17.899999999999999" customHeight="1" x14ac:dyDescent="0.35">
      <c r="A56" s="598" t="s">
        <v>289</v>
      </c>
      <c r="B56" s="598"/>
      <c r="C56" s="598"/>
      <c r="D56" s="598"/>
      <c r="E56" s="139">
        <f>G56*25</f>
        <v>25</v>
      </c>
      <c r="F56" s="139" t="s">
        <v>254</v>
      </c>
      <c r="G56" s="132">
        <f>D6-G48</f>
        <v>1</v>
      </c>
      <c r="H56" s="139" t="s">
        <v>279</v>
      </c>
    </row>
    <row r="58" spans="1:10" x14ac:dyDescent="0.35">
      <c r="A58" s="102" t="s">
        <v>321</v>
      </c>
      <c r="B58" s="102"/>
      <c r="C58" s="102"/>
      <c r="D58" s="102"/>
      <c r="E58" s="102"/>
      <c r="F58" s="102"/>
      <c r="G58" s="102"/>
      <c r="H58" s="102"/>
      <c r="I58" s="102"/>
      <c r="J58" s="102"/>
    </row>
    <row r="59" spans="1:10" x14ac:dyDescent="0.35">
      <c r="A59" s="471" t="s">
        <v>1570</v>
      </c>
      <c r="B59" s="471"/>
      <c r="C59" s="471"/>
      <c r="D59" s="471"/>
      <c r="E59" s="471"/>
      <c r="F59" s="302"/>
      <c r="G59" s="302"/>
      <c r="H59" s="302"/>
      <c r="I59" s="302"/>
      <c r="J59" s="302"/>
    </row>
  </sheetData>
  <mergeCells count="58">
    <mergeCell ref="A59:E59"/>
    <mergeCell ref="A8:C8"/>
    <mergeCell ref="D8:H8"/>
    <mergeCell ref="A9:C9"/>
    <mergeCell ref="A2:H2"/>
    <mergeCell ref="A5:H5"/>
    <mergeCell ref="A6:C6"/>
    <mergeCell ref="D6:H6"/>
    <mergeCell ref="A7:C7"/>
    <mergeCell ref="D7:H7"/>
    <mergeCell ref="D9:H9"/>
    <mergeCell ref="A11:H11"/>
    <mergeCell ref="A21:D21"/>
    <mergeCell ref="A13:D13"/>
    <mergeCell ref="E13:H13"/>
    <mergeCell ref="A14:D14"/>
    <mergeCell ref="E14:H14"/>
    <mergeCell ref="A15:D15"/>
    <mergeCell ref="E15:H15"/>
    <mergeCell ref="A16:D16"/>
    <mergeCell ref="A12:H12"/>
    <mergeCell ref="A29:H29"/>
    <mergeCell ref="E16:H16"/>
    <mergeCell ref="A18:H18"/>
    <mergeCell ref="A19:B19"/>
    <mergeCell ref="C19:H19"/>
    <mergeCell ref="A22:A23"/>
    <mergeCell ref="B22:F23"/>
    <mergeCell ref="G22:H22"/>
    <mergeCell ref="A24:H24"/>
    <mergeCell ref="B25:F25"/>
    <mergeCell ref="A26:H26"/>
    <mergeCell ref="B27:F27"/>
    <mergeCell ref="B28:F28"/>
    <mergeCell ref="B30:F30"/>
    <mergeCell ref="A33:F33"/>
    <mergeCell ref="A48:D48"/>
    <mergeCell ref="B49:D49"/>
    <mergeCell ref="B50:D50"/>
    <mergeCell ref="C41:H41"/>
    <mergeCell ref="A34:A35"/>
    <mergeCell ref="B34:H34"/>
    <mergeCell ref="B35:H35"/>
    <mergeCell ref="A44:F44"/>
    <mergeCell ref="A45:F45"/>
    <mergeCell ref="A47:F47"/>
    <mergeCell ref="A36:C36"/>
    <mergeCell ref="D36:H36"/>
    <mergeCell ref="A37:C37"/>
    <mergeCell ref="A56:D56"/>
    <mergeCell ref="B53:D53"/>
    <mergeCell ref="B52:D52"/>
    <mergeCell ref="D37:H37"/>
    <mergeCell ref="A40:B41"/>
    <mergeCell ref="C40:H40"/>
    <mergeCell ref="B54:D54"/>
    <mergeCell ref="A55:D55"/>
    <mergeCell ref="B51:D5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12"/>
  <sheetViews>
    <sheetView view="pageLayout" zoomScaleNormal="90" zoomScaleSheetLayoutView="100" workbookViewId="0">
      <selection activeCell="B45" sqref="B45"/>
    </sheetView>
  </sheetViews>
  <sheetFormatPr defaultColWidth="9.36328125" defaultRowHeight="14" x14ac:dyDescent="0.3"/>
  <cols>
    <col min="1" max="1" width="4.6328125" style="149" customWidth="1"/>
    <col min="2" max="2" width="39.6328125" style="154" customWidth="1"/>
    <col min="3" max="3" width="6" style="149" customWidth="1"/>
    <col min="4" max="4" width="6.6328125" style="149" customWidth="1"/>
    <col min="5" max="5" width="5.6328125" style="149" customWidth="1"/>
    <col min="6" max="6" width="6.453125" style="149" customWidth="1"/>
    <col min="7" max="7" width="8" style="149" customWidth="1"/>
    <col min="8" max="8" width="9.453125" style="149" customWidth="1"/>
    <col min="9" max="9" width="11.54296875" style="149" customWidth="1"/>
    <col min="10" max="10" width="10" style="149" customWidth="1"/>
    <col min="11" max="11" width="11.54296875" style="149" customWidth="1"/>
    <col min="12" max="12" width="13.36328125" style="149" customWidth="1"/>
    <col min="13" max="13" width="10.6328125" style="149" customWidth="1"/>
    <col min="14" max="14" width="10.54296875" style="149" customWidth="1"/>
    <col min="15" max="16384" width="9.36328125" style="149"/>
  </cols>
  <sheetData>
    <row r="1" spans="1:10" ht="20.75" customHeight="1" x14ac:dyDescent="0.3">
      <c r="A1" s="371" t="s">
        <v>88</v>
      </c>
      <c r="B1" s="371"/>
      <c r="C1" s="371"/>
      <c r="D1" s="371"/>
      <c r="E1" s="371"/>
      <c r="F1" s="371"/>
      <c r="G1" s="371"/>
      <c r="H1" s="371"/>
      <c r="I1" s="371"/>
      <c r="J1" s="371"/>
    </row>
    <row r="2" spans="1:10" ht="20.75" customHeight="1" x14ac:dyDescent="0.3">
      <c r="A2" s="4"/>
      <c r="B2" s="5"/>
      <c r="C2" s="4"/>
      <c r="D2" s="4"/>
      <c r="E2" s="4"/>
      <c r="F2" s="4"/>
      <c r="G2" s="4"/>
      <c r="H2" s="1"/>
      <c r="I2" s="1"/>
      <c r="J2" s="1"/>
    </row>
    <row r="3" spans="1:10" ht="15" customHeight="1" x14ac:dyDescent="0.3">
      <c r="A3" s="442" t="s">
        <v>1</v>
      </c>
      <c r="B3" s="442"/>
      <c r="C3" s="442"/>
      <c r="D3" s="442"/>
      <c r="E3" s="1"/>
      <c r="F3" s="1"/>
      <c r="G3" s="1"/>
      <c r="H3" s="1"/>
      <c r="I3" s="2"/>
      <c r="J3" s="1"/>
    </row>
    <row r="4" spans="1:10" ht="15" customHeight="1" x14ac:dyDescent="0.3">
      <c r="A4" s="6" t="s">
        <v>2</v>
      </c>
      <c r="B4" s="7"/>
      <c r="C4" s="1"/>
      <c r="D4" s="171"/>
      <c r="E4" s="171"/>
      <c r="F4" s="171"/>
      <c r="G4" s="1"/>
      <c r="H4" s="1"/>
      <c r="I4" s="1"/>
      <c r="J4" s="1"/>
    </row>
    <row r="5" spans="1:10" ht="15" customHeight="1" x14ac:dyDescent="0.3">
      <c r="A5" s="9" t="s">
        <v>3</v>
      </c>
      <c r="B5" s="7"/>
      <c r="C5" s="1"/>
      <c r="D5" s="8"/>
      <c r="E5" s="1"/>
      <c r="F5" s="1"/>
      <c r="G5" s="1"/>
      <c r="H5" s="1"/>
      <c r="I5" s="1"/>
      <c r="J5" s="1"/>
    </row>
    <row r="6" spans="1:10" ht="15" customHeight="1" x14ac:dyDescent="0.3">
      <c r="A6" s="9" t="s">
        <v>673</v>
      </c>
      <c r="B6" s="7"/>
      <c r="C6" s="10"/>
      <c r="D6" s="8"/>
      <c r="E6" s="1"/>
      <c r="F6" s="1"/>
      <c r="G6" s="1"/>
      <c r="H6" s="1"/>
      <c r="I6" s="1"/>
      <c r="J6" s="1"/>
    </row>
    <row r="7" spans="1:10" ht="15" customHeight="1" x14ac:dyDescent="0.3">
      <c r="A7" s="1"/>
      <c r="B7" s="11"/>
      <c r="C7" s="1"/>
      <c r="D7" s="1"/>
      <c r="E7" s="1"/>
      <c r="F7" s="1"/>
      <c r="G7" s="1"/>
      <c r="H7" s="12" t="s">
        <v>89</v>
      </c>
      <c r="I7" s="1"/>
      <c r="J7" s="12" t="s">
        <v>90</v>
      </c>
    </row>
    <row r="8" spans="1:10" ht="18" customHeight="1" x14ac:dyDescent="0.3">
      <c r="A8" s="429" t="s">
        <v>91</v>
      </c>
      <c r="B8" s="433" t="s">
        <v>92</v>
      </c>
      <c r="C8" s="431" t="s">
        <v>93</v>
      </c>
      <c r="D8" s="432" t="s">
        <v>94</v>
      </c>
      <c r="E8" s="432" t="s">
        <v>95</v>
      </c>
      <c r="F8" s="430" t="s">
        <v>96</v>
      </c>
      <c r="G8" s="430"/>
      <c r="H8" s="430"/>
      <c r="I8" s="430"/>
      <c r="J8" s="434" t="s">
        <v>97</v>
      </c>
    </row>
    <row r="9" spans="1:10" ht="17.75" customHeight="1" x14ac:dyDescent="0.3">
      <c r="A9" s="436"/>
      <c r="B9" s="437"/>
      <c r="C9" s="438"/>
      <c r="D9" s="432"/>
      <c r="E9" s="432"/>
      <c r="F9" s="432" t="s">
        <v>98</v>
      </c>
      <c r="G9" s="432" t="s">
        <v>99</v>
      </c>
      <c r="H9" s="430" t="s">
        <v>100</v>
      </c>
      <c r="I9" s="430"/>
      <c r="J9" s="434"/>
    </row>
    <row r="10" spans="1:10" ht="22.5" customHeight="1" x14ac:dyDescent="0.3">
      <c r="A10" s="436"/>
      <c r="B10" s="437"/>
      <c r="C10" s="438"/>
      <c r="D10" s="433"/>
      <c r="E10" s="433"/>
      <c r="F10" s="433"/>
      <c r="G10" s="433"/>
      <c r="H10" s="13" t="s">
        <v>101</v>
      </c>
      <c r="I10" s="13" t="s">
        <v>102</v>
      </c>
      <c r="J10" s="435"/>
    </row>
    <row r="11" spans="1:10" ht="17.149999999999999" customHeight="1" x14ac:dyDescent="0.3">
      <c r="A11" s="423" t="s">
        <v>103</v>
      </c>
      <c r="B11" s="423"/>
      <c r="C11" s="423"/>
      <c r="D11" s="423"/>
      <c r="E11" s="423"/>
      <c r="F11" s="423"/>
      <c r="G11" s="423"/>
      <c r="H11" s="423"/>
      <c r="I11" s="423"/>
      <c r="J11" s="423"/>
    </row>
    <row r="12" spans="1:10" ht="17.149999999999999" customHeight="1" x14ac:dyDescent="0.3">
      <c r="A12" s="14">
        <v>1</v>
      </c>
      <c r="B12" s="15" t="s">
        <v>104</v>
      </c>
      <c r="C12" s="16" t="s">
        <v>105</v>
      </c>
      <c r="D12" s="65">
        <v>2</v>
      </c>
      <c r="E12" s="16">
        <f>SUM(F12:I12)</f>
        <v>21</v>
      </c>
      <c r="F12" s="16">
        <v>0</v>
      </c>
      <c r="G12" s="16">
        <v>0</v>
      </c>
      <c r="H12" s="16">
        <v>21</v>
      </c>
      <c r="I12" s="16">
        <v>0</v>
      </c>
      <c r="J12" s="17" t="s">
        <v>106</v>
      </c>
    </row>
    <row r="13" spans="1:10" ht="17.149999999999999" customHeight="1" x14ac:dyDescent="0.3">
      <c r="A13" s="14">
        <v>2</v>
      </c>
      <c r="B13" s="15" t="s">
        <v>107</v>
      </c>
      <c r="C13" s="16" t="s">
        <v>105</v>
      </c>
      <c r="D13" s="65">
        <v>4</v>
      </c>
      <c r="E13" s="16">
        <f t="shared" ref="E13:E20" si="0">SUM(F13:I13)</f>
        <v>27</v>
      </c>
      <c r="F13" s="16">
        <v>9</v>
      </c>
      <c r="G13" s="16">
        <v>0</v>
      </c>
      <c r="H13" s="16">
        <v>18</v>
      </c>
      <c r="I13" s="16">
        <v>0</v>
      </c>
      <c r="J13" s="17" t="s">
        <v>108</v>
      </c>
    </row>
    <row r="14" spans="1:10" ht="17.149999999999999" customHeight="1" x14ac:dyDescent="0.3">
      <c r="A14" s="14">
        <v>3</v>
      </c>
      <c r="B14" s="58" t="s">
        <v>109</v>
      </c>
      <c r="C14" s="16" t="s">
        <v>110</v>
      </c>
      <c r="D14" s="65">
        <v>3</v>
      </c>
      <c r="E14" s="16">
        <f t="shared" si="0"/>
        <v>18</v>
      </c>
      <c r="F14" s="16">
        <v>9</v>
      </c>
      <c r="G14" s="16">
        <v>9</v>
      </c>
      <c r="H14" s="16">
        <v>0</v>
      </c>
      <c r="I14" s="16">
        <v>0</v>
      </c>
      <c r="J14" s="17" t="s">
        <v>106</v>
      </c>
    </row>
    <row r="15" spans="1:10" ht="17.149999999999999" customHeight="1" x14ac:dyDescent="0.3">
      <c r="A15" s="14">
        <v>4</v>
      </c>
      <c r="B15" s="172" t="s">
        <v>290</v>
      </c>
      <c r="C15" s="175" t="s">
        <v>110</v>
      </c>
      <c r="D15" s="89">
        <v>3</v>
      </c>
      <c r="E15" s="175">
        <f t="shared" si="0"/>
        <v>27</v>
      </c>
      <c r="F15" s="175">
        <v>9</v>
      </c>
      <c r="G15" s="175">
        <v>0</v>
      </c>
      <c r="H15" s="175">
        <v>0</v>
      </c>
      <c r="I15" s="175">
        <v>18</v>
      </c>
      <c r="J15" s="173" t="s">
        <v>106</v>
      </c>
    </row>
    <row r="16" spans="1:10" ht="17.149999999999999" customHeight="1" x14ac:dyDescent="0.3">
      <c r="A16" s="14">
        <v>5</v>
      </c>
      <c r="B16" s="172" t="s">
        <v>291</v>
      </c>
      <c r="C16" s="175" t="s">
        <v>110</v>
      </c>
      <c r="D16" s="89">
        <v>4</v>
      </c>
      <c r="E16" s="175">
        <f t="shared" si="0"/>
        <v>27</v>
      </c>
      <c r="F16" s="175">
        <v>9</v>
      </c>
      <c r="G16" s="175">
        <v>0</v>
      </c>
      <c r="H16" s="175">
        <v>0</v>
      </c>
      <c r="I16" s="175">
        <v>18</v>
      </c>
      <c r="J16" s="173" t="s">
        <v>108</v>
      </c>
    </row>
    <row r="17" spans="1:10" ht="17.149999999999999" customHeight="1" x14ac:dyDescent="0.3">
      <c r="A17" s="14">
        <v>6</v>
      </c>
      <c r="B17" s="172" t="s">
        <v>292</v>
      </c>
      <c r="C17" s="175" t="s">
        <v>110</v>
      </c>
      <c r="D17" s="89">
        <v>3</v>
      </c>
      <c r="E17" s="175">
        <f t="shared" si="0"/>
        <v>24</v>
      </c>
      <c r="F17" s="175">
        <v>6</v>
      </c>
      <c r="G17" s="175">
        <v>0</v>
      </c>
      <c r="H17" s="175">
        <v>0</v>
      </c>
      <c r="I17" s="175">
        <v>18</v>
      </c>
      <c r="J17" s="173" t="s">
        <v>106</v>
      </c>
    </row>
    <row r="18" spans="1:10" ht="17.149999999999999" customHeight="1" x14ac:dyDescent="0.3">
      <c r="A18" s="14">
        <v>7</v>
      </c>
      <c r="B18" s="174" t="s">
        <v>293</v>
      </c>
      <c r="C18" s="175" t="s">
        <v>110</v>
      </c>
      <c r="D18" s="89">
        <v>3</v>
      </c>
      <c r="E18" s="175">
        <f t="shared" si="0"/>
        <v>27</v>
      </c>
      <c r="F18" s="175">
        <v>9</v>
      </c>
      <c r="G18" s="175">
        <v>0</v>
      </c>
      <c r="H18" s="175">
        <v>0</v>
      </c>
      <c r="I18" s="175">
        <v>18</v>
      </c>
      <c r="J18" s="173" t="s">
        <v>106</v>
      </c>
    </row>
    <row r="19" spans="1:10" ht="17.149999999999999" customHeight="1" x14ac:dyDescent="0.3">
      <c r="A19" s="14">
        <v>8</v>
      </c>
      <c r="B19" s="172" t="s">
        <v>336</v>
      </c>
      <c r="C19" s="175" t="s">
        <v>110</v>
      </c>
      <c r="D19" s="89">
        <v>4</v>
      </c>
      <c r="E19" s="175">
        <f t="shared" si="0"/>
        <v>27</v>
      </c>
      <c r="F19" s="175">
        <v>9</v>
      </c>
      <c r="G19" s="175">
        <v>0</v>
      </c>
      <c r="H19" s="175">
        <v>0</v>
      </c>
      <c r="I19" s="175">
        <v>18</v>
      </c>
      <c r="J19" s="173" t="s">
        <v>108</v>
      </c>
    </row>
    <row r="20" spans="1:10" ht="17.149999999999999" customHeight="1" x14ac:dyDescent="0.3">
      <c r="A20" s="14">
        <v>9</v>
      </c>
      <c r="B20" s="172" t="s">
        <v>111</v>
      </c>
      <c r="C20" s="175" t="s">
        <v>110</v>
      </c>
      <c r="D20" s="89">
        <v>3</v>
      </c>
      <c r="E20" s="175">
        <f t="shared" si="0"/>
        <v>24</v>
      </c>
      <c r="F20" s="175">
        <v>6</v>
      </c>
      <c r="G20" s="175">
        <v>0</v>
      </c>
      <c r="H20" s="175">
        <v>0</v>
      </c>
      <c r="I20" s="175">
        <v>18</v>
      </c>
      <c r="J20" s="173" t="s">
        <v>106</v>
      </c>
    </row>
    <row r="21" spans="1:10" ht="17.149999999999999" customHeight="1" x14ac:dyDescent="0.3">
      <c r="A21" s="14">
        <v>10</v>
      </c>
      <c r="B21" s="172" t="s">
        <v>112</v>
      </c>
      <c r="C21" s="175" t="s">
        <v>113</v>
      </c>
      <c r="D21" s="89">
        <v>1</v>
      </c>
      <c r="E21" s="175">
        <v>12</v>
      </c>
      <c r="F21" s="175">
        <v>6</v>
      </c>
      <c r="G21" s="175">
        <v>0</v>
      </c>
      <c r="H21" s="175">
        <v>6</v>
      </c>
      <c r="I21" s="175">
        <v>0</v>
      </c>
      <c r="J21" s="173" t="s">
        <v>106</v>
      </c>
    </row>
    <row r="22" spans="1:10" ht="17.149999999999999" customHeight="1" x14ac:dyDescent="0.3">
      <c r="A22" s="19" t="s">
        <v>105</v>
      </c>
      <c r="B22" s="20" t="s">
        <v>114</v>
      </c>
      <c r="C22" s="21"/>
      <c r="D22" s="67">
        <f t="shared" ref="D22:I22" si="1">SUM(D12:D21)</f>
        <v>30</v>
      </c>
      <c r="E22" s="22">
        <f t="shared" si="1"/>
        <v>234</v>
      </c>
      <c r="F22" s="22">
        <f t="shared" si="1"/>
        <v>72</v>
      </c>
      <c r="G22" s="22">
        <f t="shared" si="1"/>
        <v>9</v>
      </c>
      <c r="H22" s="22">
        <f t="shared" si="1"/>
        <v>45</v>
      </c>
      <c r="I22" s="22">
        <f t="shared" si="1"/>
        <v>108</v>
      </c>
      <c r="J22" s="23" t="s">
        <v>115</v>
      </c>
    </row>
    <row r="23" spans="1:10" ht="17.149999999999999" customHeight="1" x14ac:dyDescent="0.3">
      <c r="A23" s="440" t="s">
        <v>116</v>
      </c>
      <c r="B23" s="440"/>
      <c r="C23" s="440"/>
      <c r="D23" s="440"/>
      <c r="E23" s="440"/>
      <c r="F23" s="440"/>
      <c r="G23" s="440"/>
      <c r="H23" s="440"/>
      <c r="I23" s="440"/>
      <c r="J23" s="440"/>
    </row>
    <row r="24" spans="1:10" ht="17.149999999999999" customHeight="1" x14ac:dyDescent="0.3">
      <c r="A24" s="24"/>
      <c r="B24" s="25"/>
      <c r="C24" s="26"/>
      <c r="D24" s="70">
        <v>0</v>
      </c>
      <c r="E24" s="27">
        <v>0</v>
      </c>
      <c r="F24" s="27">
        <v>0</v>
      </c>
      <c r="G24" s="26">
        <v>0</v>
      </c>
      <c r="H24" s="27">
        <v>0</v>
      </c>
      <c r="I24" s="28">
        <v>0</v>
      </c>
      <c r="J24" s="26" t="s">
        <v>115</v>
      </c>
    </row>
    <row r="25" spans="1:10" ht="17.149999999999999" customHeight="1" x14ac:dyDescent="0.3">
      <c r="A25" s="29" t="s">
        <v>110</v>
      </c>
      <c r="B25" s="30" t="s">
        <v>117</v>
      </c>
      <c r="C25" s="31"/>
      <c r="D25" s="72">
        <f t="shared" ref="D25:I25" si="2">SUM(D24:D24)</f>
        <v>0</v>
      </c>
      <c r="E25" s="32">
        <f t="shared" si="2"/>
        <v>0</v>
      </c>
      <c r="F25" s="32">
        <f t="shared" si="2"/>
        <v>0</v>
      </c>
      <c r="G25" s="32">
        <f t="shared" si="2"/>
        <v>0</v>
      </c>
      <c r="H25" s="32">
        <f t="shared" si="2"/>
        <v>0</v>
      </c>
      <c r="I25" s="32">
        <f t="shared" si="2"/>
        <v>0</v>
      </c>
      <c r="J25" s="33" t="s">
        <v>115</v>
      </c>
    </row>
    <row r="26" spans="1:10" ht="17.149999999999999" customHeight="1" x14ac:dyDescent="0.3">
      <c r="A26" s="34" t="s">
        <v>118</v>
      </c>
      <c r="B26" s="35" t="s">
        <v>119</v>
      </c>
      <c r="C26" s="21"/>
      <c r="D26" s="67">
        <f t="shared" ref="D26:I26" si="3">+D22+D25</f>
        <v>30</v>
      </c>
      <c r="E26" s="22">
        <f t="shared" si="3"/>
        <v>234</v>
      </c>
      <c r="F26" s="22">
        <f t="shared" si="3"/>
        <v>72</v>
      </c>
      <c r="G26" s="22">
        <f t="shared" si="3"/>
        <v>9</v>
      </c>
      <c r="H26" s="22">
        <f t="shared" si="3"/>
        <v>45</v>
      </c>
      <c r="I26" s="22">
        <f t="shared" si="3"/>
        <v>108</v>
      </c>
      <c r="J26" s="23" t="s">
        <v>115</v>
      </c>
    </row>
    <row r="27" spans="1:10" ht="20.75" customHeight="1" x14ac:dyDescent="0.3">
      <c r="A27" s="36"/>
      <c r="B27" s="30"/>
      <c r="C27" s="36"/>
      <c r="D27" s="4"/>
      <c r="E27" s="4"/>
      <c r="F27" s="4"/>
      <c r="G27" s="4"/>
      <c r="H27" s="4"/>
      <c r="I27" s="4"/>
      <c r="J27" s="4"/>
    </row>
    <row r="28" spans="1:10" ht="20.75" customHeight="1" x14ac:dyDescent="0.3">
      <c r="A28" s="1"/>
      <c r="B28" s="11"/>
      <c r="C28" s="1"/>
      <c r="D28" s="1"/>
      <c r="E28" s="1"/>
      <c r="F28" s="1"/>
      <c r="G28" s="1"/>
      <c r="H28" s="12" t="s">
        <v>89</v>
      </c>
      <c r="I28" s="1"/>
      <c r="J28" s="12" t="s">
        <v>121</v>
      </c>
    </row>
    <row r="29" spans="1:10" ht="20.75" customHeight="1" x14ac:dyDescent="0.3">
      <c r="A29" s="429" t="s">
        <v>91</v>
      </c>
      <c r="B29" s="433" t="s">
        <v>92</v>
      </c>
      <c r="C29" s="431" t="s">
        <v>93</v>
      </c>
      <c r="D29" s="432" t="s">
        <v>94</v>
      </c>
      <c r="E29" s="432" t="s">
        <v>95</v>
      </c>
      <c r="F29" s="430" t="s">
        <v>96</v>
      </c>
      <c r="G29" s="430"/>
      <c r="H29" s="430"/>
      <c r="I29" s="430"/>
      <c r="J29" s="434" t="s">
        <v>97</v>
      </c>
    </row>
    <row r="30" spans="1:10" ht="20.75" customHeight="1" x14ac:dyDescent="0.3">
      <c r="A30" s="436"/>
      <c r="B30" s="437"/>
      <c r="C30" s="438"/>
      <c r="D30" s="432"/>
      <c r="E30" s="432"/>
      <c r="F30" s="432" t="s">
        <v>98</v>
      </c>
      <c r="G30" s="432" t="s">
        <v>99</v>
      </c>
      <c r="H30" s="430" t="s">
        <v>100</v>
      </c>
      <c r="I30" s="430"/>
      <c r="J30" s="434"/>
    </row>
    <row r="31" spans="1:10" ht="20.75" customHeight="1" x14ac:dyDescent="0.3">
      <c r="A31" s="436"/>
      <c r="B31" s="437"/>
      <c r="C31" s="438"/>
      <c r="D31" s="433"/>
      <c r="E31" s="433"/>
      <c r="F31" s="433"/>
      <c r="G31" s="433"/>
      <c r="H31" s="13" t="s">
        <v>101</v>
      </c>
      <c r="I31" s="13" t="s">
        <v>102</v>
      </c>
      <c r="J31" s="435"/>
    </row>
    <row r="32" spans="1:10" ht="17.149999999999999" customHeight="1" x14ac:dyDescent="0.3">
      <c r="A32" s="423" t="s">
        <v>103</v>
      </c>
      <c r="B32" s="423"/>
      <c r="C32" s="423"/>
      <c r="D32" s="423"/>
      <c r="E32" s="423"/>
      <c r="F32" s="423"/>
      <c r="G32" s="423"/>
      <c r="H32" s="423"/>
      <c r="I32" s="423"/>
      <c r="J32" s="423"/>
    </row>
    <row r="33" spans="1:10" ht="17.149999999999999" customHeight="1" x14ac:dyDescent="0.3">
      <c r="A33" s="14">
        <v>1</v>
      </c>
      <c r="B33" s="174" t="s">
        <v>122</v>
      </c>
      <c r="C33" s="37" t="s">
        <v>110</v>
      </c>
      <c r="D33" s="74">
        <v>3</v>
      </c>
      <c r="E33" s="37">
        <f t="shared" ref="E33:E38" si="4">SUM(F33:I33)</f>
        <v>21</v>
      </c>
      <c r="F33" s="37">
        <v>9</v>
      </c>
      <c r="G33" s="37">
        <v>0</v>
      </c>
      <c r="H33" s="37">
        <v>0</v>
      </c>
      <c r="I33" s="37">
        <v>12</v>
      </c>
      <c r="J33" s="38" t="s">
        <v>106</v>
      </c>
    </row>
    <row r="34" spans="1:10" ht="17.149999999999999" customHeight="1" x14ac:dyDescent="0.3">
      <c r="A34" s="14">
        <v>2</v>
      </c>
      <c r="B34" s="174" t="s">
        <v>123</v>
      </c>
      <c r="C34" s="37" t="s">
        <v>110</v>
      </c>
      <c r="D34" s="74">
        <v>4</v>
      </c>
      <c r="E34" s="37">
        <f t="shared" si="4"/>
        <v>27</v>
      </c>
      <c r="F34" s="37">
        <v>9</v>
      </c>
      <c r="G34" s="37">
        <v>0</v>
      </c>
      <c r="H34" s="37">
        <v>0</v>
      </c>
      <c r="I34" s="37">
        <v>18</v>
      </c>
      <c r="J34" s="38" t="s">
        <v>108</v>
      </c>
    </row>
    <row r="35" spans="1:10" ht="17.149999999999999" customHeight="1" x14ac:dyDescent="0.3">
      <c r="A35" s="14">
        <v>3</v>
      </c>
      <c r="B35" s="172" t="s">
        <v>124</v>
      </c>
      <c r="C35" s="16" t="s">
        <v>110</v>
      </c>
      <c r="D35" s="65">
        <v>3</v>
      </c>
      <c r="E35" s="37">
        <f t="shared" si="4"/>
        <v>21</v>
      </c>
      <c r="F35" s="16">
        <v>9</v>
      </c>
      <c r="G35" s="16">
        <v>0</v>
      </c>
      <c r="H35" s="16">
        <v>0</v>
      </c>
      <c r="I35" s="16">
        <v>12</v>
      </c>
      <c r="J35" s="17" t="s">
        <v>106</v>
      </c>
    </row>
    <row r="36" spans="1:10" ht="17.149999999999999" customHeight="1" x14ac:dyDescent="0.3">
      <c r="A36" s="14">
        <v>4</v>
      </c>
      <c r="B36" s="172" t="s">
        <v>125</v>
      </c>
      <c r="C36" s="16" t="s">
        <v>110</v>
      </c>
      <c r="D36" s="65">
        <v>3</v>
      </c>
      <c r="E36" s="16">
        <f t="shared" si="4"/>
        <v>27</v>
      </c>
      <c r="F36" s="16">
        <v>9</v>
      </c>
      <c r="G36" s="16">
        <v>0</v>
      </c>
      <c r="H36" s="16">
        <v>0</v>
      </c>
      <c r="I36" s="16">
        <v>18</v>
      </c>
      <c r="J36" s="17" t="s">
        <v>108</v>
      </c>
    </row>
    <row r="37" spans="1:10" ht="17.149999999999999" customHeight="1" x14ac:dyDescent="0.3">
      <c r="A37" s="14">
        <v>5</v>
      </c>
      <c r="B37" s="172" t="s">
        <v>126</v>
      </c>
      <c r="C37" s="16" t="s">
        <v>110</v>
      </c>
      <c r="D37" s="65">
        <v>3</v>
      </c>
      <c r="E37" s="16">
        <f t="shared" si="4"/>
        <v>21</v>
      </c>
      <c r="F37" s="16">
        <v>9</v>
      </c>
      <c r="G37" s="16">
        <v>0</v>
      </c>
      <c r="H37" s="16">
        <v>0</v>
      </c>
      <c r="I37" s="16">
        <v>12</v>
      </c>
      <c r="J37" s="17" t="s">
        <v>106</v>
      </c>
    </row>
    <row r="38" spans="1:10" ht="17.149999999999999" customHeight="1" x14ac:dyDescent="0.3">
      <c r="A38" s="14">
        <v>6</v>
      </c>
      <c r="B38" s="174" t="s">
        <v>127</v>
      </c>
      <c r="C38" s="37" t="s">
        <v>110</v>
      </c>
      <c r="D38" s="74">
        <v>2</v>
      </c>
      <c r="E38" s="37">
        <f t="shared" si="4"/>
        <v>18</v>
      </c>
      <c r="F38" s="37">
        <v>9</v>
      </c>
      <c r="G38" s="37">
        <v>0</v>
      </c>
      <c r="H38" s="37">
        <v>0</v>
      </c>
      <c r="I38" s="37">
        <v>9</v>
      </c>
      <c r="J38" s="38" t="s">
        <v>106</v>
      </c>
    </row>
    <row r="39" spans="1:10" ht="17.149999999999999" customHeight="1" x14ac:dyDescent="0.3">
      <c r="A39" s="19" t="s">
        <v>105</v>
      </c>
      <c r="B39" s="20" t="s">
        <v>114</v>
      </c>
      <c r="C39" s="21"/>
      <c r="D39" s="67">
        <f t="shared" ref="D39:I39" si="5">SUM(D33:D38)</f>
        <v>18</v>
      </c>
      <c r="E39" s="22">
        <f t="shared" si="5"/>
        <v>135</v>
      </c>
      <c r="F39" s="22">
        <f t="shared" si="5"/>
        <v>54</v>
      </c>
      <c r="G39" s="22">
        <f t="shared" si="5"/>
        <v>0</v>
      </c>
      <c r="H39" s="22">
        <f t="shared" si="5"/>
        <v>0</v>
      </c>
      <c r="I39" s="22">
        <f t="shared" si="5"/>
        <v>81</v>
      </c>
      <c r="J39" s="23" t="s">
        <v>115</v>
      </c>
    </row>
    <row r="40" spans="1:10" ht="17.149999999999999" customHeight="1" x14ac:dyDescent="0.3">
      <c r="A40" s="423" t="s">
        <v>116</v>
      </c>
      <c r="B40" s="423"/>
      <c r="C40" s="423"/>
      <c r="D40" s="423"/>
      <c r="E40" s="423"/>
      <c r="F40" s="423"/>
      <c r="G40" s="423"/>
      <c r="H40" s="423"/>
      <c r="I40" s="423"/>
      <c r="J40" s="423"/>
    </row>
    <row r="41" spans="1:10" ht="40.5" customHeight="1" x14ac:dyDescent="0.3">
      <c r="A41" s="14">
        <v>1</v>
      </c>
      <c r="B41" s="15" t="s">
        <v>128</v>
      </c>
      <c r="C41" s="16" t="s">
        <v>113</v>
      </c>
      <c r="D41" s="65">
        <v>1</v>
      </c>
      <c r="E41" s="16">
        <f>SUM(F41:I41)</f>
        <v>12</v>
      </c>
      <c r="F41" s="16">
        <v>6</v>
      </c>
      <c r="G41" s="16">
        <v>0</v>
      </c>
      <c r="H41" s="16">
        <v>6</v>
      </c>
      <c r="I41" s="16">
        <v>0</v>
      </c>
      <c r="J41" s="17" t="s">
        <v>106</v>
      </c>
    </row>
    <row r="42" spans="1:10" ht="40.5" customHeight="1" x14ac:dyDescent="0.3">
      <c r="A42" s="14">
        <v>2</v>
      </c>
      <c r="B42" s="15" t="s">
        <v>296</v>
      </c>
      <c r="C42" s="16" t="s">
        <v>129</v>
      </c>
      <c r="D42" s="65">
        <f>(D60+D54)/2</f>
        <v>11</v>
      </c>
      <c r="E42" s="65">
        <f t="shared" ref="E42:I42" si="6">(E60+E54)/2</f>
        <v>87</v>
      </c>
      <c r="F42" s="65">
        <f t="shared" si="6"/>
        <v>27</v>
      </c>
      <c r="G42" s="65">
        <f t="shared" si="6"/>
        <v>30</v>
      </c>
      <c r="H42" s="65">
        <f t="shared" si="6"/>
        <v>0</v>
      </c>
      <c r="I42" s="65">
        <f t="shared" si="6"/>
        <v>30</v>
      </c>
      <c r="J42" s="17" t="s">
        <v>1565</v>
      </c>
    </row>
    <row r="43" spans="1:10" ht="17.149999999999999" customHeight="1" x14ac:dyDescent="0.3">
      <c r="A43" s="34" t="s">
        <v>110</v>
      </c>
      <c r="B43" s="35" t="s">
        <v>117</v>
      </c>
      <c r="C43" s="21"/>
      <c r="D43" s="67">
        <f t="shared" ref="D43:I43" si="7">SUM(D41:D42)</f>
        <v>12</v>
      </c>
      <c r="E43" s="40">
        <f>SUM(E41:E42)</f>
        <v>99</v>
      </c>
      <c r="F43" s="40">
        <f t="shared" si="7"/>
        <v>33</v>
      </c>
      <c r="G43" s="40">
        <f t="shared" si="7"/>
        <v>30</v>
      </c>
      <c r="H43" s="40">
        <f t="shared" si="7"/>
        <v>6</v>
      </c>
      <c r="I43" s="40">
        <f t="shared" si="7"/>
        <v>30</v>
      </c>
      <c r="J43" s="23" t="s">
        <v>115</v>
      </c>
    </row>
    <row r="44" spans="1:10" ht="17.149999999999999" customHeight="1" x14ac:dyDescent="0.3">
      <c r="A44" s="41" t="s">
        <v>118</v>
      </c>
      <c r="B44" s="42" t="s">
        <v>119</v>
      </c>
      <c r="C44" s="43"/>
      <c r="D44" s="76">
        <f t="shared" ref="D44:I44" si="8">+D39+D43</f>
        <v>30</v>
      </c>
      <c r="E44" s="44">
        <f>+E39+E43</f>
        <v>234</v>
      </c>
      <c r="F44" s="44">
        <f t="shared" si="8"/>
        <v>87</v>
      </c>
      <c r="G44" s="44">
        <f t="shared" si="8"/>
        <v>30</v>
      </c>
      <c r="H44" s="44">
        <f t="shared" si="8"/>
        <v>6</v>
      </c>
      <c r="I44" s="44">
        <f t="shared" si="8"/>
        <v>111</v>
      </c>
      <c r="J44" s="45" t="s">
        <v>115</v>
      </c>
    </row>
    <row r="45" spans="1:10" ht="28.5" customHeight="1" x14ac:dyDescent="0.3">
      <c r="A45" s="1"/>
      <c r="B45" s="11"/>
      <c r="C45" s="3"/>
      <c r="D45" s="1"/>
      <c r="E45" s="1"/>
      <c r="F45" s="1"/>
      <c r="G45" s="1"/>
      <c r="H45" s="1"/>
      <c r="I45" s="1"/>
      <c r="J45" s="1"/>
    </row>
    <row r="46" spans="1:10" ht="20.75" customHeight="1" x14ac:dyDescent="0.3">
      <c r="A46" s="429" t="s">
        <v>91</v>
      </c>
      <c r="B46" s="433" t="s">
        <v>92</v>
      </c>
      <c r="C46" s="431" t="s">
        <v>93</v>
      </c>
      <c r="D46" s="432" t="s">
        <v>94</v>
      </c>
      <c r="E46" s="432" t="s">
        <v>95</v>
      </c>
      <c r="F46" s="430" t="s">
        <v>96</v>
      </c>
      <c r="G46" s="430"/>
      <c r="H46" s="430"/>
      <c r="I46" s="430"/>
      <c r="J46" s="434" t="s">
        <v>97</v>
      </c>
    </row>
    <row r="47" spans="1:10" ht="20.75" customHeight="1" x14ac:dyDescent="0.3">
      <c r="A47" s="436"/>
      <c r="B47" s="437"/>
      <c r="C47" s="438"/>
      <c r="D47" s="432"/>
      <c r="E47" s="432"/>
      <c r="F47" s="432" t="s">
        <v>98</v>
      </c>
      <c r="G47" s="432" t="s">
        <v>99</v>
      </c>
      <c r="H47" s="430" t="s">
        <v>100</v>
      </c>
      <c r="I47" s="430"/>
      <c r="J47" s="434"/>
    </row>
    <row r="48" spans="1:10" ht="20.75" customHeight="1" x14ac:dyDescent="0.3">
      <c r="A48" s="436"/>
      <c r="B48" s="437"/>
      <c r="C48" s="438"/>
      <c r="D48" s="433"/>
      <c r="E48" s="433"/>
      <c r="F48" s="433"/>
      <c r="G48" s="433"/>
      <c r="H48" s="13" t="s">
        <v>101</v>
      </c>
      <c r="I48" s="13" t="s">
        <v>102</v>
      </c>
      <c r="J48" s="435"/>
    </row>
    <row r="49" spans="1:10" ht="17.149999999999999" customHeight="1" x14ac:dyDescent="0.3">
      <c r="A49" s="423" t="s">
        <v>294</v>
      </c>
      <c r="B49" s="439"/>
      <c r="C49" s="423"/>
      <c r="D49" s="423"/>
      <c r="E49" s="423"/>
      <c r="F49" s="423"/>
      <c r="G49" s="423"/>
      <c r="H49" s="423"/>
      <c r="I49" s="423"/>
      <c r="J49" s="423"/>
    </row>
    <row r="50" spans="1:10" ht="17.149999999999999" customHeight="1" x14ac:dyDescent="0.3">
      <c r="A50" s="47">
        <v>1</v>
      </c>
      <c r="B50" s="170" t="s">
        <v>130</v>
      </c>
      <c r="C50" s="14" t="s">
        <v>129</v>
      </c>
      <c r="D50" s="74">
        <v>3</v>
      </c>
      <c r="E50" s="37">
        <f>SUM(F50:I50)</f>
        <v>30</v>
      </c>
      <c r="F50" s="37">
        <v>0</v>
      </c>
      <c r="G50" s="37">
        <v>30</v>
      </c>
      <c r="H50" s="37">
        <v>0</v>
      </c>
      <c r="I50" s="37">
        <v>0</v>
      </c>
      <c r="J50" s="38" t="s">
        <v>131</v>
      </c>
    </row>
    <row r="51" spans="1:10" ht="17.149999999999999" customHeight="1" x14ac:dyDescent="0.3">
      <c r="A51" s="47">
        <v>2</v>
      </c>
      <c r="B51" s="189" t="s">
        <v>132</v>
      </c>
      <c r="C51" s="3" t="s">
        <v>129</v>
      </c>
      <c r="D51" s="65">
        <v>2</v>
      </c>
      <c r="E51" s="3">
        <f>SUM(F51:I51)</f>
        <v>18</v>
      </c>
      <c r="F51" s="16">
        <v>9</v>
      </c>
      <c r="G51" s="3">
        <v>0</v>
      </c>
      <c r="H51" s="16">
        <v>0</v>
      </c>
      <c r="I51" s="3">
        <v>9</v>
      </c>
      <c r="J51" s="17" t="s">
        <v>106</v>
      </c>
    </row>
    <row r="52" spans="1:10" ht="17.149999999999999" customHeight="1" x14ac:dyDescent="0.3">
      <c r="A52" s="47">
        <v>3</v>
      </c>
      <c r="B52" s="189" t="s">
        <v>133</v>
      </c>
      <c r="C52" s="47" t="s">
        <v>129</v>
      </c>
      <c r="D52" s="74">
        <v>3</v>
      </c>
      <c r="E52" s="3">
        <f t="shared" ref="E52" si="9">SUM(F52:I52)</f>
        <v>21</v>
      </c>
      <c r="F52" s="37">
        <v>9</v>
      </c>
      <c r="G52" s="47">
        <v>0</v>
      </c>
      <c r="H52" s="37">
        <v>0</v>
      </c>
      <c r="I52" s="47">
        <v>12</v>
      </c>
      <c r="J52" s="38" t="s">
        <v>108</v>
      </c>
    </row>
    <row r="53" spans="1:10" ht="17.149999999999999" customHeight="1" x14ac:dyDescent="0.3">
      <c r="A53" s="47">
        <v>4</v>
      </c>
      <c r="B53" s="192" t="s">
        <v>134</v>
      </c>
      <c r="C53" s="3" t="s">
        <v>129</v>
      </c>
      <c r="D53" s="65">
        <v>3</v>
      </c>
      <c r="E53" s="3">
        <f>SUM(F53:I53)</f>
        <v>18</v>
      </c>
      <c r="F53" s="16">
        <v>9</v>
      </c>
      <c r="G53" s="3">
        <v>0</v>
      </c>
      <c r="H53" s="16">
        <v>0</v>
      </c>
      <c r="I53" s="3">
        <v>9</v>
      </c>
      <c r="J53" s="17" t="s">
        <v>106</v>
      </c>
    </row>
    <row r="54" spans="1:10" ht="17.149999999999999" customHeight="1" x14ac:dyDescent="0.3">
      <c r="A54" s="19" t="s">
        <v>110</v>
      </c>
      <c r="B54" s="169" t="s">
        <v>117</v>
      </c>
      <c r="C54" s="21"/>
      <c r="D54" s="67">
        <f t="shared" ref="D54:I54" si="10">SUM(D50:D53)</f>
        <v>11</v>
      </c>
      <c r="E54" s="22">
        <f>SUM(E50:E53)</f>
        <v>87</v>
      </c>
      <c r="F54" s="22">
        <f t="shared" si="10"/>
        <v>27</v>
      </c>
      <c r="G54" s="22">
        <f t="shared" si="10"/>
        <v>30</v>
      </c>
      <c r="H54" s="22">
        <f t="shared" si="10"/>
        <v>0</v>
      </c>
      <c r="I54" s="22">
        <f t="shared" si="10"/>
        <v>30</v>
      </c>
      <c r="J54" s="23" t="s">
        <v>115</v>
      </c>
    </row>
    <row r="55" spans="1:10" ht="17.149999999999999" customHeight="1" x14ac:dyDescent="0.3">
      <c r="A55" s="423" t="s">
        <v>295</v>
      </c>
      <c r="B55" s="423"/>
      <c r="C55" s="423"/>
      <c r="D55" s="423"/>
      <c r="E55" s="423"/>
      <c r="F55" s="423"/>
      <c r="G55" s="423"/>
      <c r="H55" s="423"/>
      <c r="I55" s="423"/>
      <c r="J55" s="423"/>
    </row>
    <row r="56" spans="1:10" ht="17.149999999999999" customHeight="1" x14ac:dyDescent="0.3">
      <c r="A56" s="47">
        <v>1</v>
      </c>
      <c r="B56" s="48" t="s">
        <v>130</v>
      </c>
      <c r="C56" s="37" t="s">
        <v>129</v>
      </c>
      <c r="D56" s="74">
        <v>3</v>
      </c>
      <c r="E56" s="37">
        <f>SUM(F56:I56)</f>
        <v>30</v>
      </c>
      <c r="F56" s="37">
        <v>0</v>
      </c>
      <c r="G56" s="37">
        <v>30</v>
      </c>
      <c r="H56" s="37">
        <v>0</v>
      </c>
      <c r="I56" s="37">
        <v>0</v>
      </c>
      <c r="J56" s="38" t="s">
        <v>131</v>
      </c>
    </row>
    <row r="57" spans="1:10" ht="17.149999999999999" customHeight="1" x14ac:dyDescent="0.3">
      <c r="A57" s="47">
        <v>2</v>
      </c>
      <c r="B57" s="58" t="s">
        <v>136</v>
      </c>
      <c r="C57" s="3" t="s">
        <v>129</v>
      </c>
      <c r="D57" s="65">
        <v>2</v>
      </c>
      <c r="E57" s="3">
        <f>SUM(F57:I57)</f>
        <v>18</v>
      </c>
      <c r="F57" s="16">
        <v>9</v>
      </c>
      <c r="G57" s="3">
        <v>0</v>
      </c>
      <c r="H57" s="16">
        <v>0</v>
      </c>
      <c r="I57" s="3">
        <v>9</v>
      </c>
      <c r="J57" s="17" t="s">
        <v>106</v>
      </c>
    </row>
    <row r="58" spans="1:10" ht="17.149999999999999" customHeight="1" x14ac:dyDescent="0.3">
      <c r="A58" s="47">
        <v>3</v>
      </c>
      <c r="B58" s="58" t="s">
        <v>137</v>
      </c>
      <c r="C58" s="3" t="s">
        <v>129</v>
      </c>
      <c r="D58" s="65">
        <v>3</v>
      </c>
      <c r="E58" s="3">
        <f>SUM(F58:I58)</f>
        <v>21</v>
      </c>
      <c r="F58" s="16">
        <v>9</v>
      </c>
      <c r="G58" s="3">
        <v>0</v>
      </c>
      <c r="H58" s="16">
        <v>0</v>
      </c>
      <c r="I58" s="3">
        <v>12</v>
      </c>
      <c r="J58" s="17" t="s">
        <v>108</v>
      </c>
    </row>
    <row r="59" spans="1:10" ht="17.149999999999999" customHeight="1" x14ac:dyDescent="0.3">
      <c r="A59" s="47">
        <v>4</v>
      </c>
      <c r="B59" s="58" t="s">
        <v>138</v>
      </c>
      <c r="C59" s="3" t="s">
        <v>129</v>
      </c>
      <c r="D59" s="65">
        <v>3</v>
      </c>
      <c r="E59" s="3">
        <f>SUM(F59:I59)</f>
        <v>18</v>
      </c>
      <c r="F59" s="16">
        <v>9</v>
      </c>
      <c r="G59" s="3">
        <v>0</v>
      </c>
      <c r="H59" s="16">
        <v>0</v>
      </c>
      <c r="I59" s="3">
        <v>9</v>
      </c>
      <c r="J59" s="17" t="s">
        <v>106</v>
      </c>
    </row>
    <row r="60" spans="1:10" ht="17.149999999999999" customHeight="1" x14ac:dyDescent="0.3">
      <c r="A60" s="19" t="s">
        <v>110</v>
      </c>
      <c r="B60" s="20" t="s">
        <v>117</v>
      </c>
      <c r="C60" s="21"/>
      <c r="D60" s="67">
        <f t="shared" ref="D60:I60" si="11">SUM(D56:D59)</f>
        <v>11</v>
      </c>
      <c r="E60" s="22">
        <f t="shared" si="11"/>
        <v>87</v>
      </c>
      <c r="F60" s="22">
        <f t="shared" si="11"/>
        <v>27</v>
      </c>
      <c r="G60" s="22">
        <f t="shared" si="11"/>
        <v>30</v>
      </c>
      <c r="H60" s="22">
        <f t="shared" si="11"/>
        <v>0</v>
      </c>
      <c r="I60" s="22">
        <f t="shared" si="11"/>
        <v>30</v>
      </c>
      <c r="J60" s="23" t="s">
        <v>115</v>
      </c>
    </row>
    <row r="61" spans="1:10" ht="20.75" customHeight="1" x14ac:dyDescent="0.3">
      <c r="A61" s="46"/>
      <c r="B61" s="49"/>
      <c r="C61" s="46"/>
      <c r="D61" s="46"/>
      <c r="E61" s="46"/>
      <c r="F61" s="46"/>
      <c r="G61" s="46"/>
      <c r="H61" s="46"/>
      <c r="I61" s="46"/>
      <c r="J61" s="46"/>
    </row>
    <row r="62" spans="1:10" ht="20.75" customHeight="1" x14ac:dyDescent="0.3">
      <c r="A62" s="1"/>
      <c r="B62" s="11"/>
      <c r="C62" s="1"/>
      <c r="D62" s="1"/>
      <c r="E62" s="1"/>
      <c r="F62" s="1"/>
      <c r="G62" s="1"/>
      <c r="H62" s="12" t="s">
        <v>120</v>
      </c>
      <c r="I62" s="1"/>
      <c r="J62" s="12" t="s">
        <v>139</v>
      </c>
    </row>
    <row r="63" spans="1:10" ht="20.75" customHeight="1" x14ac:dyDescent="0.3">
      <c r="A63" s="429" t="s">
        <v>91</v>
      </c>
      <c r="B63" s="433" t="s">
        <v>92</v>
      </c>
      <c r="C63" s="431" t="s">
        <v>93</v>
      </c>
      <c r="D63" s="432" t="s">
        <v>94</v>
      </c>
      <c r="E63" s="432" t="s">
        <v>95</v>
      </c>
      <c r="F63" s="430" t="s">
        <v>96</v>
      </c>
      <c r="G63" s="430"/>
      <c r="H63" s="430"/>
      <c r="I63" s="430"/>
      <c r="J63" s="434" t="s">
        <v>97</v>
      </c>
    </row>
    <row r="64" spans="1:10" ht="20.75" customHeight="1" x14ac:dyDescent="0.3">
      <c r="A64" s="436"/>
      <c r="B64" s="437"/>
      <c r="C64" s="438"/>
      <c r="D64" s="432"/>
      <c r="E64" s="432"/>
      <c r="F64" s="432" t="s">
        <v>98</v>
      </c>
      <c r="G64" s="432" t="s">
        <v>99</v>
      </c>
      <c r="H64" s="430" t="s">
        <v>100</v>
      </c>
      <c r="I64" s="430"/>
      <c r="J64" s="434"/>
    </row>
    <row r="65" spans="1:10" ht="20.75" customHeight="1" x14ac:dyDescent="0.3">
      <c r="A65" s="436"/>
      <c r="B65" s="437"/>
      <c r="C65" s="438"/>
      <c r="D65" s="433"/>
      <c r="E65" s="433"/>
      <c r="F65" s="433"/>
      <c r="G65" s="433"/>
      <c r="H65" s="13" t="s">
        <v>101</v>
      </c>
      <c r="I65" s="13" t="s">
        <v>102</v>
      </c>
      <c r="J65" s="435"/>
    </row>
    <row r="66" spans="1:10" ht="17.149999999999999" customHeight="1" x14ac:dyDescent="0.3">
      <c r="A66" s="423" t="s">
        <v>103</v>
      </c>
      <c r="B66" s="423"/>
      <c r="C66" s="423"/>
      <c r="D66" s="423"/>
      <c r="E66" s="423"/>
      <c r="F66" s="423"/>
      <c r="G66" s="423"/>
      <c r="H66" s="423"/>
      <c r="I66" s="423"/>
      <c r="J66" s="423"/>
    </row>
    <row r="67" spans="1:10" ht="17.149999999999999" customHeight="1" x14ac:dyDescent="0.3">
      <c r="A67" s="14">
        <v>1</v>
      </c>
      <c r="B67" s="58" t="s">
        <v>140</v>
      </c>
      <c r="C67" s="37" t="s">
        <v>110</v>
      </c>
      <c r="D67" s="74">
        <v>3</v>
      </c>
      <c r="E67" s="37">
        <f>SUM(F67:I67)</f>
        <v>18</v>
      </c>
      <c r="F67" s="37">
        <v>9</v>
      </c>
      <c r="G67" s="37">
        <v>0</v>
      </c>
      <c r="H67" s="37">
        <v>0</v>
      </c>
      <c r="I67" s="37">
        <v>9</v>
      </c>
      <c r="J67" s="173" t="s">
        <v>106</v>
      </c>
    </row>
    <row r="68" spans="1:10" ht="17.149999999999999" customHeight="1" x14ac:dyDescent="0.3">
      <c r="A68" s="14">
        <v>2</v>
      </c>
      <c r="B68" s="15" t="s">
        <v>141</v>
      </c>
      <c r="C68" s="16" t="s">
        <v>110</v>
      </c>
      <c r="D68" s="65">
        <v>2</v>
      </c>
      <c r="E68" s="16">
        <f>SUM(F68:I68)</f>
        <v>0</v>
      </c>
      <c r="F68" s="16">
        <v>0</v>
      </c>
      <c r="G68" s="16">
        <v>0</v>
      </c>
      <c r="H68" s="16">
        <v>0</v>
      </c>
      <c r="I68" s="16">
        <v>0</v>
      </c>
      <c r="J68" s="17" t="s">
        <v>108</v>
      </c>
    </row>
    <row r="69" spans="1:10" ht="17.149999999999999" customHeight="1" x14ac:dyDescent="0.3">
      <c r="A69" s="19" t="s">
        <v>105</v>
      </c>
      <c r="B69" s="20" t="s">
        <v>114</v>
      </c>
      <c r="C69" s="21"/>
      <c r="D69" s="67">
        <f t="shared" ref="D69:I69" si="12">SUM(D67:D68)</f>
        <v>5</v>
      </c>
      <c r="E69" s="22">
        <f t="shared" si="12"/>
        <v>18</v>
      </c>
      <c r="F69" s="22">
        <f t="shared" si="12"/>
        <v>9</v>
      </c>
      <c r="G69" s="22">
        <f t="shared" si="12"/>
        <v>0</v>
      </c>
      <c r="H69" s="22">
        <f t="shared" si="12"/>
        <v>0</v>
      </c>
      <c r="I69" s="22">
        <f t="shared" si="12"/>
        <v>9</v>
      </c>
      <c r="J69" s="23" t="s">
        <v>115</v>
      </c>
    </row>
    <row r="70" spans="1:10" ht="17.149999999999999" customHeight="1" x14ac:dyDescent="0.3">
      <c r="A70" s="423" t="s">
        <v>116</v>
      </c>
      <c r="B70" s="423"/>
      <c r="C70" s="423"/>
      <c r="D70" s="423"/>
      <c r="E70" s="423"/>
      <c r="F70" s="423"/>
      <c r="G70" s="423"/>
      <c r="H70" s="423"/>
      <c r="I70" s="423"/>
      <c r="J70" s="423"/>
    </row>
    <row r="71" spans="1:10" ht="41.25" customHeight="1" x14ac:dyDescent="0.3">
      <c r="A71" s="14">
        <v>1</v>
      </c>
      <c r="B71" s="15" t="s">
        <v>296</v>
      </c>
      <c r="C71" s="16" t="s">
        <v>129</v>
      </c>
      <c r="D71" s="39">
        <f t="shared" ref="D71:I71" si="13">(D93+D85)/2</f>
        <v>25</v>
      </c>
      <c r="E71" s="39">
        <f t="shared" si="13"/>
        <v>114</v>
      </c>
      <c r="F71" s="39">
        <f t="shared" si="13"/>
        <v>36</v>
      </c>
      <c r="G71" s="39">
        <f t="shared" si="13"/>
        <v>30</v>
      </c>
      <c r="H71" s="39">
        <f t="shared" si="13"/>
        <v>0</v>
      </c>
      <c r="I71" s="39">
        <f t="shared" si="13"/>
        <v>48</v>
      </c>
      <c r="J71" s="17" t="s">
        <v>142</v>
      </c>
    </row>
    <row r="72" spans="1:10" ht="17.149999999999999" customHeight="1" x14ac:dyDescent="0.3">
      <c r="A72" s="34" t="s">
        <v>110</v>
      </c>
      <c r="B72" s="35" t="s">
        <v>117</v>
      </c>
      <c r="C72" s="21"/>
      <c r="D72" s="40">
        <f t="shared" ref="D72:J72" si="14">SUM(D71:D71)</f>
        <v>25</v>
      </c>
      <c r="E72" s="40">
        <f t="shared" si="14"/>
        <v>114</v>
      </c>
      <c r="F72" s="40">
        <f t="shared" si="14"/>
        <v>36</v>
      </c>
      <c r="G72" s="40">
        <f t="shared" si="14"/>
        <v>30</v>
      </c>
      <c r="H72" s="40">
        <f t="shared" si="14"/>
        <v>0</v>
      </c>
      <c r="I72" s="40">
        <f t="shared" si="14"/>
        <v>48</v>
      </c>
      <c r="J72" s="50">
        <f t="shared" si="14"/>
        <v>0</v>
      </c>
    </row>
    <row r="73" spans="1:10" ht="17.149999999999999" customHeight="1" x14ac:dyDescent="0.3">
      <c r="A73" s="41" t="s">
        <v>118</v>
      </c>
      <c r="B73" s="42" t="s">
        <v>119</v>
      </c>
      <c r="C73" s="43"/>
      <c r="D73" s="44">
        <f t="shared" ref="D73:I73" si="15">+D69+D72</f>
        <v>30</v>
      </c>
      <c r="E73" s="44">
        <f>+E69+E72</f>
        <v>132</v>
      </c>
      <c r="F73" s="44">
        <f t="shared" si="15"/>
        <v>45</v>
      </c>
      <c r="G73" s="44">
        <f t="shared" si="15"/>
        <v>30</v>
      </c>
      <c r="H73" s="44">
        <f t="shared" si="15"/>
        <v>0</v>
      </c>
      <c r="I73" s="44">
        <f t="shared" si="15"/>
        <v>57</v>
      </c>
      <c r="J73" s="45">
        <v>0</v>
      </c>
    </row>
    <row r="74" spans="1:10" ht="17.149999999999999" customHeight="1" x14ac:dyDescent="0.3">
      <c r="A74" s="1"/>
      <c r="B74" s="11"/>
      <c r="C74" s="2"/>
      <c r="D74" s="46"/>
      <c r="E74" s="2"/>
      <c r="F74" s="2"/>
      <c r="G74" s="1"/>
      <c r="H74" s="12"/>
      <c r="I74" s="1"/>
      <c r="J74" s="12"/>
    </row>
    <row r="75" spans="1:10" ht="20.75" customHeight="1" x14ac:dyDescent="0.3">
      <c r="A75" s="429" t="s">
        <v>91</v>
      </c>
      <c r="B75" s="433" t="s">
        <v>92</v>
      </c>
      <c r="C75" s="431" t="s">
        <v>93</v>
      </c>
      <c r="D75" s="432" t="s">
        <v>94</v>
      </c>
      <c r="E75" s="432" t="s">
        <v>95</v>
      </c>
      <c r="F75" s="430" t="s">
        <v>96</v>
      </c>
      <c r="G75" s="430"/>
      <c r="H75" s="430"/>
      <c r="I75" s="430"/>
      <c r="J75" s="434" t="s">
        <v>97</v>
      </c>
    </row>
    <row r="76" spans="1:10" ht="20.75" customHeight="1" x14ac:dyDescent="0.3">
      <c r="A76" s="436"/>
      <c r="B76" s="437"/>
      <c r="C76" s="438"/>
      <c r="D76" s="432"/>
      <c r="E76" s="432"/>
      <c r="F76" s="432" t="s">
        <v>98</v>
      </c>
      <c r="G76" s="432" t="s">
        <v>99</v>
      </c>
      <c r="H76" s="430" t="s">
        <v>100</v>
      </c>
      <c r="I76" s="430"/>
      <c r="J76" s="434"/>
    </row>
    <row r="77" spans="1:10" ht="20.75" customHeight="1" x14ac:dyDescent="0.3">
      <c r="A77" s="436"/>
      <c r="B77" s="437"/>
      <c r="C77" s="438"/>
      <c r="D77" s="433"/>
      <c r="E77" s="433"/>
      <c r="F77" s="433"/>
      <c r="G77" s="433"/>
      <c r="H77" s="13" t="s">
        <v>101</v>
      </c>
      <c r="I77" s="13" t="s">
        <v>102</v>
      </c>
      <c r="J77" s="435"/>
    </row>
    <row r="78" spans="1:10" ht="17.149999999999999" customHeight="1" x14ac:dyDescent="0.3">
      <c r="A78" s="423" t="s">
        <v>294</v>
      </c>
      <c r="B78" s="423"/>
      <c r="C78" s="423"/>
      <c r="D78" s="423"/>
      <c r="E78" s="423"/>
      <c r="F78" s="423"/>
      <c r="G78" s="423"/>
      <c r="H78" s="423"/>
      <c r="I78" s="423"/>
      <c r="J78" s="423"/>
    </row>
    <row r="79" spans="1:10" ht="17.149999999999999" customHeight="1" x14ac:dyDescent="0.3">
      <c r="A79" s="47">
        <v>1</v>
      </c>
      <c r="B79" s="48" t="s">
        <v>130</v>
      </c>
      <c r="C79" s="37" t="s">
        <v>129</v>
      </c>
      <c r="D79" s="74">
        <v>3</v>
      </c>
      <c r="E79" s="37">
        <f t="shared" ref="E79:E82" si="16">SUM(F79:I79)</f>
        <v>30</v>
      </c>
      <c r="F79" s="37">
        <v>0</v>
      </c>
      <c r="G79" s="37">
        <v>30</v>
      </c>
      <c r="H79" s="37">
        <v>0</v>
      </c>
      <c r="I79" s="37">
        <v>0</v>
      </c>
      <c r="J79" s="38" t="s">
        <v>106</v>
      </c>
    </row>
    <row r="80" spans="1:10" ht="17.149999999999999" customHeight="1" x14ac:dyDescent="0.3">
      <c r="A80" s="47">
        <v>2</v>
      </c>
      <c r="B80" s="15" t="s">
        <v>143</v>
      </c>
      <c r="C80" s="16" t="s">
        <v>129</v>
      </c>
      <c r="D80" s="65">
        <v>7</v>
      </c>
      <c r="E80" s="16">
        <f t="shared" si="16"/>
        <v>0</v>
      </c>
      <c r="F80" s="16">
        <v>0</v>
      </c>
      <c r="G80" s="16">
        <v>0</v>
      </c>
      <c r="H80" s="16">
        <v>0</v>
      </c>
      <c r="I80" s="16">
        <v>0</v>
      </c>
      <c r="J80" s="17" t="s">
        <v>144</v>
      </c>
    </row>
    <row r="81" spans="1:10" ht="17.149999999999999" customHeight="1" x14ac:dyDescent="0.3">
      <c r="A81" s="47">
        <v>3</v>
      </c>
      <c r="B81" s="58" t="s">
        <v>145</v>
      </c>
      <c r="C81" s="14" t="s">
        <v>129</v>
      </c>
      <c r="D81" s="194">
        <v>4</v>
      </c>
      <c r="E81" s="3">
        <f t="shared" si="16"/>
        <v>21</v>
      </c>
      <c r="F81" s="37">
        <v>9</v>
      </c>
      <c r="G81" s="47">
        <v>0</v>
      </c>
      <c r="H81" s="37">
        <v>0</v>
      </c>
      <c r="I81" s="47">
        <v>12</v>
      </c>
      <c r="J81" s="38" t="s">
        <v>108</v>
      </c>
    </row>
    <row r="82" spans="1:10" ht="17.149999999999999" customHeight="1" x14ac:dyDescent="0.3">
      <c r="A82" s="47">
        <v>4</v>
      </c>
      <c r="B82" s="58" t="s">
        <v>146</v>
      </c>
      <c r="C82" s="47" t="s">
        <v>129</v>
      </c>
      <c r="D82" s="65">
        <v>4</v>
      </c>
      <c r="E82" s="3">
        <f t="shared" si="16"/>
        <v>21</v>
      </c>
      <c r="F82" s="37">
        <v>9</v>
      </c>
      <c r="G82" s="47">
        <v>0</v>
      </c>
      <c r="H82" s="37">
        <v>0</v>
      </c>
      <c r="I82" s="47">
        <v>12</v>
      </c>
      <c r="J82" s="38" t="s">
        <v>106</v>
      </c>
    </row>
    <row r="83" spans="1:10" ht="17.149999999999999" customHeight="1" x14ac:dyDescent="0.3">
      <c r="A83" s="47">
        <v>5</v>
      </c>
      <c r="B83" s="58" t="s">
        <v>147</v>
      </c>
      <c r="C83" s="3" t="s">
        <v>129</v>
      </c>
      <c r="D83" s="65">
        <v>4</v>
      </c>
      <c r="E83" s="3">
        <f>SUM(F83:I83)</f>
        <v>21</v>
      </c>
      <c r="F83" s="16">
        <v>9</v>
      </c>
      <c r="G83" s="3">
        <v>0</v>
      </c>
      <c r="H83" s="16">
        <v>0</v>
      </c>
      <c r="I83" s="3">
        <v>12</v>
      </c>
      <c r="J83" s="17" t="s">
        <v>108</v>
      </c>
    </row>
    <row r="84" spans="1:10" ht="17.149999999999999" customHeight="1" x14ac:dyDescent="0.3">
      <c r="A84" s="47">
        <v>6</v>
      </c>
      <c r="B84" s="58" t="s">
        <v>148</v>
      </c>
      <c r="C84" s="47" t="s">
        <v>129</v>
      </c>
      <c r="D84" s="74">
        <v>3</v>
      </c>
      <c r="E84" s="3">
        <f>SUM(F84:I84)</f>
        <v>21</v>
      </c>
      <c r="F84" s="16">
        <v>9</v>
      </c>
      <c r="G84" s="3">
        <v>0</v>
      </c>
      <c r="H84" s="16">
        <v>0</v>
      </c>
      <c r="I84" s="3">
        <v>12</v>
      </c>
      <c r="J84" s="38" t="s">
        <v>106</v>
      </c>
    </row>
    <row r="85" spans="1:10" ht="17.149999999999999" customHeight="1" x14ac:dyDescent="0.3">
      <c r="A85" s="19" t="s">
        <v>110</v>
      </c>
      <c r="B85" s="20" t="s">
        <v>117</v>
      </c>
      <c r="C85" s="21"/>
      <c r="D85" s="67">
        <f t="shared" ref="D85:I85" si="17">SUM(D79:D84)</f>
        <v>25</v>
      </c>
      <c r="E85" s="22">
        <f t="shared" si="17"/>
        <v>114</v>
      </c>
      <c r="F85" s="22">
        <f t="shared" si="17"/>
        <v>36</v>
      </c>
      <c r="G85" s="22">
        <f t="shared" si="17"/>
        <v>30</v>
      </c>
      <c r="H85" s="22">
        <f t="shared" si="17"/>
        <v>0</v>
      </c>
      <c r="I85" s="22">
        <f t="shared" si="17"/>
        <v>48</v>
      </c>
      <c r="J85" s="23" t="s">
        <v>115</v>
      </c>
    </row>
    <row r="86" spans="1:10" ht="17.149999999999999" customHeight="1" x14ac:dyDescent="0.3">
      <c r="A86" s="423" t="s">
        <v>135</v>
      </c>
      <c r="B86" s="423"/>
      <c r="C86" s="423"/>
      <c r="D86" s="423"/>
      <c r="E86" s="423"/>
      <c r="F86" s="423"/>
      <c r="G86" s="423"/>
      <c r="H86" s="423"/>
      <c r="I86" s="423"/>
      <c r="J86" s="423"/>
    </row>
    <row r="87" spans="1:10" ht="17.149999999999999" customHeight="1" x14ac:dyDescent="0.3">
      <c r="A87" s="47">
        <v>1</v>
      </c>
      <c r="B87" s="48" t="s">
        <v>130</v>
      </c>
      <c r="C87" s="37" t="s">
        <v>129</v>
      </c>
      <c r="D87" s="74">
        <v>3</v>
      </c>
      <c r="E87" s="37">
        <f>SUM(F87:I87)</f>
        <v>30</v>
      </c>
      <c r="F87" s="37">
        <v>0</v>
      </c>
      <c r="G87" s="37">
        <v>30</v>
      </c>
      <c r="H87" s="37">
        <v>0</v>
      </c>
      <c r="I87" s="37">
        <v>0</v>
      </c>
      <c r="J87" s="38" t="s">
        <v>106</v>
      </c>
    </row>
    <row r="88" spans="1:10" ht="17.149999999999999" customHeight="1" x14ac:dyDescent="0.3">
      <c r="A88" s="47">
        <v>2</v>
      </c>
      <c r="B88" s="15" t="s">
        <v>143</v>
      </c>
      <c r="C88" s="16" t="s">
        <v>129</v>
      </c>
      <c r="D88" s="65">
        <v>7</v>
      </c>
      <c r="E88" s="16">
        <f t="shared" ref="E88:E92" si="18">SUM(F88:I88)</f>
        <v>0</v>
      </c>
      <c r="F88" s="16">
        <v>0</v>
      </c>
      <c r="G88" s="16">
        <v>0</v>
      </c>
      <c r="H88" s="16">
        <v>0</v>
      </c>
      <c r="I88" s="16">
        <v>0</v>
      </c>
      <c r="J88" s="17" t="s">
        <v>144</v>
      </c>
    </row>
    <row r="89" spans="1:10" ht="17.149999999999999" customHeight="1" x14ac:dyDescent="0.3">
      <c r="A89" s="47">
        <v>3</v>
      </c>
      <c r="B89" s="58" t="s">
        <v>149</v>
      </c>
      <c r="C89" s="14" t="s">
        <v>129</v>
      </c>
      <c r="D89" s="130">
        <v>4</v>
      </c>
      <c r="E89" s="3">
        <f t="shared" si="18"/>
        <v>21</v>
      </c>
      <c r="F89" s="37">
        <v>9</v>
      </c>
      <c r="G89" s="47">
        <v>0</v>
      </c>
      <c r="H89" s="37">
        <v>0</v>
      </c>
      <c r="I89" s="47">
        <v>12</v>
      </c>
      <c r="J89" s="38" t="s">
        <v>106</v>
      </c>
    </row>
    <row r="90" spans="1:10" ht="17.149999999999999" customHeight="1" x14ac:dyDescent="0.3">
      <c r="A90" s="47">
        <v>4</v>
      </c>
      <c r="B90" s="58" t="s">
        <v>150</v>
      </c>
      <c r="C90" s="47" t="s">
        <v>129</v>
      </c>
      <c r="D90" s="74">
        <v>4</v>
      </c>
      <c r="E90" s="3">
        <f t="shared" si="18"/>
        <v>21</v>
      </c>
      <c r="F90" s="37">
        <v>9</v>
      </c>
      <c r="G90" s="47">
        <v>0</v>
      </c>
      <c r="H90" s="37">
        <v>0</v>
      </c>
      <c r="I90" s="47">
        <v>12</v>
      </c>
      <c r="J90" s="38" t="s">
        <v>108</v>
      </c>
    </row>
    <row r="91" spans="1:10" ht="17.149999999999999" customHeight="1" x14ac:dyDescent="0.3">
      <c r="A91" s="47">
        <v>5</v>
      </c>
      <c r="B91" s="58" t="s">
        <v>151</v>
      </c>
      <c r="C91" s="47" t="s">
        <v>129</v>
      </c>
      <c r="D91" s="74">
        <v>4</v>
      </c>
      <c r="E91" s="3">
        <f t="shared" si="18"/>
        <v>21</v>
      </c>
      <c r="F91" s="37">
        <v>9</v>
      </c>
      <c r="G91" s="47">
        <v>0</v>
      </c>
      <c r="H91" s="37">
        <v>0</v>
      </c>
      <c r="I91" s="47">
        <v>12</v>
      </c>
      <c r="J91" s="38" t="s">
        <v>108</v>
      </c>
    </row>
    <row r="92" spans="1:10" ht="17.149999999999999" customHeight="1" x14ac:dyDescent="0.3">
      <c r="A92" s="47">
        <v>6</v>
      </c>
      <c r="B92" s="58" t="s">
        <v>152</v>
      </c>
      <c r="C92" s="47" t="s">
        <v>129</v>
      </c>
      <c r="D92" s="74">
        <v>3</v>
      </c>
      <c r="E92" s="3">
        <f t="shared" si="18"/>
        <v>21</v>
      </c>
      <c r="F92" s="37">
        <v>9</v>
      </c>
      <c r="G92" s="47">
        <v>0</v>
      </c>
      <c r="H92" s="37">
        <v>0</v>
      </c>
      <c r="I92" s="47">
        <v>12</v>
      </c>
      <c r="J92" s="38" t="s">
        <v>106</v>
      </c>
    </row>
    <row r="93" spans="1:10" ht="17.149999999999999" customHeight="1" x14ac:dyDescent="0.3">
      <c r="A93" s="19" t="s">
        <v>110</v>
      </c>
      <c r="B93" s="20" t="s">
        <v>117</v>
      </c>
      <c r="C93" s="21"/>
      <c r="D93" s="67">
        <f t="shared" ref="D93:I93" si="19">SUM(D87:D92)</f>
        <v>25</v>
      </c>
      <c r="E93" s="22">
        <f t="shared" si="19"/>
        <v>114</v>
      </c>
      <c r="F93" s="22">
        <f t="shared" si="19"/>
        <v>36</v>
      </c>
      <c r="G93" s="22">
        <f t="shared" si="19"/>
        <v>30</v>
      </c>
      <c r="H93" s="22">
        <f t="shared" si="19"/>
        <v>0</v>
      </c>
      <c r="I93" s="22">
        <f t="shared" si="19"/>
        <v>48</v>
      </c>
      <c r="J93" s="23" t="s">
        <v>115</v>
      </c>
    </row>
    <row r="94" spans="1:10" ht="18.75" customHeight="1" x14ac:dyDescent="0.3">
      <c r="A94" s="36"/>
      <c r="B94" s="30"/>
      <c r="C94" s="36"/>
      <c r="D94" s="4"/>
      <c r="E94" s="4"/>
      <c r="F94" s="4"/>
      <c r="G94" s="4"/>
      <c r="H94" s="4"/>
      <c r="I94" s="4"/>
      <c r="J94" s="4"/>
    </row>
    <row r="95" spans="1:10" ht="20.75" customHeight="1" x14ac:dyDescent="0.3">
      <c r="A95" s="427" t="s">
        <v>153</v>
      </c>
      <c r="B95" s="427"/>
      <c r="C95" s="427"/>
      <c r="D95" s="427"/>
      <c r="E95" s="427"/>
      <c r="F95" s="427"/>
      <c r="G95" s="427"/>
      <c r="H95" s="427"/>
      <c r="I95" s="427"/>
      <c r="J95" s="427"/>
    </row>
    <row r="96" spans="1:10" ht="20.75" customHeight="1" x14ac:dyDescent="0.3">
      <c r="A96" s="428" t="s">
        <v>91</v>
      </c>
      <c r="B96" s="430" t="s">
        <v>154</v>
      </c>
      <c r="C96" s="430"/>
      <c r="D96" s="432" t="s">
        <v>94</v>
      </c>
      <c r="E96" s="432" t="s">
        <v>95</v>
      </c>
      <c r="F96" s="430" t="s">
        <v>96</v>
      </c>
      <c r="G96" s="430"/>
      <c r="H96" s="430"/>
      <c r="I96" s="430"/>
      <c r="J96" s="434" t="s">
        <v>155</v>
      </c>
    </row>
    <row r="97" spans="1:18" ht="20.75" customHeight="1" x14ac:dyDescent="0.3">
      <c r="A97" s="428"/>
      <c r="B97" s="430"/>
      <c r="C97" s="430"/>
      <c r="D97" s="432"/>
      <c r="E97" s="432"/>
      <c r="F97" s="432" t="s">
        <v>98</v>
      </c>
      <c r="G97" s="432" t="s">
        <v>99</v>
      </c>
      <c r="H97" s="430" t="s">
        <v>100</v>
      </c>
      <c r="I97" s="430"/>
      <c r="J97" s="434"/>
    </row>
    <row r="98" spans="1:18" ht="20.75" customHeight="1" x14ac:dyDescent="0.3">
      <c r="A98" s="429"/>
      <c r="B98" s="431"/>
      <c r="C98" s="431"/>
      <c r="D98" s="433"/>
      <c r="E98" s="433"/>
      <c r="F98" s="433"/>
      <c r="G98" s="433"/>
      <c r="H98" s="51" t="s">
        <v>101</v>
      </c>
      <c r="I98" s="13" t="s">
        <v>102</v>
      </c>
      <c r="J98" s="435"/>
    </row>
    <row r="99" spans="1:18" ht="17.149999999999999" customHeight="1" x14ac:dyDescent="0.3">
      <c r="A99" s="52">
        <v>1</v>
      </c>
      <c r="B99" s="424" t="s">
        <v>153</v>
      </c>
      <c r="C99" s="425"/>
      <c r="D99" s="178">
        <f t="shared" ref="D99:I99" si="20">D100+D101</f>
        <v>90</v>
      </c>
      <c r="E99" s="179">
        <f t="shared" si="20"/>
        <v>600</v>
      </c>
      <c r="F99" s="178">
        <f t="shared" si="20"/>
        <v>204</v>
      </c>
      <c r="G99" s="179">
        <f t="shared" si="20"/>
        <v>69</v>
      </c>
      <c r="H99" s="178">
        <f t="shared" si="20"/>
        <v>51</v>
      </c>
      <c r="I99" s="179">
        <f t="shared" si="20"/>
        <v>276</v>
      </c>
      <c r="J99" s="180">
        <v>9</v>
      </c>
    </row>
    <row r="100" spans="1:18" ht="17.149999999999999" customHeight="1" x14ac:dyDescent="0.3">
      <c r="A100" s="53"/>
      <c r="B100" s="176" t="s">
        <v>156</v>
      </c>
      <c r="C100" s="181"/>
      <c r="D100" s="182">
        <f t="shared" ref="D100:I100" si="21">D22+D39+D69</f>
        <v>53</v>
      </c>
      <c r="E100" s="183">
        <f t="shared" si="21"/>
        <v>387</v>
      </c>
      <c r="F100" s="182">
        <f t="shared" si="21"/>
        <v>135</v>
      </c>
      <c r="G100" s="183">
        <f t="shared" si="21"/>
        <v>9</v>
      </c>
      <c r="H100" s="182">
        <f t="shared" si="21"/>
        <v>45</v>
      </c>
      <c r="I100" s="183">
        <f t="shared" si="21"/>
        <v>198</v>
      </c>
      <c r="J100" s="184">
        <v>6</v>
      </c>
    </row>
    <row r="101" spans="1:18" ht="17.149999999999999" customHeight="1" x14ac:dyDescent="0.3">
      <c r="A101" s="53"/>
      <c r="B101" s="177" t="s">
        <v>157</v>
      </c>
      <c r="C101" s="185"/>
      <c r="D101" s="182">
        <f t="shared" ref="D101:I101" si="22">D43+D72</f>
        <v>37</v>
      </c>
      <c r="E101" s="186">
        <f t="shared" si="22"/>
        <v>213</v>
      </c>
      <c r="F101" s="187">
        <f t="shared" si="22"/>
        <v>69</v>
      </c>
      <c r="G101" s="186">
        <f t="shared" si="22"/>
        <v>60</v>
      </c>
      <c r="H101" s="187">
        <f t="shared" si="22"/>
        <v>6</v>
      </c>
      <c r="I101" s="186">
        <f t="shared" si="22"/>
        <v>78</v>
      </c>
      <c r="J101" s="188">
        <v>3</v>
      </c>
      <c r="M101" s="190"/>
      <c r="N101" s="190"/>
      <c r="O101" s="190"/>
      <c r="P101" s="190"/>
      <c r="Q101" s="190"/>
      <c r="R101" s="190"/>
    </row>
    <row r="102" spans="1:18" ht="17.149999999999999" customHeight="1" x14ac:dyDescent="0.3">
      <c r="A102" s="54">
        <v>2</v>
      </c>
      <c r="B102" s="426" t="s">
        <v>158</v>
      </c>
      <c r="C102" s="426"/>
      <c r="D102" s="193">
        <f>D101*100/D99</f>
        <v>41.111111111111114</v>
      </c>
      <c r="E102" s="55"/>
      <c r="F102" s="55"/>
      <c r="G102" s="55"/>
      <c r="H102" s="55"/>
      <c r="I102" s="55"/>
      <c r="J102" s="55"/>
    </row>
    <row r="103" spans="1:18" ht="20.75" customHeight="1" x14ac:dyDescent="0.3">
      <c r="A103" s="46"/>
      <c r="B103" s="49"/>
      <c r="C103" s="46"/>
      <c r="D103" s="46"/>
      <c r="E103" s="46"/>
      <c r="F103" s="46"/>
      <c r="G103" s="46"/>
      <c r="H103" s="46"/>
      <c r="I103" s="46"/>
      <c r="J103" s="46"/>
    </row>
    <row r="104" spans="1:18" ht="20.149999999999999" customHeight="1" x14ac:dyDescent="0.3">
      <c r="A104" s="344"/>
      <c r="B104" s="343" t="s">
        <v>1566</v>
      </c>
      <c r="C104" s="344"/>
      <c r="D104" s="344"/>
      <c r="E104" s="344"/>
      <c r="F104" s="46"/>
      <c r="G104" s="46"/>
      <c r="H104" s="46"/>
      <c r="I104" s="46"/>
      <c r="J104" s="46"/>
    </row>
    <row r="105" spans="1:18" ht="20.149999999999999" customHeight="1" x14ac:dyDescent="0.3">
      <c r="A105" s="345" t="s">
        <v>105</v>
      </c>
      <c r="B105" s="346" t="s">
        <v>159</v>
      </c>
      <c r="C105" s="345"/>
      <c r="D105" s="344"/>
      <c r="E105" s="344"/>
      <c r="F105" s="46"/>
      <c r="G105" s="46"/>
      <c r="H105" s="46"/>
      <c r="I105" s="46"/>
      <c r="J105" s="46"/>
    </row>
    <row r="106" spans="1:18" ht="20.149999999999999" customHeight="1" x14ac:dyDescent="0.3">
      <c r="A106" s="345" t="s">
        <v>110</v>
      </c>
      <c r="B106" s="346" t="s">
        <v>160</v>
      </c>
      <c r="C106" s="345"/>
      <c r="D106" s="344"/>
      <c r="E106" s="344"/>
      <c r="F106" s="46"/>
      <c r="G106" s="46"/>
      <c r="H106" s="46"/>
      <c r="I106" s="46"/>
      <c r="J106" s="46"/>
    </row>
    <row r="107" spans="1:18" ht="20.149999999999999" customHeight="1" x14ac:dyDescent="0.3">
      <c r="A107" s="345" t="s">
        <v>113</v>
      </c>
      <c r="B107" s="441" t="s">
        <v>161</v>
      </c>
      <c r="C107" s="441"/>
      <c r="D107" s="346"/>
      <c r="E107" s="344"/>
      <c r="F107" s="46"/>
      <c r="G107" s="46"/>
      <c r="H107" s="46"/>
      <c r="I107" s="46"/>
      <c r="J107" s="46"/>
    </row>
    <row r="108" spans="1:18" ht="20.149999999999999" customHeight="1" x14ac:dyDescent="0.3">
      <c r="A108" s="345" t="s">
        <v>129</v>
      </c>
      <c r="B108" s="346" t="s">
        <v>162</v>
      </c>
      <c r="C108" s="345"/>
      <c r="D108" s="344"/>
      <c r="E108" s="344"/>
      <c r="F108" s="46"/>
      <c r="G108" s="46"/>
      <c r="H108" s="46"/>
      <c r="I108" s="46"/>
      <c r="J108" s="46"/>
    </row>
    <row r="109" spans="1:18" ht="20.75" customHeight="1" x14ac:dyDescent="0.3">
      <c r="A109" s="345" t="s">
        <v>1567</v>
      </c>
      <c r="B109" s="347" t="s">
        <v>299</v>
      </c>
      <c r="C109" s="345"/>
      <c r="D109" s="344"/>
      <c r="E109" s="344"/>
      <c r="F109" s="1"/>
      <c r="G109" s="56"/>
      <c r="H109" s="1"/>
      <c r="I109" s="1"/>
      <c r="J109" s="1"/>
    </row>
    <row r="110" spans="1:18" x14ac:dyDescent="0.3">
      <c r="A110" s="348" t="s">
        <v>106</v>
      </c>
      <c r="B110" s="349" t="s">
        <v>222</v>
      </c>
      <c r="C110" s="344"/>
      <c r="D110" s="344"/>
      <c r="E110" s="346"/>
    </row>
    <row r="111" spans="1:18" x14ac:dyDescent="0.3">
      <c r="A111" s="348" t="s">
        <v>1568</v>
      </c>
      <c r="B111" s="349" t="s">
        <v>1122</v>
      </c>
      <c r="C111" s="344"/>
      <c r="D111" s="344"/>
      <c r="E111" s="344"/>
    </row>
    <row r="112" spans="1:18" x14ac:dyDescent="0.3">
      <c r="A112" s="344"/>
      <c r="B112" s="441" t="s">
        <v>1569</v>
      </c>
      <c r="C112" s="441"/>
      <c r="D112" s="441"/>
      <c r="E112" s="441"/>
    </row>
  </sheetData>
  <mergeCells count="76">
    <mergeCell ref="B107:C107"/>
    <mergeCell ref="B112:E112"/>
    <mergeCell ref="A1:J1"/>
    <mergeCell ref="A3:D3"/>
    <mergeCell ref="A8:A10"/>
    <mergeCell ref="B8:B10"/>
    <mergeCell ref="C8:C10"/>
    <mergeCell ref="D8:D10"/>
    <mergeCell ref="E8:E10"/>
    <mergeCell ref="F8:I8"/>
    <mergeCell ref="J8:J10"/>
    <mergeCell ref="F9:F10"/>
    <mergeCell ref="A40:J40"/>
    <mergeCell ref="G9:G10"/>
    <mergeCell ref="H9:I9"/>
    <mergeCell ref="A11:J11"/>
    <mergeCell ref="A23:J23"/>
    <mergeCell ref="A29:A31"/>
    <mergeCell ref="B29:B31"/>
    <mergeCell ref="C29:C31"/>
    <mergeCell ref="D29:D31"/>
    <mergeCell ref="E29:E31"/>
    <mergeCell ref="F29:I29"/>
    <mergeCell ref="J29:J31"/>
    <mergeCell ref="F30:F31"/>
    <mergeCell ref="G30:G31"/>
    <mergeCell ref="H30:I30"/>
    <mergeCell ref="A32:J32"/>
    <mergeCell ref="A55:J55"/>
    <mergeCell ref="A46:A48"/>
    <mergeCell ref="B46:B48"/>
    <mergeCell ref="C46:C48"/>
    <mergeCell ref="D46:D48"/>
    <mergeCell ref="E46:E48"/>
    <mergeCell ref="F46:I46"/>
    <mergeCell ref="J46:J48"/>
    <mergeCell ref="F47:F48"/>
    <mergeCell ref="G47:G48"/>
    <mergeCell ref="H47:I47"/>
    <mergeCell ref="A49:J49"/>
    <mergeCell ref="A63:A65"/>
    <mergeCell ref="B63:B65"/>
    <mergeCell ref="C63:C65"/>
    <mergeCell ref="D63:D65"/>
    <mergeCell ref="E63:E65"/>
    <mergeCell ref="F63:I63"/>
    <mergeCell ref="J63:J65"/>
    <mergeCell ref="F64:F65"/>
    <mergeCell ref="G64:G65"/>
    <mergeCell ref="H64:I64"/>
    <mergeCell ref="A66:J66"/>
    <mergeCell ref="A70:J70"/>
    <mergeCell ref="A75:A77"/>
    <mergeCell ref="B75:B77"/>
    <mergeCell ref="C75:C77"/>
    <mergeCell ref="D75:D77"/>
    <mergeCell ref="E75:E77"/>
    <mergeCell ref="F75:I75"/>
    <mergeCell ref="J75:J77"/>
    <mergeCell ref="F76:F77"/>
    <mergeCell ref="G76:G77"/>
    <mergeCell ref="H76:I76"/>
    <mergeCell ref="A78:J78"/>
    <mergeCell ref="A86:J86"/>
    <mergeCell ref="B99:C99"/>
    <mergeCell ref="B102:C102"/>
    <mergeCell ref="A95:J95"/>
    <mergeCell ref="A96:A98"/>
    <mergeCell ref="B96:C98"/>
    <mergeCell ref="D96:D98"/>
    <mergeCell ref="E96:E98"/>
    <mergeCell ref="F96:I96"/>
    <mergeCell ref="J96:J98"/>
    <mergeCell ref="F97:F98"/>
    <mergeCell ref="G97:G98"/>
    <mergeCell ref="H97:I97"/>
  </mergeCells>
  <dataValidations count="1">
    <dataValidation type="list" allowBlank="1" showInputMessage="1" showErrorMessage="1" sqref="K12:K21 K33:K38 K41 K50:K53 K56:K59 K67:K68 K79:K84 K87:K92" xr:uid="{00000000-0002-0000-0300-000000000000}">
      <formula1>$M$4:$M$8</formula1>
    </dataValidation>
  </dataValidations>
  <pageMargins left="0.25" right="0.25" top="0.75" bottom="0.75" header="0.3" footer="0.3"/>
  <pageSetup paperSize="9" scale="91"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52"/>
  <sheetViews>
    <sheetView view="pageLayout" topLeftCell="A16" zoomScaleNormal="100" workbookViewId="0">
      <selection activeCell="E14" sqref="E14:H14"/>
    </sheetView>
  </sheetViews>
  <sheetFormatPr defaultColWidth="8.6328125" defaultRowHeight="14" x14ac:dyDescent="0.35"/>
  <cols>
    <col min="1" max="1" width="9.36328125" style="135" customWidth="1"/>
    <col min="2" max="2" width="11.6328125" style="135" customWidth="1"/>
    <col min="3" max="3" width="5.6328125" style="135" customWidth="1"/>
    <col min="4" max="4" width="18.54296875" style="135" customWidth="1"/>
    <col min="5" max="5" width="9.36328125" style="135" customWidth="1"/>
    <col min="6" max="6" width="11.6328125" style="135" customWidth="1"/>
    <col min="7" max="7" width="11.36328125" style="135" customWidth="1"/>
    <col min="8" max="8" width="8.90625" style="135" customWidth="1"/>
    <col min="9" max="16384" width="8.6328125" style="135"/>
  </cols>
  <sheetData>
    <row r="1" spans="1:8" ht="10.4" customHeight="1" x14ac:dyDescent="0.35"/>
    <row r="2" spans="1:8" s="260" customFormat="1" x14ac:dyDescent="0.35">
      <c r="A2" s="390" t="s">
        <v>218</v>
      </c>
      <c r="B2" s="390"/>
      <c r="C2" s="390"/>
      <c r="D2" s="390"/>
      <c r="E2" s="390"/>
      <c r="F2" s="390"/>
      <c r="G2" s="390"/>
      <c r="H2" s="390"/>
    </row>
    <row r="3" spans="1:8" ht="10.4" customHeight="1" x14ac:dyDescent="0.35"/>
    <row r="4" spans="1:8" ht="15" customHeight="1" x14ac:dyDescent="0.35">
      <c r="A4" s="260" t="s">
        <v>219</v>
      </c>
    </row>
    <row r="5" spans="1:8" ht="17.899999999999999" customHeight="1" x14ac:dyDescent="0.35">
      <c r="A5" s="535" t="s">
        <v>143</v>
      </c>
      <c r="B5" s="535"/>
      <c r="C5" s="535"/>
      <c r="D5" s="535"/>
      <c r="E5" s="535"/>
      <c r="F5" s="535"/>
      <c r="G5" s="535"/>
      <c r="H5" s="535"/>
    </row>
    <row r="6" spans="1:8" ht="17.75" customHeight="1" x14ac:dyDescent="0.35">
      <c r="A6" s="602" t="s">
        <v>94</v>
      </c>
      <c r="B6" s="527"/>
      <c r="C6" s="527"/>
      <c r="D6" s="527">
        <v>7</v>
      </c>
      <c r="E6" s="527"/>
      <c r="F6" s="527"/>
      <c r="G6" s="527"/>
      <c r="H6" s="528"/>
    </row>
    <row r="7" spans="1:8" ht="17.75" customHeight="1" x14ac:dyDescent="0.35">
      <c r="A7" s="602" t="s">
        <v>93</v>
      </c>
      <c r="B7" s="527"/>
      <c r="C7" s="527"/>
      <c r="D7" s="536" t="s">
        <v>573</v>
      </c>
      <c r="E7" s="536"/>
      <c r="F7" s="536"/>
      <c r="G7" s="536"/>
      <c r="H7" s="537"/>
    </row>
    <row r="8" spans="1:8" ht="17.75" customHeight="1" x14ac:dyDescent="0.35">
      <c r="A8" s="602" t="s">
        <v>97</v>
      </c>
      <c r="B8" s="527"/>
      <c r="C8" s="527"/>
      <c r="D8" s="515" t="s">
        <v>1340</v>
      </c>
      <c r="E8" s="515"/>
      <c r="F8" s="515"/>
      <c r="G8" s="515"/>
      <c r="H8" s="516"/>
    </row>
    <row r="9" spans="1:8" ht="17.75" customHeight="1" x14ac:dyDescent="0.35">
      <c r="A9" s="602" t="s">
        <v>223</v>
      </c>
      <c r="B9" s="527"/>
      <c r="C9" s="527"/>
      <c r="D9" s="515" t="s">
        <v>1341</v>
      </c>
      <c r="E9" s="515"/>
      <c r="F9" s="515"/>
      <c r="G9" s="515"/>
      <c r="H9" s="516"/>
    </row>
    <row r="10" spans="1:8" ht="10.4" customHeight="1" x14ac:dyDescent="0.35"/>
    <row r="11" spans="1:8" ht="15" customHeight="1" x14ac:dyDescent="0.35">
      <c r="A11" s="496" t="s">
        <v>225</v>
      </c>
      <c r="B11" s="496"/>
      <c r="C11" s="496"/>
      <c r="D11" s="496"/>
      <c r="E11" s="496"/>
      <c r="F11" s="496"/>
      <c r="G11" s="496"/>
      <c r="H11" s="496"/>
    </row>
    <row r="12" spans="1:8" ht="17.899999999999999" customHeight="1" x14ac:dyDescent="0.35">
      <c r="A12" s="496" t="s">
        <v>297</v>
      </c>
      <c r="B12" s="639"/>
      <c r="C12" s="639"/>
      <c r="D12" s="639"/>
      <c r="E12" s="639"/>
      <c r="F12" s="639"/>
      <c r="G12" s="639"/>
      <c r="H12" s="639"/>
    </row>
    <row r="13" spans="1:8" ht="17.899999999999999" customHeight="1" x14ac:dyDescent="0.35">
      <c r="A13" s="602" t="s">
        <v>227</v>
      </c>
      <c r="B13" s="527"/>
      <c r="C13" s="527"/>
      <c r="D13" s="527"/>
      <c r="E13" s="527" t="s">
        <v>228</v>
      </c>
      <c r="F13" s="527"/>
      <c r="G13" s="527"/>
      <c r="H13" s="528"/>
    </row>
    <row r="14" spans="1:8" ht="17.899999999999999" customHeight="1" x14ac:dyDescent="0.35">
      <c r="A14" s="602" t="s">
        <v>229</v>
      </c>
      <c r="B14" s="527"/>
      <c r="C14" s="527"/>
      <c r="D14" s="527"/>
      <c r="E14" s="527" t="s">
        <v>301</v>
      </c>
      <c r="F14" s="527"/>
      <c r="G14" s="527"/>
      <c r="H14" s="528"/>
    </row>
    <row r="15" spans="1:8" ht="17.899999999999999" customHeight="1" x14ac:dyDescent="0.35">
      <c r="A15" s="602" t="s">
        <v>231</v>
      </c>
      <c r="B15" s="527"/>
      <c r="C15" s="527"/>
      <c r="D15" s="527"/>
      <c r="E15" s="532" t="s">
        <v>457</v>
      </c>
      <c r="F15" s="532"/>
      <c r="G15" s="532"/>
      <c r="H15" s="533"/>
    </row>
    <row r="16" spans="1:8" ht="17.899999999999999" customHeight="1" x14ac:dyDescent="0.35">
      <c r="A16" s="602" t="s">
        <v>233</v>
      </c>
      <c r="B16" s="527"/>
      <c r="C16" s="527"/>
      <c r="D16" s="527"/>
      <c r="E16" s="527" t="s">
        <v>234</v>
      </c>
      <c r="F16" s="527"/>
      <c r="G16" s="527"/>
      <c r="H16" s="528"/>
    </row>
    <row r="17" spans="1:8" ht="10.4" customHeight="1" x14ac:dyDescent="0.35"/>
    <row r="18" spans="1:8" ht="15" customHeight="1" x14ac:dyDescent="0.35">
      <c r="A18" s="496" t="s">
        <v>235</v>
      </c>
      <c r="B18" s="496"/>
      <c r="C18" s="496"/>
      <c r="D18" s="496"/>
      <c r="E18" s="496"/>
      <c r="F18" s="496"/>
      <c r="G18" s="496"/>
      <c r="H18" s="496"/>
    </row>
    <row r="19" spans="1:8" ht="31.4" customHeight="1" x14ac:dyDescent="0.35">
      <c r="A19" s="375" t="s">
        <v>236</v>
      </c>
      <c r="B19" s="375"/>
      <c r="C19" s="595" t="s">
        <v>1123</v>
      </c>
      <c r="D19" s="595"/>
      <c r="E19" s="595"/>
      <c r="F19" s="595"/>
      <c r="G19" s="595"/>
      <c r="H19" s="374"/>
    </row>
    <row r="20" spans="1:8" ht="10.4" customHeight="1" x14ac:dyDescent="0.35"/>
    <row r="21" spans="1:8" ht="15" customHeight="1" x14ac:dyDescent="0.35">
      <c r="A21" s="616" t="s">
        <v>238</v>
      </c>
      <c r="B21" s="616"/>
      <c r="C21" s="616"/>
      <c r="D21" s="616"/>
    </row>
    <row r="22" spans="1:8" x14ac:dyDescent="0.35">
      <c r="A22" s="613" t="s">
        <v>6</v>
      </c>
      <c r="B22" s="614" t="s">
        <v>7</v>
      </c>
      <c r="C22" s="614"/>
      <c r="D22" s="614"/>
      <c r="E22" s="614"/>
      <c r="F22" s="614"/>
      <c r="G22" s="614" t="s">
        <v>239</v>
      </c>
      <c r="H22" s="615"/>
    </row>
    <row r="23" spans="1:8" ht="41.25" customHeight="1" x14ac:dyDescent="0.35">
      <c r="A23" s="613"/>
      <c r="B23" s="614"/>
      <c r="C23" s="614"/>
      <c r="D23" s="614"/>
      <c r="E23" s="614"/>
      <c r="F23" s="614"/>
      <c r="G23" s="257" t="s">
        <v>240</v>
      </c>
      <c r="H23" s="258" t="s">
        <v>10</v>
      </c>
    </row>
    <row r="24" spans="1:8" ht="17.899999999999999" customHeight="1" x14ac:dyDescent="0.35">
      <c r="A24" s="613" t="s">
        <v>11</v>
      </c>
      <c r="B24" s="614"/>
      <c r="C24" s="614"/>
      <c r="D24" s="614"/>
      <c r="E24" s="614"/>
      <c r="F24" s="614"/>
      <c r="G24" s="614"/>
      <c r="H24" s="615"/>
    </row>
    <row r="25" spans="1:8" ht="43.5" customHeight="1" x14ac:dyDescent="0.35">
      <c r="A25" s="197" t="s">
        <v>1456</v>
      </c>
      <c r="B25" s="353" t="s">
        <v>1455</v>
      </c>
      <c r="C25" s="353"/>
      <c r="D25" s="353"/>
      <c r="E25" s="353"/>
      <c r="F25" s="353"/>
      <c r="G25" s="197" t="s">
        <v>32</v>
      </c>
      <c r="H25" s="196" t="s">
        <v>40</v>
      </c>
    </row>
    <row r="26" spans="1:8" ht="43.5" customHeight="1" x14ac:dyDescent="0.35">
      <c r="A26" s="197" t="s">
        <v>1454</v>
      </c>
      <c r="B26" s="506" t="s">
        <v>1345</v>
      </c>
      <c r="C26" s="507"/>
      <c r="D26" s="507"/>
      <c r="E26" s="507"/>
      <c r="F26" s="352"/>
      <c r="G26" s="197" t="s">
        <v>1126</v>
      </c>
      <c r="H26" s="196" t="s">
        <v>40</v>
      </c>
    </row>
    <row r="27" spans="1:8" ht="17.899999999999999" customHeight="1" x14ac:dyDescent="0.35">
      <c r="A27" s="613" t="s">
        <v>244</v>
      </c>
      <c r="B27" s="614"/>
      <c r="C27" s="614"/>
      <c r="D27" s="614"/>
      <c r="E27" s="614"/>
      <c r="F27" s="614"/>
      <c r="G27" s="614"/>
      <c r="H27" s="615"/>
    </row>
    <row r="28" spans="1:8" ht="63.65" customHeight="1" x14ac:dyDescent="0.35">
      <c r="A28" s="197" t="s">
        <v>1453</v>
      </c>
      <c r="B28" s="353" t="s">
        <v>1452</v>
      </c>
      <c r="C28" s="353"/>
      <c r="D28" s="353"/>
      <c r="E28" s="353"/>
      <c r="F28" s="353"/>
      <c r="G28" s="197" t="s">
        <v>1348</v>
      </c>
      <c r="H28" s="196" t="s">
        <v>40</v>
      </c>
    </row>
    <row r="29" spans="1:8" ht="35.75" customHeight="1" x14ac:dyDescent="0.35">
      <c r="A29" s="197" t="s">
        <v>1451</v>
      </c>
      <c r="B29" s="353" t="s">
        <v>1350</v>
      </c>
      <c r="C29" s="353"/>
      <c r="D29" s="353"/>
      <c r="E29" s="353"/>
      <c r="F29" s="353"/>
      <c r="G29" s="197" t="s">
        <v>52</v>
      </c>
      <c r="H29" s="196" t="s">
        <v>40</v>
      </c>
    </row>
    <row r="30" spans="1:8" ht="17.899999999999999" customHeight="1" x14ac:dyDescent="0.35">
      <c r="A30" s="613" t="s">
        <v>248</v>
      </c>
      <c r="B30" s="614"/>
      <c r="C30" s="614"/>
      <c r="D30" s="614"/>
      <c r="E30" s="614"/>
      <c r="F30" s="614"/>
      <c r="G30" s="614"/>
      <c r="H30" s="615"/>
    </row>
    <row r="31" spans="1:8" ht="46.25" customHeight="1" x14ac:dyDescent="0.35">
      <c r="A31" s="197" t="s">
        <v>1450</v>
      </c>
      <c r="B31" s="353" t="s">
        <v>1449</v>
      </c>
      <c r="C31" s="353"/>
      <c r="D31" s="353"/>
      <c r="E31" s="353"/>
      <c r="F31" s="353"/>
      <c r="G31" s="197" t="s">
        <v>995</v>
      </c>
      <c r="H31" s="196" t="s">
        <v>15</v>
      </c>
    </row>
    <row r="32" spans="1:8" ht="20.75" customHeight="1" x14ac:dyDescent="0.35"/>
    <row r="33" spans="1:8" ht="48" customHeight="1" x14ac:dyDescent="0.35">
      <c r="A33" s="601" t="s">
        <v>265</v>
      </c>
      <c r="B33" s="536"/>
      <c r="C33" s="536"/>
      <c r="D33" s="506" t="s">
        <v>1352</v>
      </c>
      <c r="E33" s="507"/>
      <c r="F33" s="507"/>
      <c r="G33" s="507"/>
      <c r="H33" s="507"/>
    </row>
    <row r="34" spans="1:8" ht="10.4" customHeight="1" x14ac:dyDescent="0.35"/>
    <row r="35" spans="1:8" ht="10.4" customHeight="1" x14ac:dyDescent="0.35"/>
    <row r="36" spans="1:8" ht="15" customHeight="1" x14ac:dyDescent="0.35">
      <c r="A36" s="260" t="s">
        <v>277</v>
      </c>
      <c r="B36" s="260"/>
      <c r="C36" s="260"/>
      <c r="D36" s="260"/>
      <c r="E36" s="260"/>
      <c r="F36" s="260"/>
    </row>
    <row r="37" spans="1:8" ht="17" x14ac:dyDescent="0.35">
      <c r="A37" s="598" t="s">
        <v>278</v>
      </c>
      <c r="B37" s="598"/>
      <c r="C37" s="598"/>
      <c r="D37" s="598"/>
      <c r="E37" s="598"/>
      <c r="F37" s="598"/>
      <c r="G37" s="140">
        <v>6</v>
      </c>
      <c r="H37" s="139" t="s">
        <v>279</v>
      </c>
    </row>
    <row r="38" spans="1:8" ht="17" x14ac:dyDescent="0.35">
      <c r="A38" s="598" t="s">
        <v>280</v>
      </c>
      <c r="B38" s="598"/>
      <c r="C38" s="598"/>
      <c r="D38" s="598"/>
      <c r="E38" s="598"/>
      <c r="F38" s="598"/>
      <c r="G38" s="140">
        <v>1</v>
      </c>
      <c r="H38" s="139" t="s">
        <v>279</v>
      </c>
    </row>
    <row r="39" spans="1:8" x14ac:dyDescent="0.35">
      <c r="A39" s="254"/>
      <c r="B39" s="254"/>
      <c r="C39" s="254"/>
      <c r="D39" s="254"/>
      <c r="E39" s="254"/>
      <c r="F39" s="254"/>
      <c r="G39" s="141"/>
      <c r="H39" s="139"/>
    </row>
    <row r="40" spans="1:8" x14ac:dyDescent="0.35">
      <c r="A40" s="599" t="s">
        <v>281</v>
      </c>
      <c r="B40" s="599"/>
      <c r="C40" s="599"/>
      <c r="D40" s="599"/>
      <c r="E40" s="599"/>
      <c r="F40" s="599"/>
      <c r="G40" s="162"/>
      <c r="H40" s="141"/>
    </row>
    <row r="41" spans="1:8" ht="17.899999999999999" customHeight="1" x14ac:dyDescent="0.35">
      <c r="A41" s="375" t="s">
        <v>282</v>
      </c>
      <c r="B41" s="375"/>
      <c r="C41" s="375"/>
      <c r="D41" s="375"/>
      <c r="E41" s="139">
        <f>SUM(E42:E47)</f>
        <v>50</v>
      </c>
      <c r="F41" s="139" t="s">
        <v>254</v>
      </c>
      <c r="G41" s="132">
        <f>E41/25</f>
        <v>2</v>
      </c>
      <c r="H41" s="139" t="s">
        <v>279</v>
      </c>
    </row>
    <row r="42" spans="1:8" ht="17.899999999999999" customHeight="1" x14ac:dyDescent="0.35">
      <c r="A42" s="135" t="s">
        <v>96</v>
      </c>
      <c r="B42" s="598" t="s">
        <v>98</v>
      </c>
      <c r="C42" s="598"/>
      <c r="D42" s="598"/>
      <c r="E42" s="139" t="s">
        <v>115</v>
      </c>
      <c r="F42" s="139" t="s">
        <v>254</v>
      </c>
      <c r="G42" s="137"/>
      <c r="H42" s="147"/>
    </row>
    <row r="43" spans="1:8" ht="17.899999999999999" customHeight="1" x14ac:dyDescent="0.35">
      <c r="B43" s="598" t="s">
        <v>283</v>
      </c>
      <c r="C43" s="598"/>
      <c r="D43" s="598"/>
      <c r="E43" s="139" t="s">
        <v>115</v>
      </c>
      <c r="F43" s="139" t="s">
        <v>254</v>
      </c>
      <c r="G43" s="137"/>
      <c r="H43" s="147"/>
    </row>
    <row r="44" spans="1:8" ht="17.899999999999999" customHeight="1" x14ac:dyDescent="0.35">
      <c r="B44" s="598" t="s">
        <v>284</v>
      </c>
      <c r="C44" s="598"/>
      <c r="D44" s="598"/>
      <c r="E44" s="139">
        <v>25</v>
      </c>
      <c r="F44" s="139" t="s">
        <v>254</v>
      </c>
      <c r="G44" s="137"/>
      <c r="H44" s="147"/>
    </row>
    <row r="45" spans="1:8" ht="17.899999999999999" customHeight="1" x14ac:dyDescent="0.35">
      <c r="B45" s="598" t="s">
        <v>285</v>
      </c>
      <c r="C45" s="598"/>
      <c r="D45" s="598"/>
      <c r="E45" s="139">
        <v>25</v>
      </c>
      <c r="F45" s="139" t="s">
        <v>254</v>
      </c>
      <c r="G45" s="137"/>
      <c r="H45" s="147"/>
    </row>
    <row r="46" spans="1:8" ht="17.899999999999999" customHeight="1" x14ac:dyDescent="0.35">
      <c r="B46" s="598" t="s">
        <v>286</v>
      </c>
      <c r="C46" s="598"/>
      <c r="D46" s="598"/>
      <c r="E46" s="139" t="s">
        <v>115</v>
      </c>
      <c r="F46" s="139" t="s">
        <v>254</v>
      </c>
      <c r="G46" s="137"/>
      <c r="H46" s="147"/>
    </row>
    <row r="47" spans="1:8" ht="17.899999999999999" customHeight="1" x14ac:dyDescent="0.35">
      <c r="B47" s="598" t="s">
        <v>287</v>
      </c>
      <c r="C47" s="598"/>
      <c r="D47" s="598"/>
      <c r="E47" s="139" t="s">
        <v>115</v>
      </c>
      <c r="F47" s="139" t="s">
        <v>254</v>
      </c>
      <c r="G47" s="137"/>
      <c r="H47" s="147"/>
    </row>
    <row r="48" spans="1:8" ht="31.4" customHeight="1" x14ac:dyDescent="0.35">
      <c r="A48" s="375" t="s">
        <v>288</v>
      </c>
      <c r="B48" s="375"/>
      <c r="C48" s="375"/>
      <c r="D48" s="375"/>
      <c r="E48" s="139" t="s">
        <v>115</v>
      </c>
      <c r="F48" s="139" t="s">
        <v>254</v>
      </c>
      <c r="G48" s="132" t="s">
        <v>115</v>
      </c>
      <c r="H48" s="139" t="s">
        <v>279</v>
      </c>
    </row>
    <row r="49" spans="1:8" ht="17.899999999999999" customHeight="1" x14ac:dyDescent="0.35">
      <c r="A49" s="598" t="s">
        <v>289</v>
      </c>
      <c r="B49" s="598"/>
      <c r="C49" s="598"/>
      <c r="D49" s="598"/>
      <c r="E49" s="139">
        <f>G49*25</f>
        <v>125</v>
      </c>
      <c r="F49" s="139" t="s">
        <v>254</v>
      </c>
      <c r="G49" s="132">
        <f>D6-G41</f>
        <v>5</v>
      </c>
      <c r="H49" s="139" t="s">
        <v>279</v>
      </c>
    </row>
    <row r="50" spans="1:8" ht="10.4" customHeight="1" x14ac:dyDescent="0.35"/>
    <row r="51" spans="1:8" x14ac:dyDescent="0.35">
      <c r="A51" s="102" t="s">
        <v>321</v>
      </c>
      <c r="B51" s="102"/>
      <c r="C51" s="102"/>
      <c r="D51" s="102"/>
      <c r="E51" s="102"/>
      <c r="F51" s="102"/>
      <c r="G51" s="102"/>
      <c r="H51" s="102"/>
    </row>
    <row r="52" spans="1:8" x14ac:dyDescent="0.35">
      <c r="A52" s="471" t="s">
        <v>1570</v>
      </c>
      <c r="B52" s="471"/>
      <c r="C52" s="471"/>
      <c r="D52" s="471"/>
      <c r="E52" s="471"/>
      <c r="F52" s="302"/>
      <c r="G52" s="302"/>
      <c r="H52" s="302"/>
    </row>
  </sheetData>
  <mergeCells count="50">
    <mergeCell ref="A8:C8"/>
    <mergeCell ref="D8:H8"/>
    <mergeCell ref="A9:C9"/>
    <mergeCell ref="A2:H2"/>
    <mergeCell ref="A5:H5"/>
    <mergeCell ref="A6:C6"/>
    <mergeCell ref="D6:H6"/>
    <mergeCell ref="A7:C7"/>
    <mergeCell ref="D7:H7"/>
    <mergeCell ref="D9:H9"/>
    <mergeCell ref="A11:H11"/>
    <mergeCell ref="A13:D13"/>
    <mergeCell ref="E13:H13"/>
    <mergeCell ref="A14:D14"/>
    <mergeCell ref="E14:H14"/>
    <mergeCell ref="A12:H12"/>
    <mergeCell ref="A15:D15"/>
    <mergeCell ref="E15:H15"/>
    <mergeCell ref="B26:F26"/>
    <mergeCell ref="A16:D16"/>
    <mergeCell ref="E16:H16"/>
    <mergeCell ref="A18:H18"/>
    <mergeCell ref="A19:B19"/>
    <mergeCell ref="C19:H19"/>
    <mergeCell ref="A21:D21"/>
    <mergeCell ref="A22:A23"/>
    <mergeCell ref="A41:D41"/>
    <mergeCell ref="B22:F23"/>
    <mergeCell ref="G22:H22"/>
    <mergeCell ref="A24:H24"/>
    <mergeCell ref="B25:F25"/>
    <mergeCell ref="A27:H27"/>
    <mergeCell ref="B28:F28"/>
    <mergeCell ref="B29:F29"/>
    <mergeCell ref="A30:H30"/>
    <mergeCell ref="B31:F31"/>
    <mergeCell ref="A33:C33"/>
    <mergeCell ref="D33:H33"/>
    <mergeCell ref="A37:F37"/>
    <mergeCell ref="A38:F38"/>
    <mergeCell ref="A40:F40"/>
    <mergeCell ref="A48:D48"/>
    <mergeCell ref="A49:D49"/>
    <mergeCell ref="B43:D43"/>
    <mergeCell ref="A52:E52"/>
    <mergeCell ref="B42:D42"/>
    <mergeCell ref="B44:D44"/>
    <mergeCell ref="B45:D45"/>
    <mergeCell ref="B46:D46"/>
    <mergeCell ref="B47:D47"/>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73"/>
  <sheetViews>
    <sheetView view="pageLayout" topLeftCell="A55" zoomScaleNormal="100" workbookViewId="0">
      <selection activeCell="A14" sqref="A14:D14"/>
    </sheetView>
  </sheetViews>
  <sheetFormatPr defaultColWidth="8.6328125" defaultRowHeight="14" x14ac:dyDescent="0.35"/>
  <cols>
    <col min="1" max="1" width="9.36328125" style="213" customWidth="1"/>
    <col min="2" max="2" width="11.6328125" style="213" customWidth="1"/>
    <col min="3" max="3" width="5.6328125" style="213" customWidth="1"/>
    <col min="4" max="4" width="18.08984375" style="213" customWidth="1"/>
    <col min="5" max="5" width="9.36328125" style="213" customWidth="1"/>
    <col min="6" max="6" width="10.453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149</v>
      </c>
      <c r="B5" s="535"/>
      <c r="C5" s="535"/>
      <c r="D5" s="535"/>
      <c r="E5" s="535"/>
      <c r="F5" s="535"/>
      <c r="G5" s="535"/>
      <c r="H5" s="535"/>
    </row>
    <row r="6" spans="1:8" ht="17.75" customHeight="1" x14ac:dyDescent="0.35">
      <c r="A6" s="478" t="s">
        <v>94</v>
      </c>
      <c r="B6" s="526"/>
      <c r="C6" s="526"/>
      <c r="D6" s="527">
        <v>4</v>
      </c>
      <c r="E6" s="527"/>
      <c r="F6" s="527"/>
      <c r="G6" s="527"/>
      <c r="H6" s="528"/>
    </row>
    <row r="7" spans="1:8" ht="17.899999999999999" customHeight="1" x14ac:dyDescent="0.35">
      <c r="A7" s="478" t="s">
        <v>93</v>
      </c>
      <c r="B7" s="526"/>
      <c r="C7" s="526"/>
      <c r="D7" s="536" t="s">
        <v>573</v>
      </c>
      <c r="E7" s="536"/>
      <c r="F7" s="536"/>
      <c r="G7" s="536"/>
      <c r="H7" s="537"/>
    </row>
    <row r="8" spans="1:8" ht="17.75" customHeight="1" x14ac:dyDescent="0.35">
      <c r="A8" s="478" t="s">
        <v>97</v>
      </c>
      <c r="B8" s="526"/>
      <c r="C8" s="526"/>
      <c r="D8" s="515" t="s">
        <v>222</v>
      </c>
      <c r="E8" s="515"/>
      <c r="F8" s="515"/>
      <c r="G8" s="515"/>
      <c r="H8" s="516"/>
    </row>
    <row r="9" spans="1:8" ht="31.5" customHeight="1" x14ac:dyDescent="0.35">
      <c r="A9" s="478" t="s">
        <v>223</v>
      </c>
      <c r="B9" s="526"/>
      <c r="C9" s="526"/>
      <c r="D9" s="536" t="s">
        <v>1457</v>
      </c>
      <c r="E9" s="515"/>
      <c r="F9" s="515"/>
      <c r="G9" s="515"/>
      <c r="H9" s="516"/>
    </row>
    <row r="10" spans="1:8" ht="10.25" customHeight="1" x14ac:dyDescent="0.35"/>
    <row r="11" spans="1:8" ht="15" customHeight="1" x14ac:dyDescent="0.35">
      <c r="A11" s="529" t="s">
        <v>225</v>
      </c>
      <c r="B11" s="529"/>
      <c r="C11" s="529"/>
      <c r="D11" s="529"/>
      <c r="E11" s="529"/>
      <c r="F11" s="529"/>
      <c r="G11" s="529"/>
      <c r="H11" s="529"/>
    </row>
    <row r="12" spans="1:8" s="215" customFormat="1" ht="17.7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457</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1163</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45.75" customHeight="1" x14ac:dyDescent="0.35">
      <c r="A25" s="238" t="s">
        <v>525</v>
      </c>
      <c r="B25" s="626" t="s">
        <v>526</v>
      </c>
      <c r="C25" s="626"/>
      <c r="D25" s="626"/>
      <c r="E25" s="626"/>
      <c r="F25" s="626"/>
      <c r="G25" s="57" t="s">
        <v>22</v>
      </c>
      <c r="H25" s="235" t="s">
        <v>15</v>
      </c>
    </row>
    <row r="26" spans="1:8" ht="29.25" customHeight="1" x14ac:dyDescent="0.35">
      <c r="A26" s="238" t="s">
        <v>527</v>
      </c>
      <c r="B26" s="626" t="s">
        <v>528</v>
      </c>
      <c r="C26" s="626"/>
      <c r="D26" s="626"/>
      <c r="E26" s="626"/>
      <c r="F26" s="626"/>
      <c r="G26" s="57" t="s">
        <v>30</v>
      </c>
      <c r="H26" s="235" t="s">
        <v>15</v>
      </c>
    </row>
    <row r="27" spans="1:8" ht="17.75" customHeight="1" x14ac:dyDescent="0.35">
      <c r="A27" s="486" t="s">
        <v>244</v>
      </c>
      <c r="B27" s="487"/>
      <c r="C27" s="487"/>
      <c r="D27" s="487"/>
      <c r="E27" s="487"/>
      <c r="F27" s="487"/>
      <c r="G27" s="487"/>
      <c r="H27" s="488"/>
    </row>
    <row r="28" spans="1:8" ht="47.25" customHeight="1" x14ac:dyDescent="0.35">
      <c r="A28" s="238" t="s">
        <v>529</v>
      </c>
      <c r="B28" s="626" t="s">
        <v>1458</v>
      </c>
      <c r="C28" s="626"/>
      <c r="D28" s="626"/>
      <c r="E28" s="626"/>
      <c r="F28" s="626"/>
      <c r="G28" s="57" t="s">
        <v>42</v>
      </c>
      <c r="H28" s="235" t="s">
        <v>15</v>
      </c>
    </row>
    <row r="29" spans="1:8" ht="40.5" customHeight="1" x14ac:dyDescent="0.35">
      <c r="A29" s="238" t="s">
        <v>530</v>
      </c>
      <c r="B29" s="626" t="s">
        <v>1459</v>
      </c>
      <c r="C29" s="626"/>
      <c r="D29" s="626"/>
      <c r="E29" s="626"/>
      <c r="F29" s="626"/>
      <c r="G29" s="57" t="s">
        <v>531</v>
      </c>
      <c r="H29" s="235" t="s">
        <v>15</v>
      </c>
    </row>
    <row r="30" spans="1:8" ht="17.75" customHeight="1" x14ac:dyDescent="0.35">
      <c r="A30" s="486" t="s">
        <v>248</v>
      </c>
      <c r="B30" s="487"/>
      <c r="C30" s="487"/>
      <c r="D30" s="487"/>
      <c r="E30" s="487"/>
      <c r="F30" s="487"/>
      <c r="G30" s="487"/>
      <c r="H30" s="488"/>
    </row>
    <row r="31" spans="1:8" ht="43.5" customHeight="1" x14ac:dyDescent="0.35">
      <c r="A31" s="238" t="s">
        <v>532</v>
      </c>
      <c r="B31" s="626" t="s">
        <v>533</v>
      </c>
      <c r="C31" s="626"/>
      <c r="D31" s="626"/>
      <c r="E31" s="626"/>
      <c r="F31" s="626"/>
      <c r="G31" s="57" t="s">
        <v>505</v>
      </c>
      <c r="H31" s="235" t="s">
        <v>15</v>
      </c>
    </row>
    <row r="32" spans="1:8" ht="10.25" customHeight="1" x14ac:dyDescent="0.35"/>
    <row r="33" spans="1:8" ht="15" customHeight="1" x14ac:dyDescent="0.35">
      <c r="A33" s="248" t="s">
        <v>252</v>
      </c>
    </row>
    <row r="34" spans="1:8" s="214" customFormat="1" ht="17.75" customHeight="1" x14ac:dyDescent="0.35">
      <c r="A34" s="481" t="s">
        <v>253</v>
      </c>
      <c r="B34" s="481"/>
      <c r="C34" s="481"/>
      <c r="D34" s="481"/>
      <c r="E34" s="481"/>
      <c r="F34" s="481"/>
      <c r="G34" s="231">
        <v>9</v>
      </c>
      <c r="H34" s="245" t="s">
        <v>254</v>
      </c>
    </row>
    <row r="35" spans="1:8" ht="45" customHeight="1" x14ac:dyDescent="0.35">
      <c r="A35" s="518" t="s">
        <v>255</v>
      </c>
      <c r="B35" s="630" t="s">
        <v>1460</v>
      </c>
      <c r="C35" s="630"/>
      <c r="D35" s="630"/>
      <c r="E35" s="630"/>
      <c r="F35" s="630"/>
      <c r="G35" s="630"/>
      <c r="H35" s="477"/>
    </row>
    <row r="36" spans="1:8" ht="50.25" customHeight="1" x14ac:dyDescent="0.35">
      <c r="A36" s="519"/>
      <c r="B36" s="630" t="s">
        <v>1461</v>
      </c>
      <c r="C36" s="630"/>
      <c r="D36" s="630"/>
      <c r="E36" s="630"/>
      <c r="F36" s="630"/>
      <c r="G36" s="630"/>
      <c r="H36" s="477"/>
    </row>
    <row r="37" spans="1:8" ht="45.75" customHeight="1" x14ac:dyDescent="0.35">
      <c r="A37" s="519"/>
      <c r="B37" s="630" t="s">
        <v>1462</v>
      </c>
      <c r="C37" s="630"/>
      <c r="D37" s="630"/>
      <c r="E37" s="630"/>
      <c r="F37" s="630"/>
      <c r="G37" s="630"/>
      <c r="H37" s="477"/>
    </row>
    <row r="38" spans="1:8" ht="45.75" customHeight="1" x14ac:dyDescent="0.35">
      <c r="A38" s="520"/>
      <c r="B38" s="630" t="s">
        <v>1463</v>
      </c>
      <c r="C38" s="630"/>
      <c r="D38" s="630"/>
      <c r="E38" s="630"/>
      <c r="F38" s="630"/>
      <c r="G38" s="630"/>
      <c r="H38" s="477"/>
    </row>
    <row r="39" spans="1:8" ht="19.5" customHeight="1" x14ac:dyDescent="0.35">
      <c r="A39" s="513" t="s">
        <v>263</v>
      </c>
      <c r="B39" s="514"/>
      <c r="C39" s="514"/>
      <c r="D39" s="515" t="s">
        <v>1464</v>
      </c>
      <c r="E39" s="515"/>
      <c r="F39" s="515"/>
      <c r="G39" s="515"/>
      <c r="H39" s="516"/>
    </row>
    <row r="40" spans="1:8" ht="33.75" customHeight="1" x14ac:dyDescent="0.35">
      <c r="A40" s="476" t="s">
        <v>265</v>
      </c>
      <c r="B40" s="504"/>
      <c r="C40" s="504"/>
      <c r="D40" s="479" t="s">
        <v>1465</v>
      </c>
      <c r="E40" s="505"/>
      <c r="F40" s="505"/>
      <c r="G40" s="505"/>
      <c r="H40" s="505"/>
    </row>
    <row r="41" spans="1:8" s="214" customFormat="1" ht="17.75" customHeight="1" x14ac:dyDescent="0.35">
      <c r="A41" s="481" t="s">
        <v>334</v>
      </c>
      <c r="B41" s="481"/>
      <c r="C41" s="481"/>
      <c r="D41" s="481"/>
      <c r="E41" s="481"/>
      <c r="F41" s="481"/>
      <c r="G41" s="233">
        <v>12</v>
      </c>
      <c r="H41" s="245" t="s">
        <v>254</v>
      </c>
    </row>
    <row r="42" spans="1:8" ht="45" customHeight="1" x14ac:dyDescent="0.35">
      <c r="A42" s="518" t="s">
        <v>255</v>
      </c>
      <c r="B42" s="517" t="s">
        <v>1466</v>
      </c>
      <c r="C42" s="517"/>
      <c r="D42" s="517"/>
      <c r="E42" s="517"/>
      <c r="F42" s="517"/>
      <c r="G42" s="517"/>
      <c r="H42" s="479"/>
    </row>
    <row r="43" spans="1:8" ht="43.5" customHeight="1" x14ac:dyDescent="0.35">
      <c r="A43" s="519"/>
      <c r="B43" s="538" t="s">
        <v>1467</v>
      </c>
      <c r="C43" s="538"/>
      <c r="D43" s="538"/>
      <c r="E43" s="538"/>
      <c r="F43" s="538"/>
      <c r="G43" s="538"/>
      <c r="H43" s="565"/>
    </row>
    <row r="44" spans="1:8" ht="46.5" customHeight="1" x14ac:dyDescent="0.35">
      <c r="A44" s="519"/>
      <c r="B44" s="517" t="s">
        <v>1468</v>
      </c>
      <c r="C44" s="517"/>
      <c r="D44" s="517"/>
      <c r="E44" s="517"/>
      <c r="F44" s="517"/>
      <c r="G44" s="517"/>
      <c r="H44" s="479"/>
    </row>
    <row r="45" spans="1:8" ht="45" customHeight="1" x14ac:dyDescent="0.35">
      <c r="A45" s="519"/>
      <c r="B45" s="517" t="s">
        <v>1469</v>
      </c>
      <c r="C45" s="517"/>
      <c r="D45" s="517"/>
      <c r="E45" s="517"/>
      <c r="F45" s="517"/>
      <c r="G45" s="517"/>
      <c r="H45" s="479"/>
    </row>
    <row r="46" spans="1:8" ht="29.25" customHeight="1" x14ac:dyDescent="0.35">
      <c r="A46" s="522"/>
      <c r="B46" s="554" t="s">
        <v>1470</v>
      </c>
      <c r="C46" s="554"/>
      <c r="D46" s="554"/>
      <c r="E46" s="554"/>
      <c r="F46" s="554"/>
      <c r="G46" s="554"/>
      <c r="H46" s="483"/>
    </row>
    <row r="47" spans="1:8" x14ac:dyDescent="0.35">
      <c r="A47" s="474" t="s">
        <v>263</v>
      </c>
      <c r="B47" s="514"/>
      <c r="C47" s="514"/>
      <c r="D47" s="515" t="s">
        <v>1585</v>
      </c>
      <c r="E47" s="515"/>
      <c r="F47" s="515"/>
      <c r="G47" s="515"/>
      <c r="H47" s="516"/>
    </row>
    <row r="48" spans="1:8" ht="42.65" customHeight="1" x14ac:dyDescent="0.35">
      <c r="A48" s="476" t="s">
        <v>265</v>
      </c>
      <c r="B48" s="504"/>
      <c r="C48" s="504"/>
      <c r="D48" s="479" t="s">
        <v>1471</v>
      </c>
      <c r="E48" s="505"/>
      <c r="F48" s="505"/>
      <c r="G48" s="505"/>
      <c r="H48" s="505"/>
    </row>
    <row r="49" spans="1:8" ht="10.25" customHeight="1" x14ac:dyDescent="0.35"/>
    <row r="50" spans="1:8" ht="15" customHeight="1" x14ac:dyDescent="0.35">
      <c r="A50" s="248" t="s">
        <v>271</v>
      </c>
    </row>
    <row r="51" spans="1:8" ht="33.75" customHeight="1" x14ac:dyDescent="0.35">
      <c r="A51" s="501" t="s">
        <v>272</v>
      </c>
      <c r="B51" s="478"/>
      <c r="C51" s="506" t="s">
        <v>1472</v>
      </c>
      <c r="D51" s="507"/>
      <c r="E51" s="507"/>
      <c r="F51" s="507"/>
      <c r="G51" s="507"/>
      <c r="H51" s="507"/>
    </row>
    <row r="52" spans="1:8" ht="33.75" customHeight="1" x14ac:dyDescent="0.35">
      <c r="A52" s="501"/>
      <c r="B52" s="478"/>
      <c r="C52" s="353" t="s">
        <v>1473</v>
      </c>
      <c r="D52" s="353"/>
      <c r="E52" s="353"/>
      <c r="F52" s="353"/>
      <c r="G52" s="353"/>
      <c r="H52" s="506"/>
    </row>
    <row r="53" spans="1:8" ht="48" customHeight="1" x14ac:dyDescent="0.35">
      <c r="A53" s="501"/>
      <c r="B53" s="478"/>
      <c r="C53" s="353" t="s">
        <v>1474</v>
      </c>
      <c r="D53" s="353"/>
      <c r="E53" s="353"/>
      <c r="F53" s="353"/>
      <c r="G53" s="353"/>
      <c r="H53" s="506"/>
    </row>
    <row r="54" spans="1:8" ht="51" customHeight="1" x14ac:dyDescent="0.35">
      <c r="A54" s="508" t="s">
        <v>275</v>
      </c>
      <c r="B54" s="509"/>
      <c r="C54" s="353" t="s">
        <v>1475</v>
      </c>
      <c r="D54" s="353"/>
      <c r="E54" s="353"/>
      <c r="F54" s="353"/>
      <c r="G54" s="353"/>
      <c r="H54" s="506"/>
    </row>
    <row r="55" spans="1:8" ht="46.5" customHeight="1" x14ac:dyDescent="0.35">
      <c r="A55" s="510"/>
      <c r="B55" s="511"/>
      <c r="C55" s="353" t="s">
        <v>1476</v>
      </c>
      <c r="D55" s="353"/>
      <c r="E55" s="353"/>
      <c r="F55" s="353"/>
      <c r="G55" s="353"/>
      <c r="H55" s="506"/>
    </row>
    <row r="56" spans="1:8" ht="10.25" customHeight="1" x14ac:dyDescent="0.35"/>
    <row r="57" spans="1:8" ht="15" customHeight="1" x14ac:dyDescent="0.35">
      <c r="A57" s="214" t="s">
        <v>277</v>
      </c>
      <c r="B57" s="218"/>
      <c r="C57" s="218"/>
      <c r="D57" s="218"/>
      <c r="E57" s="218"/>
      <c r="F57" s="218"/>
    </row>
    <row r="58" spans="1:8" ht="17" x14ac:dyDescent="0.35">
      <c r="A58" s="512" t="s">
        <v>278</v>
      </c>
      <c r="B58" s="512"/>
      <c r="C58" s="512"/>
      <c r="D58" s="512"/>
      <c r="E58" s="512"/>
      <c r="F58" s="512"/>
      <c r="G58" s="219">
        <v>4</v>
      </c>
      <c r="H58" s="220" t="s">
        <v>335</v>
      </c>
    </row>
    <row r="59" spans="1:8" ht="17" x14ac:dyDescent="0.35">
      <c r="A59" s="512" t="s">
        <v>280</v>
      </c>
      <c r="B59" s="512"/>
      <c r="C59" s="512"/>
      <c r="D59" s="512"/>
      <c r="E59" s="512"/>
      <c r="F59" s="512"/>
      <c r="G59" s="219">
        <v>0</v>
      </c>
      <c r="H59" s="220" t="s">
        <v>335</v>
      </c>
    </row>
    <row r="60" spans="1:8" x14ac:dyDescent="0.35">
      <c r="A60" s="244"/>
      <c r="B60" s="244"/>
      <c r="C60" s="244"/>
      <c r="D60" s="244"/>
      <c r="E60" s="244"/>
      <c r="F60" s="244"/>
      <c r="G60" s="221"/>
      <c r="H60" s="220"/>
    </row>
    <row r="61" spans="1:8" x14ac:dyDescent="0.35">
      <c r="A61" s="503" t="s">
        <v>281</v>
      </c>
      <c r="B61" s="503"/>
      <c r="C61" s="503"/>
      <c r="D61" s="503"/>
      <c r="E61" s="503"/>
      <c r="F61" s="503"/>
      <c r="G61" s="222"/>
      <c r="H61" s="223"/>
    </row>
    <row r="62" spans="1:8" ht="17.75" customHeight="1" x14ac:dyDescent="0.35">
      <c r="A62" s="502" t="s">
        <v>282</v>
      </c>
      <c r="B62" s="502"/>
      <c r="C62" s="502"/>
      <c r="D62" s="502"/>
      <c r="E62" s="224">
        <f>SUM(E63:E68)</f>
        <v>25</v>
      </c>
      <c r="F62" s="224" t="s">
        <v>254</v>
      </c>
      <c r="G62" s="225">
        <f>E62/25</f>
        <v>1</v>
      </c>
      <c r="H62" s="220" t="s">
        <v>335</v>
      </c>
    </row>
    <row r="63" spans="1:8" ht="17.75" customHeight="1" x14ac:dyDescent="0.35">
      <c r="A63" s="226" t="s">
        <v>96</v>
      </c>
      <c r="B63" s="501" t="s">
        <v>98</v>
      </c>
      <c r="C63" s="501"/>
      <c r="D63" s="501"/>
      <c r="E63" s="224">
        <v>9</v>
      </c>
      <c r="F63" s="224" t="s">
        <v>254</v>
      </c>
      <c r="G63" s="250"/>
      <c r="H63" s="227"/>
    </row>
    <row r="64" spans="1:8" ht="17.75" customHeight="1" x14ac:dyDescent="0.35">
      <c r="B64" s="501" t="s">
        <v>283</v>
      </c>
      <c r="C64" s="501"/>
      <c r="D64" s="501"/>
      <c r="E64" s="224">
        <v>12</v>
      </c>
      <c r="F64" s="224" t="s">
        <v>254</v>
      </c>
      <c r="G64" s="228"/>
      <c r="H64" s="229"/>
    </row>
    <row r="65" spans="1:8" ht="17.75" customHeight="1" x14ac:dyDescent="0.35">
      <c r="B65" s="501" t="s">
        <v>284</v>
      </c>
      <c r="C65" s="501"/>
      <c r="D65" s="501"/>
      <c r="E65" s="224">
        <v>2</v>
      </c>
      <c r="F65" s="224" t="s">
        <v>254</v>
      </c>
      <c r="G65" s="228"/>
      <c r="H65" s="229"/>
    </row>
    <row r="66" spans="1:8" ht="17.75" customHeight="1" x14ac:dyDescent="0.35">
      <c r="B66" s="501" t="s">
        <v>285</v>
      </c>
      <c r="C66" s="501"/>
      <c r="D66" s="501"/>
      <c r="E66" s="224" t="s">
        <v>115</v>
      </c>
      <c r="F66" s="224" t="s">
        <v>254</v>
      </c>
      <c r="G66" s="228"/>
      <c r="H66" s="229"/>
    </row>
    <row r="67" spans="1:8" ht="17.75" customHeight="1" x14ac:dyDescent="0.35">
      <c r="B67" s="501" t="s">
        <v>286</v>
      </c>
      <c r="C67" s="501"/>
      <c r="D67" s="501"/>
      <c r="E67" s="224" t="s">
        <v>115</v>
      </c>
      <c r="F67" s="224" t="s">
        <v>254</v>
      </c>
      <c r="G67" s="228"/>
      <c r="H67" s="229"/>
    </row>
    <row r="68" spans="1:8" ht="17.75" customHeight="1" x14ac:dyDescent="0.35">
      <c r="B68" s="501" t="s">
        <v>287</v>
      </c>
      <c r="C68" s="501"/>
      <c r="D68" s="501"/>
      <c r="E68" s="224">
        <v>2</v>
      </c>
      <c r="F68" s="224" t="s">
        <v>254</v>
      </c>
      <c r="G68" s="250"/>
      <c r="H68" s="227"/>
    </row>
    <row r="69" spans="1:8" ht="31.25" customHeight="1" x14ac:dyDescent="0.35">
      <c r="A69" s="502" t="s">
        <v>288</v>
      </c>
      <c r="B69" s="502"/>
      <c r="C69" s="502"/>
      <c r="D69" s="502"/>
      <c r="E69" s="224" t="s">
        <v>115</v>
      </c>
      <c r="F69" s="224" t="s">
        <v>254</v>
      </c>
      <c r="G69" s="225" t="s">
        <v>115</v>
      </c>
      <c r="H69" s="220" t="s">
        <v>335</v>
      </c>
    </row>
    <row r="70" spans="1:8" ht="17.75" customHeight="1" x14ac:dyDescent="0.35">
      <c r="A70" s="501" t="s">
        <v>289</v>
      </c>
      <c r="B70" s="501"/>
      <c r="C70" s="501"/>
      <c r="D70" s="501"/>
      <c r="E70" s="224">
        <f>G70*25</f>
        <v>75</v>
      </c>
      <c r="F70" s="224" t="s">
        <v>254</v>
      </c>
      <c r="G70" s="225">
        <f>D6-G62</f>
        <v>3</v>
      </c>
      <c r="H70" s="220" t="s">
        <v>335</v>
      </c>
    </row>
    <row r="71" spans="1:8" ht="10.25" customHeight="1" x14ac:dyDescent="0.35"/>
    <row r="72" spans="1:8" x14ac:dyDescent="0.35">
      <c r="A72" s="102" t="s">
        <v>321</v>
      </c>
      <c r="B72" s="102"/>
      <c r="C72" s="102"/>
      <c r="D72" s="102"/>
      <c r="E72" s="102"/>
      <c r="F72" s="102"/>
      <c r="G72" s="102"/>
      <c r="H72" s="102"/>
    </row>
    <row r="73" spans="1:8" s="135" customFormat="1" x14ac:dyDescent="0.35">
      <c r="A73" s="471" t="s">
        <v>1570</v>
      </c>
      <c r="B73" s="471"/>
      <c r="C73" s="471"/>
      <c r="D73" s="471"/>
      <c r="E73" s="471"/>
      <c r="F73" s="302"/>
      <c r="G73" s="302"/>
      <c r="H73" s="302"/>
    </row>
  </sheetData>
  <mergeCells count="76">
    <mergeCell ref="A73:E73"/>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B26:F26"/>
    <mergeCell ref="A27:H27"/>
    <mergeCell ref="B28:F28"/>
    <mergeCell ref="B29:F29"/>
    <mergeCell ref="A30:H30"/>
    <mergeCell ref="A34:F34"/>
    <mergeCell ref="A35:A38"/>
    <mergeCell ref="B35:H35"/>
    <mergeCell ref="B36:H36"/>
    <mergeCell ref="B37:H37"/>
    <mergeCell ref="B38:H38"/>
    <mergeCell ref="A39:C39"/>
    <mergeCell ref="D39:H39"/>
    <mergeCell ref="A40:C40"/>
    <mergeCell ref="D40:H40"/>
    <mergeCell ref="A41:F41"/>
    <mergeCell ref="A51:B53"/>
    <mergeCell ref="C51:H51"/>
    <mergeCell ref="C52:H52"/>
    <mergeCell ref="C53:H53"/>
    <mergeCell ref="A42:A46"/>
    <mergeCell ref="B42:H42"/>
    <mergeCell ref="B43:H43"/>
    <mergeCell ref="B44:H44"/>
    <mergeCell ref="B45:H45"/>
    <mergeCell ref="B46:H46"/>
    <mergeCell ref="A47:C47"/>
    <mergeCell ref="D47:H47"/>
    <mergeCell ref="A48:C48"/>
    <mergeCell ref="D48:H48"/>
    <mergeCell ref="C54:H54"/>
    <mergeCell ref="C55:H55"/>
    <mergeCell ref="A58:F58"/>
    <mergeCell ref="A59:F59"/>
    <mergeCell ref="B68:D68"/>
    <mergeCell ref="A61:F61"/>
    <mergeCell ref="A54:B55"/>
    <mergeCell ref="A69:D69"/>
    <mergeCell ref="A70:D70"/>
    <mergeCell ref="A62:D62"/>
    <mergeCell ref="B63:D63"/>
    <mergeCell ref="B64:D64"/>
    <mergeCell ref="B65:D65"/>
    <mergeCell ref="B66:D66"/>
    <mergeCell ref="B67:D67"/>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79"/>
  <sheetViews>
    <sheetView view="pageLayout" topLeftCell="A49" zoomScaleNormal="100" workbookViewId="0">
      <selection activeCell="D8" sqref="D8:H8"/>
    </sheetView>
  </sheetViews>
  <sheetFormatPr defaultColWidth="8.6328125" defaultRowHeight="14" x14ac:dyDescent="0.35"/>
  <cols>
    <col min="1" max="1" width="9.36328125" style="213" customWidth="1"/>
    <col min="2" max="2" width="11.6328125" style="213" customWidth="1"/>
    <col min="3" max="3" width="5.6328125" style="213" customWidth="1"/>
    <col min="4" max="4" width="19.08984375" style="213" customWidth="1"/>
    <col min="5" max="5" width="9.36328125" style="213" customWidth="1"/>
    <col min="6" max="6" width="8.6328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497</v>
      </c>
      <c r="B5" s="535"/>
      <c r="C5" s="535"/>
      <c r="D5" s="535"/>
      <c r="E5" s="535"/>
      <c r="F5" s="535"/>
      <c r="G5" s="535"/>
      <c r="H5" s="535"/>
    </row>
    <row r="6" spans="1:8" ht="17.75" customHeight="1" x14ac:dyDescent="0.35">
      <c r="A6" s="478" t="s">
        <v>94</v>
      </c>
      <c r="B6" s="526"/>
      <c r="C6" s="526"/>
      <c r="D6" s="527">
        <v>4</v>
      </c>
      <c r="E6" s="527"/>
      <c r="F6" s="527"/>
      <c r="G6" s="527"/>
      <c r="H6" s="528"/>
    </row>
    <row r="7" spans="1:8" ht="17.899999999999999" customHeight="1" x14ac:dyDescent="0.35">
      <c r="A7" s="478" t="s">
        <v>93</v>
      </c>
      <c r="B7" s="526"/>
      <c r="C7" s="526"/>
      <c r="D7" s="536" t="s">
        <v>573</v>
      </c>
      <c r="E7" s="536"/>
      <c r="F7" s="536"/>
      <c r="G7" s="536"/>
      <c r="H7" s="537"/>
    </row>
    <row r="8" spans="1:8" ht="17.75" customHeight="1" x14ac:dyDescent="0.35">
      <c r="A8" s="478" t="s">
        <v>97</v>
      </c>
      <c r="B8" s="526"/>
      <c r="C8" s="526"/>
      <c r="D8" s="515" t="s">
        <v>299</v>
      </c>
      <c r="E8" s="515"/>
      <c r="F8" s="515"/>
      <c r="G8" s="515"/>
      <c r="H8" s="516"/>
    </row>
    <row r="9" spans="1:8" ht="31.5" customHeight="1" x14ac:dyDescent="0.35">
      <c r="A9" s="478" t="s">
        <v>223</v>
      </c>
      <c r="B9" s="526"/>
      <c r="C9" s="526"/>
      <c r="D9" s="536" t="s">
        <v>1586</v>
      </c>
      <c r="E9" s="536"/>
      <c r="F9" s="536"/>
      <c r="G9" s="536"/>
      <c r="H9" s="537"/>
    </row>
    <row r="10" spans="1:8" ht="10.25" customHeight="1" x14ac:dyDescent="0.35"/>
    <row r="11" spans="1:8" ht="15" customHeight="1" x14ac:dyDescent="0.35">
      <c r="A11" s="529" t="s">
        <v>225</v>
      </c>
      <c r="B11" s="529"/>
      <c r="C11" s="529"/>
      <c r="D11" s="529"/>
      <c r="E11" s="529"/>
      <c r="F11" s="529"/>
      <c r="G11" s="529"/>
      <c r="H11" s="529"/>
    </row>
    <row r="12" spans="1:8" s="215" customFormat="1" ht="17.7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457</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1477</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42.75" customHeight="1" x14ac:dyDescent="0.35">
      <c r="A25" s="238" t="s">
        <v>498</v>
      </c>
      <c r="B25" s="650" t="s">
        <v>1478</v>
      </c>
      <c r="C25" s="650"/>
      <c r="D25" s="650"/>
      <c r="E25" s="650"/>
      <c r="F25" s="650"/>
      <c r="G25" s="57" t="s">
        <v>22</v>
      </c>
      <c r="H25" s="235" t="s">
        <v>15</v>
      </c>
    </row>
    <row r="26" spans="1:8" ht="40.5" customHeight="1" x14ac:dyDescent="0.35">
      <c r="A26" s="238" t="s">
        <v>499</v>
      </c>
      <c r="B26" s="650" t="s">
        <v>1479</v>
      </c>
      <c r="C26" s="650"/>
      <c r="D26" s="650"/>
      <c r="E26" s="650"/>
      <c r="F26" s="650"/>
      <c r="G26" s="57" t="s">
        <v>30</v>
      </c>
      <c r="H26" s="235" t="s">
        <v>15</v>
      </c>
    </row>
    <row r="27" spans="1:8" ht="17.75" customHeight="1" x14ac:dyDescent="0.35">
      <c r="A27" s="486" t="s">
        <v>244</v>
      </c>
      <c r="B27" s="487"/>
      <c r="C27" s="487"/>
      <c r="D27" s="487"/>
      <c r="E27" s="487"/>
      <c r="F27" s="487"/>
      <c r="G27" s="487"/>
      <c r="H27" s="488"/>
    </row>
    <row r="28" spans="1:8" ht="44.25" customHeight="1" x14ac:dyDescent="0.35">
      <c r="A28" s="238" t="s">
        <v>500</v>
      </c>
      <c r="B28" s="626" t="s">
        <v>1480</v>
      </c>
      <c r="C28" s="626"/>
      <c r="D28" s="626"/>
      <c r="E28" s="626"/>
      <c r="F28" s="626"/>
      <c r="G28" s="57" t="s">
        <v>501</v>
      </c>
      <c r="H28" s="235" t="s">
        <v>15</v>
      </c>
    </row>
    <row r="29" spans="1:8" ht="46.5" customHeight="1" x14ac:dyDescent="0.35">
      <c r="A29" s="238" t="s">
        <v>502</v>
      </c>
      <c r="B29" s="651" t="s">
        <v>1481</v>
      </c>
      <c r="C29" s="652"/>
      <c r="D29" s="652"/>
      <c r="E29" s="652"/>
      <c r="F29" s="653"/>
      <c r="G29" s="57" t="s">
        <v>503</v>
      </c>
      <c r="H29" s="235" t="s">
        <v>15</v>
      </c>
    </row>
    <row r="30" spans="1:8" ht="17.75" customHeight="1" x14ac:dyDescent="0.35">
      <c r="A30" s="486" t="s">
        <v>248</v>
      </c>
      <c r="B30" s="487"/>
      <c r="C30" s="487"/>
      <c r="D30" s="487"/>
      <c r="E30" s="487"/>
      <c r="F30" s="487"/>
      <c r="G30" s="487"/>
      <c r="H30" s="488"/>
    </row>
    <row r="31" spans="1:8" ht="45.75" customHeight="1" x14ac:dyDescent="0.35">
      <c r="A31" s="238" t="s">
        <v>504</v>
      </c>
      <c r="B31" s="626" t="s">
        <v>1482</v>
      </c>
      <c r="C31" s="626"/>
      <c r="D31" s="626"/>
      <c r="E31" s="626"/>
      <c r="F31" s="626"/>
      <c r="G31" s="57" t="s">
        <v>505</v>
      </c>
      <c r="H31" s="235" t="s">
        <v>15</v>
      </c>
    </row>
    <row r="32" spans="1:8" ht="10.25" customHeight="1" x14ac:dyDescent="0.35"/>
    <row r="33" spans="1:8" ht="15" customHeight="1" x14ac:dyDescent="0.35">
      <c r="A33" s="248" t="s">
        <v>252</v>
      </c>
    </row>
    <row r="34" spans="1:8" s="214" customFormat="1" ht="17.75" customHeight="1" x14ac:dyDescent="0.35">
      <c r="A34" s="481" t="s">
        <v>253</v>
      </c>
      <c r="B34" s="481"/>
      <c r="C34" s="481"/>
      <c r="D34" s="481"/>
      <c r="E34" s="481"/>
      <c r="F34" s="481"/>
      <c r="G34" s="231">
        <v>9</v>
      </c>
      <c r="H34" s="296" t="s">
        <v>254</v>
      </c>
    </row>
    <row r="35" spans="1:8" ht="28.5" customHeight="1" x14ac:dyDescent="0.35">
      <c r="A35" s="518" t="s">
        <v>255</v>
      </c>
      <c r="B35" s="517" t="s">
        <v>506</v>
      </c>
      <c r="C35" s="523"/>
      <c r="D35" s="523"/>
      <c r="E35" s="523"/>
      <c r="F35" s="523"/>
      <c r="G35" s="523"/>
      <c r="H35" s="546"/>
    </row>
    <row r="36" spans="1:8" ht="26.25" customHeight="1" x14ac:dyDescent="0.35">
      <c r="A36" s="519"/>
      <c r="B36" s="517" t="s">
        <v>1483</v>
      </c>
      <c r="C36" s="517"/>
      <c r="D36" s="517"/>
      <c r="E36" s="517"/>
      <c r="F36" s="517"/>
      <c r="G36" s="517"/>
      <c r="H36" s="479"/>
    </row>
    <row r="37" spans="1:8" ht="29.25" customHeight="1" x14ac:dyDescent="0.35">
      <c r="A37" s="519"/>
      <c r="B37" s="517" t="s">
        <v>1484</v>
      </c>
      <c r="C37" s="517"/>
      <c r="D37" s="517"/>
      <c r="E37" s="517"/>
      <c r="F37" s="517"/>
      <c r="G37" s="517"/>
      <c r="H37" s="479"/>
    </row>
    <row r="38" spans="1:8" ht="17.25" customHeight="1" x14ac:dyDescent="0.35">
      <c r="A38" s="519"/>
      <c r="B38" s="517" t="s">
        <v>507</v>
      </c>
      <c r="C38" s="517"/>
      <c r="D38" s="517"/>
      <c r="E38" s="517"/>
      <c r="F38" s="517"/>
      <c r="G38" s="517"/>
      <c r="H38" s="479"/>
    </row>
    <row r="39" spans="1:8" ht="25.5" customHeight="1" x14ac:dyDescent="0.35">
      <c r="A39" s="519"/>
      <c r="B39" s="517" t="s">
        <v>1485</v>
      </c>
      <c r="C39" s="517"/>
      <c r="D39" s="517"/>
      <c r="E39" s="517"/>
      <c r="F39" s="517"/>
      <c r="G39" s="517"/>
      <c r="H39" s="479"/>
    </row>
    <row r="40" spans="1:8" ht="28.5" customHeight="1" x14ac:dyDescent="0.35">
      <c r="A40" s="519"/>
      <c r="B40" s="517" t="s">
        <v>1486</v>
      </c>
      <c r="C40" s="517"/>
      <c r="D40" s="517"/>
      <c r="E40" s="517"/>
      <c r="F40" s="517"/>
      <c r="G40" s="517"/>
      <c r="H40" s="479"/>
    </row>
    <row r="41" spans="1:8" ht="17.25" customHeight="1" x14ac:dyDescent="0.35">
      <c r="A41" s="522"/>
      <c r="B41" s="517" t="s">
        <v>1487</v>
      </c>
      <c r="C41" s="517"/>
      <c r="D41" s="517"/>
      <c r="E41" s="517"/>
      <c r="F41" s="517"/>
      <c r="G41" s="517"/>
      <c r="H41" s="479"/>
    </row>
    <row r="42" spans="1:8" ht="20.75" customHeight="1" x14ac:dyDescent="0.35">
      <c r="A42" s="474" t="s">
        <v>263</v>
      </c>
      <c r="B42" s="514"/>
      <c r="C42" s="514"/>
      <c r="D42" s="515" t="s">
        <v>1488</v>
      </c>
      <c r="E42" s="515"/>
      <c r="F42" s="515"/>
      <c r="G42" s="515"/>
      <c r="H42" s="516"/>
    </row>
    <row r="43" spans="1:8" ht="52.5" customHeight="1" x14ac:dyDescent="0.35">
      <c r="A43" s="476" t="s">
        <v>265</v>
      </c>
      <c r="B43" s="504"/>
      <c r="C43" s="504"/>
      <c r="D43" s="479" t="s">
        <v>1489</v>
      </c>
      <c r="E43" s="505"/>
      <c r="F43" s="505"/>
      <c r="G43" s="505"/>
      <c r="H43" s="585"/>
    </row>
    <row r="44" spans="1:8" s="214" customFormat="1" ht="17.75" customHeight="1" x14ac:dyDescent="0.35">
      <c r="A44" s="481" t="s">
        <v>349</v>
      </c>
      <c r="B44" s="481"/>
      <c r="C44" s="481"/>
      <c r="D44" s="481"/>
      <c r="E44" s="481"/>
      <c r="F44" s="481"/>
      <c r="G44" s="231">
        <v>12</v>
      </c>
      <c r="H44" s="296" t="s">
        <v>254</v>
      </c>
    </row>
    <row r="45" spans="1:8" ht="45" customHeight="1" x14ac:dyDescent="0.35">
      <c r="A45" s="518" t="s">
        <v>255</v>
      </c>
      <c r="B45" s="521" t="s">
        <v>508</v>
      </c>
      <c r="C45" s="521"/>
      <c r="D45" s="521"/>
      <c r="E45" s="521"/>
      <c r="F45" s="521"/>
      <c r="G45" s="521"/>
      <c r="H45" s="544"/>
    </row>
    <row r="46" spans="1:8" ht="41.25" customHeight="1" x14ac:dyDescent="0.35">
      <c r="A46" s="519"/>
      <c r="B46" s="479" t="s">
        <v>509</v>
      </c>
      <c r="C46" s="505"/>
      <c r="D46" s="505"/>
      <c r="E46" s="505"/>
      <c r="F46" s="505"/>
      <c r="G46" s="505"/>
      <c r="H46" s="505"/>
    </row>
    <row r="47" spans="1:8" ht="49.5" customHeight="1" x14ac:dyDescent="0.35">
      <c r="A47" s="519"/>
      <c r="B47" s="479" t="s">
        <v>510</v>
      </c>
      <c r="C47" s="505"/>
      <c r="D47" s="505"/>
      <c r="E47" s="505"/>
      <c r="F47" s="505"/>
      <c r="G47" s="505"/>
      <c r="H47" s="505"/>
    </row>
    <row r="48" spans="1:8" ht="36" customHeight="1" x14ac:dyDescent="0.35">
      <c r="A48" s="519"/>
      <c r="B48" s="517" t="s">
        <v>511</v>
      </c>
      <c r="C48" s="517"/>
      <c r="D48" s="517"/>
      <c r="E48" s="517"/>
      <c r="F48" s="517"/>
      <c r="G48" s="517"/>
      <c r="H48" s="479"/>
    </row>
    <row r="49" spans="1:8" ht="23.25" customHeight="1" x14ac:dyDescent="0.35">
      <c r="A49" s="520"/>
      <c r="B49" s="517" t="s">
        <v>512</v>
      </c>
      <c r="C49" s="517"/>
      <c r="D49" s="517"/>
      <c r="E49" s="517"/>
      <c r="F49" s="517"/>
      <c r="G49" s="517"/>
      <c r="H49" s="479"/>
    </row>
    <row r="50" spans="1:8" x14ac:dyDescent="0.35">
      <c r="A50" s="513" t="s">
        <v>263</v>
      </c>
      <c r="B50" s="514"/>
      <c r="C50" s="514"/>
      <c r="D50" s="515" t="s">
        <v>1490</v>
      </c>
      <c r="E50" s="515"/>
      <c r="F50" s="515"/>
      <c r="G50" s="515"/>
      <c r="H50" s="516"/>
    </row>
    <row r="51" spans="1:8" ht="45" customHeight="1" x14ac:dyDescent="0.35">
      <c r="A51" s="476" t="s">
        <v>265</v>
      </c>
      <c r="B51" s="504"/>
      <c r="C51" s="504"/>
      <c r="D51" s="479" t="s">
        <v>1491</v>
      </c>
      <c r="E51" s="505"/>
      <c r="F51" s="505"/>
      <c r="G51" s="505"/>
      <c r="H51" s="505"/>
    </row>
    <row r="52" spans="1:8" ht="10.25" customHeight="1" x14ac:dyDescent="0.35"/>
    <row r="53" spans="1:8" ht="15" customHeight="1" x14ac:dyDescent="0.35">
      <c r="A53" s="248" t="s">
        <v>271</v>
      </c>
    </row>
    <row r="54" spans="1:8" ht="39.75" customHeight="1" x14ac:dyDescent="0.35">
      <c r="A54" s="501" t="s">
        <v>272</v>
      </c>
      <c r="B54" s="478"/>
      <c r="C54" s="506" t="s">
        <v>1474</v>
      </c>
      <c r="D54" s="507"/>
      <c r="E54" s="507"/>
      <c r="F54" s="507"/>
      <c r="G54" s="507"/>
      <c r="H54" s="507"/>
    </row>
    <row r="55" spans="1:8" ht="46.5" customHeight="1" x14ac:dyDescent="0.35">
      <c r="A55" s="501"/>
      <c r="B55" s="478"/>
      <c r="C55" s="353" t="s">
        <v>1492</v>
      </c>
      <c r="D55" s="353"/>
      <c r="E55" s="353"/>
      <c r="F55" s="353"/>
      <c r="G55" s="353"/>
      <c r="H55" s="506"/>
    </row>
    <row r="56" spans="1:8" ht="24.75" customHeight="1" x14ac:dyDescent="0.35">
      <c r="A56" s="501"/>
      <c r="B56" s="478"/>
      <c r="C56" s="353" t="s">
        <v>1493</v>
      </c>
      <c r="D56" s="353"/>
      <c r="E56" s="353"/>
      <c r="F56" s="353"/>
      <c r="G56" s="353"/>
      <c r="H56" s="506"/>
    </row>
    <row r="57" spans="1:8" ht="27.75" customHeight="1" x14ac:dyDescent="0.35">
      <c r="A57" s="508" t="s">
        <v>275</v>
      </c>
      <c r="B57" s="509"/>
      <c r="C57" s="353" t="s">
        <v>1494</v>
      </c>
      <c r="D57" s="353"/>
      <c r="E57" s="353"/>
      <c r="F57" s="353"/>
      <c r="G57" s="353"/>
      <c r="H57" s="506"/>
    </row>
    <row r="58" spans="1:8" ht="50.25" customHeight="1" x14ac:dyDescent="0.35">
      <c r="A58" s="510"/>
      <c r="B58" s="511"/>
      <c r="C58" s="353" t="s">
        <v>1495</v>
      </c>
      <c r="D58" s="353"/>
      <c r="E58" s="353"/>
      <c r="F58" s="353"/>
      <c r="G58" s="353"/>
      <c r="H58" s="506"/>
    </row>
    <row r="59" spans="1:8" ht="10.25" customHeight="1" x14ac:dyDescent="0.35"/>
    <row r="60" spans="1:8" ht="15" customHeight="1" x14ac:dyDescent="0.35">
      <c r="A60" s="214" t="s">
        <v>277</v>
      </c>
      <c r="B60" s="218"/>
      <c r="C60" s="218"/>
      <c r="D60" s="218"/>
      <c r="E60" s="218"/>
      <c r="F60" s="218"/>
    </row>
    <row r="61" spans="1:8" ht="17" x14ac:dyDescent="0.35">
      <c r="A61" s="512" t="s">
        <v>278</v>
      </c>
      <c r="B61" s="512"/>
      <c r="C61" s="512"/>
      <c r="D61" s="512"/>
      <c r="E61" s="512"/>
      <c r="F61" s="512"/>
      <c r="G61" s="219">
        <v>4</v>
      </c>
      <c r="H61" s="220" t="s">
        <v>335</v>
      </c>
    </row>
    <row r="62" spans="1:8" ht="17" x14ac:dyDescent="0.35">
      <c r="A62" s="512" t="s">
        <v>280</v>
      </c>
      <c r="B62" s="512"/>
      <c r="C62" s="512"/>
      <c r="D62" s="512"/>
      <c r="E62" s="512"/>
      <c r="F62" s="512"/>
      <c r="G62" s="219">
        <v>0</v>
      </c>
      <c r="H62" s="220" t="s">
        <v>335</v>
      </c>
    </row>
    <row r="63" spans="1:8" x14ac:dyDescent="0.35">
      <c r="A63" s="244"/>
      <c r="B63" s="244"/>
      <c r="C63" s="244"/>
      <c r="D63" s="244"/>
      <c r="E63" s="244"/>
      <c r="F63" s="244"/>
      <c r="G63" s="221"/>
      <c r="H63" s="220"/>
    </row>
    <row r="64" spans="1:8" x14ac:dyDescent="0.35">
      <c r="A64" s="503" t="s">
        <v>281</v>
      </c>
      <c r="B64" s="503"/>
      <c r="C64" s="503"/>
      <c r="D64" s="503"/>
      <c r="E64" s="503"/>
      <c r="F64" s="503"/>
      <c r="G64" s="222"/>
      <c r="H64" s="223"/>
    </row>
    <row r="65" spans="1:8" ht="17.75" customHeight="1" x14ac:dyDescent="0.35">
      <c r="A65" s="502" t="s">
        <v>282</v>
      </c>
      <c r="B65" s="502"/>
      <c r="C65" s="502"/>
      <c r="D65" s="502"/>
      <c r="E65" s="224">
        <f>SUM(E66:E71)</f>
        <v>25</v>
      </c>
      <c r="F65" s="224" t="s">
        <v>254</v>
      </c>
      <c r="G65" s="225">
        <f>E65/25</f>
        <v>1</v>
      </c>
      <c r="H65" s="220" t="s">
        <v>335</v>
      </c>
    </row>
    <row r="66" spans="1:8" ht="17.75" customHeight="1" x14ac:dyDescent="0.35">
      <c r="A66" s="226" t="s">
        <v>96</v>
      </c>
      <c r="B66" s="501" t="s">
        <v>98</v>
      </c>
      <c r="C66" s="501"/>
      <c r="D66" s="501"/>
      <c r="E66" s="224">
        <v>9</v>
      </c>
      <c r="F66" s="224" t="s">
        <v>254</v>
      </c>
      <c r="G66" s="250"/>
      <c r="H66" s="227"/>
    </row>
    <row r="67" spans="1:8" ht="17.75" customHeight="1" x14ac:dyDescent="0.35">
      <c r="B67" s="501" t="s">
        <v>283</v>
      </c>
      <c r="C67" s="501"/>
      <c r="D67" s="501"/>
      <c r="E67" s="224">
        <v>12</v>
      </c>
      <c r="F67" s="224" t="s">
        <v>254</v>
      </c>
      <c r="G67" s="228"/>
      <c r="H67" s="229"/>
    </row>
    <row r="68" spans="1:8" ht="17.75" customHeight="1" x14ac:dyDescent="0.35">
      <c r="B68" s="501" t="s">
        <v>284</v>
      </c>
      <c r="C68" s="501"/>
      <c r="D68" s="501"/>
      <c r="E68" s="224">
        <v>2</v>
      </c>
      <c r="F68" s="224" t="s">
        <v>254</v>
      </c>
      <c r="G68" s="228"/>
      <c r="H68" s="229"/>
    </row>
    <row r="69" spans="1:8" ht="17.75" customHeight="1" x14ac:dyDescent="0.35">
      <c r="B69" s="501" t="s">
        <v>285</v>
      </c>
      <c r="C69" s="501"/>
      <c r="D69" s="501"/>
      <c r="E69" s="224" t="s">
        <v>115</v>
      </c>
      <c r="F69" s="224" t="s">
        <v>254</v>
      </c>
      <c r="G69" s="228"/>
      <c r="H69" s="229"/>
    </row>
    <row r="70" spans="1:8" ht="17.75" customHeight="1" x14ac:dyDescent="0.35">
      <c r="B70" s="501" t="s">
        <v>286</v>
      </c>
      <c r="C70" s="501"/>
      <c r="D70" s="501"/>
      <c r="E70" s="224" t="s">
        <v>115</v>
      </c>
      <c r="F70" s="224" t="s">
        <v>254</v>
      </c>
      <c r="G70" s="228"/>
      <c r="H70" s="229"/>
    </row>
    <row r="71" spans="1:8" ht="17.75" customHeight="1" x14ac:dyDescent="0.35">
      <c r="B71" s="501" t="s">
        <v>287</v>
      </c>
      <c r="C71" s="501"/>
      <c r="D71" s="501"/>
      <c r="E71" s="224">
        <v>2</v>
      </c>
      <c r="F71" s="224" t="s">
        <v>254</v>
      </c>
      <c r="G71" s="250"/>
      <c r="H71" s="227"/>
    </row>
    <row r="72" spans="1:8" ht="31.25" customHeight="1" x14ac:dyDescent="0.35">
      <c r="A72" s="502" t="s">
        <v>288</v>
      </c>
      <c r="B72" s="502"/>
      <c r="C72" s="502"/>
      <c r="D72" s="502"/>
      <c r="E72" s="224" t="s">
        <v>115</v>
      </c>
      <c r="F72" s="224" t="s">
        <v>254</v>
      </c>
      <c r="G72" s="225" t="s">
        <v>115</v>
      </c>
      <c r="H72" s="220" t="s">
        <v>335</v>
      </c>
    </row>
    <row r="73" spans="1:8" ht="17.75" customHeight="1" x14ac:dyDescent="0.35">
      <c r="A73" s="501" t="s">
        <v>289</v>
      </c>
      <c r="B73" s="501"/>
      <c r="C73" s="501"/>
      <c r="D73" s="501"/>
      <c r="E73" s="224">
        <f>G73*25</f>
        <v>75</v>
      </c>
      <c r="F73" s="224" t="s">
        <v>254</v>
      </c>
      <c r="G73" s="225">
        <f>D6-G65</f>
        <v>3</v>
      </c>
      <c r="H73" s="220" t="s">
        <v>335</v>
      </c>
    </row>
    <row r="74" spans="1:8" ht="10.25" customHeight="1" x14ac:dyDescent="0.35"/>
    <row r="75" spans="1:8" x14ac:dyDescent="0.35">
      <c r="A75" s="102" t="s">
        <v>321</v>
      </c>
      <c r="B75" s="102"/>
      <c r="C75" s="102"/>
      <c r="D75" s="102"/>
      <c r="E75" s="102"/>
      <c r="F75" s="102"/>
      <c r="G75" s="102"/>
      <c r="H75" s="102"/>
    </row>
    <row r="76" spans="1:8" s="135" customFormat="1" x14ac:dyDescent="0.35">
      <c r="A76" s="471" t="s">
        <v>1570</v>
      </c>
      <c r="B76" s="471"/>
      <c r="C76" s="471"/>
      <c r="D76" s="471"/>
      <c r="E76" s="471"/>
      <c r="F76" s="302"/>
      <c r="G76" s="302"/>
      <c r="H76" s="302"/>
    </row>
    <row r="77" spans="1:8" customFormat="1" ht="14.5" x14ac:dyDescent="0.35"/>
    <row r="78" spans="1:8" customFormat="1" ht="14.5" x14ac:dyDescent="0.35"/>
    <row r="79" spans="1:8" x14ac:dyDescent="0.35">
      <c r="A79" s="102"/>
      <c r="B79" s="102"/>
      <c r="C79" s="102"/>
      <c r="D79" s="102"/>
      <c r="E79" s="102"/>
      <c r="F79" s="102"/>
      <c r="G79" s="102"/>
      <c r="H79" s="102"/>
    </row>
  </sheetData>
  <mergeCells count="79">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B26:F26"/>
    <mergeCell ref="A27:H27"/>
    <mergeCell ref="B28:F28"/>
    <mergeCell ref="B29:F29"/>
    <mergeCell ref="A30:H30"/>
    <mergeCell ref="A34:F34"/>
    <mergeCell ref="A35:A41"/>
    <mergeCell ref="B35:H35"/>
    <mergeCell ref="B36:H36"/>
    <mergeCell ref="B37:H37"/>
    <mergeCell ref="B38:H38"/>
    <mergeCell ref="B39:H39"/>
    <mergeCell ref="B40:H40"/>
    <mergeCell ref="B41:H41"/>
    <mergeCell ref="A42:C42"/>
    <mergeCell ref="D42:H42"/>
    <mergeCell ref="A43:C43"/>
    <mergeCell ref="D43:H43"/>
    <mergeCell ref="A44:F44"/>
    <mergeCell ref="A54:B56"/>
    <mergeCell ref="C54:H54"/>
    <mergeCell ref="C55:H55"/>
    <mergeCell ref="C56:H56"/>
    <mergeCell ref="A45:A49"/>
    <mergeCell ref="B45:H45"/>
    <mergeCell ref="B46:H46"/>
    <mergeCell ref="B47:H47"/>
    <mergeCell ref="B48:H48"/>
    <mergeCell ref="B49:H49"/>
    <mergeCell ref="A50:C50"/>
    <mergeCell ref="D50:H50"/>
    <mergeCell ref="A51:C51"/>
    <mergeCell ref="D51:H51"/>
    <mergeCell ref="C57:H57"/>
    <mergeCell ref="C58:H58"/>
    <mergeCell ref="A61:F61"/>
    <mergeCell ref="A62:F62"/>
    <mergeCell ref="B71:D71"/>
    <mergeCell ref="A64:F64"/>
    <mergeCell ref="A57:B58"/>
    <mergeCell ref="A76:E76"/>
    <mergeCell ref="A72:D72"/>
    <mergeCell ref="A73:D73"/>
    <mergeCell ref="A65:D65"/>
    <mergeCell ref="B66:D66"/>
    <mergeCell ref="B67:D67"/>
    <mergeCell ref="B68:D68"/>
    <mergeCell ref="B69:D69"/>
    <mergeCell ref="B70:D70"/>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77"/>
  <sheetViews>
    <sheetView view="pageLayout" topLeftCell="A19" zoomScaleNormal="100" workbookViewId="0">
      <selection activeCell="G32" sqref="G32"/>
    </sheetView>
  </sheetViews>
  <sheetFormatPr defaultColWidth="8.6328125" defaultRowHeight="14" x14ac:dyDescent="0.35"/>
  <cols>
    <col min="1" max="1" width="9.36328125" style="213" customWidth="1"/>
    <col min="2" max="2" width="11.6328125" style="213" customWidth="1"/>
    <col min="3" max="3" width="5.6328125" style="213" customWidth="1"/>
    <col min="4" max="4" width="18.08984375" style="213" customWidth="1"/>
    <col min="5" max="5" width="9.36328125" style="213" customWidth="1"/>
    <col min="6" max="6" width="8.6328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151</v>
      </c>
      <c r="B5" s="535"/>
      <c r="C5" s="535"/>
      <c r="D5" s="535"/>
      <c r="E5" s="535"/>
      <c r="F5" s="535"/>
      <c r="G5" s="535"/>
      <c r="H5" s="535"/>
    </row>
    <row r="6" spans="1:8" ht="17.75" customHeight="1" x14ac:dyDescent="0.35">
      <c r="A6" s="478" t="s">
        <v>94</v>
      </c>
      <c r="B6" s="526"/>
      <c r="C6" s="526"/>
      <c r="D6" s="527">
        <v>4</v>
      </c>
      <c r="E6" s="527"/>
      <c r="F6" s="527"/>
      <c r="G6" s="527"/>
      <c r="H6" s="528"/>
    </row>
    <row r="7" spans="1:8" ht="17.899999999999999" customHeight="1" x14ac:dyDescent="0.35">
      <c r="A7" s="478" t="s">
        <v>93</v>
      </c>
      <c r="B7" s="526"/>
      <c r="C7" s="526"/>
      <c r="D7" s="536" t="s">
        <v>573</v>
      </c>
      <c r="E7" s="536"/>
      <c r="F7" s="536"/>
      <c r="G7" s="536"/>
      <c r="H7" s="537"/>
    </row>
    <row r="8" spans="1:8" ht="17.75" customHeight="1" x14ac:dyDescent="0.35">
      <c r="A8" s="478" t="s">
        <v>97</v>
      </c>
      <c r="B8" s="526"/>
      <c r="C8" s="526"/>
      <c r="D8" s="515" t="s">
        <v>1496</v>
      </c>
      <c r="E8" s="515"/>
      <c r="F8" s="515"/>
      <c r="G8" s="515"/>
      <c r="H8" s="516"/>
    </row>
    <row r="9" spans="1:8" ht="17.75" customHeight="1" x14ac:dyDescent="0.35">
      <c r="A9" s="478" t="s">
        <v>223</v>
      </c>
      <c r="B9" s="526"/>
      <c r="C9" s="526"/>
      <c r="D9" s="515" t="s">
        <v>1497</v>
      </c>
      <c r="E9" s="515"/>
      <c r="F9" s="515"/>
      <c r="G9" s="515"/>
      <c r="H9" s="516"/>
    </row>
    <row r="10" spans="1:8" ht="10.25" customHeight="1" x14ac:dyDescent="0.35"/>
    <row r="11" spans="1:8" ht="15" customHeight="1" x14ac:dyDescent="0.35">
      <c r="A11" s="529" t="s">
        <v>225</v>
      </c>
      <c r="B11" s="529"/>
      <c r="C11" s="529"/>
      <c r="D11" s="529"/>
      <c r="E11" s="529"/>
      <c r="F11" s="529"/>
      <c r="G11" s="529"/>
      <c r="H11" s="529"/>
    </row>
    <row r="12" spans="1:8" s="215" customFormat="1" ht="17.7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457</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1529</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29.25" customHeight="1" x14ac:dyDescent="0.35">
      <c r="A25" s="238" t="s">
        <v>1498</v>
      </c>
      <c r="B25" s="517" t="s">
        <v>1499</v>
      </c>
      <c r="C25" s="517"/>
      <c r="D25" s="517"/>
      <c r="E25" s="517"/>
      <c r="F25" s="517"/>
      <c r="G25" s="57" t="s">
        <v>999</v>
      </c>
      <c r="H25" s="235" t="s">
        <v>15</v>
      </c>
    </row>
    <row r="26" spans="1:8" ht="29.25" customHeight="1" x14ac:dyDescent="0.35">
      <c r="A26" s="238" t="s">
        <v>1500</v>
      </c>
      <c r="B26" s="517" t="s">
        <v>1501</v>
      </c>
      <c r="C26" s="517"/>
      <c r="D26" s="517"/>
      <c r="E26" s="517"/>
      <c r="F26" s="517"/>
      <c r="G26" s="57" t="s">
        <v>34</v>
      </c>
      <c r="H26" s="235" t="s">
        <v>15</v>
      </c>
    </row>
    <row r="27" spans="1:8" ht="17.75" customHeight="1" x14ac:dyDescent="0.35">
      <c r="A27" s="486" t="s">
        <v>244</v>
      </c>
      <c r="B27" s="487"/>
      <c r="C27" s="487"/>
      <c r="D27" s="487"/>
      <c r="E27" s="487"/>
      <c r="F27" s="487"/>
      <c r="G27" s="487"/>
      <c r="H27" s="488"/>
    </row>
    <row r="28" spans="1:8" ht="28.5" customHeight="1" x14ac:dyDescent="0.35">
      <c r="A28" s="238" t="s">
        <v>1502</v>
      </c>
      <c r="B28" s="517" t="s">
        <v>1503</v>
      </c>
      <c r="C28" s="517"/>
      <c r="D28" s="517"/>
      <c r="E28" s="517"/>
      <c r="F28" s="517"/>
      <c r="G28" s="57" t="s">
        <v>63</v>
      </c>
      <c r="H28" s="235" t="s">
        <v>15</v>
      </c>
    </row>
    <row r="29" spans="1:8" ht="43.25" customHeight="1" x14ac:dyDescent="0.35">
      <c r="A29" s="238" t="s">
        <v>1504</v>
      </c>
      <c r="B29" s="517" t="s">
        <v>1505</v>
      </c>
      <c r="C29" s="517"/>
      <c r="D29" s="517"/>
      <c r="E29" s="517"/>
      <c r="F29" s="517"/>
      <c r="G29" s="57" t="s">
        <v>1173</v>
      </c>
      <c r="H29" s="235" t="s">
        <v>15</v>
      </c>
    </row>
    <row r="30" spans="1:8" ht="17.75" customHeight="1" x14ac:dyDescent="0.35">
      <c r="A30" s="486" t="s">
        <v>248</v>
      </c>
      <c r="B30" s="487"/>
      <c r="C30" s="487"/>
      <c r="D30" s="487"/>
      <c r="E30" s="487"/>
      <c r="F30" s="487"/>
      <c r="G30" s="487"/>
      <c r="H30" s="488"/>
    </row>
    <row r="31" spans="1:8" ht="36.75" customHeight="1" x14ac:dyDescent="0.35">
      <c r="A31" s="238" t="s">
        <v>1506</v>
      </c>
      <c r="B31" s="517" t="s">
        <v>1507</v>
      </c>
      <c r="C31" s="517"/>
      <c r="D31" s="517"/>
      <c r="E31" s="517"/>
      <c r="F31" s="517"/>
      <c r="G31" s="57" t="s">
        <v>1608</v>
      </c>
      <c r="H31" s="235" t="s">
        <v>15</v>
      </c>
    </row>
    <row r="32" spans="1:8" ht="10.25" customHeight="1" x14ac:dyDescent="0.35"/>
    <row r="33" spans="1:8" ht="15" customHeight="1" x14ac:dyDescent="0.35">
      <c r="A33" s="248" t="s">
        <v>252</v>
      </c>
    </row>
    <row r="34" spans="1:8" s="214" customFormat="1" ht="17.75" customHeight="1" x14ac:dyDescent="0.35">
      <c r="A34" s="481" t="s">
        <v>253</v>
      </c>
      <c r="B34" s="481"/>
      <c r="C34" s="481"/>
      <c r="D34" s="481"/>
      <c r="E34" s="481"/>
      <c r="F34" s="481"/>
      <c r="G34" s="231">
        <v>9</v>
      </c>
      <c r="H34" s="245" t="s">
        <v>254</v>
      </c>
    </row>
    <row r="35" spans="1:8" ht="17.25" customHeight="1" x14ac:dyDescent="0.35">
      <c r="A35" s="518" t="s">
        <v>255</v>
      </c>
      <c r="B35" s="523" t="s">
        <v>1508</v>
      </c>
      <c r="C35" s="523"/>
      <c r="D35" s="523"/>
      <c r="E35" s="523"/>
      <c r="F35" s="523"/>
      <c r="G35" s="523"/>
      <c r="H35" s="524"/>
    </row>
    <row r="36" spans="1:8" ht="17.25" customHeight="1" x14ac:dyDescent="0.35">
      <c r="A36" s="519"/>
      <c r="B36" s="517" t="s">
        <v>1509</v>
      </c>
      <c r="C36" s="517"/>
      <c r="D36" s="517"/>
      <c r="E36" s="517"/>
      <c r="F36" s="517"/>
      <c r="G36" s="517"/>
      <c r="H36" s="479"/>
    </row>
    <row r="37" spans="1:8" ht="17.25" customHeight="1" x14ac:dyDescent="0.35">
      <c r="A37" s="519"/>
      <c r="B37" s="517" t="s">
        <v>1510</v>
      </c>
      <c r="C37" s="517"/>
      <c r="D37" s="517"/>
      <c r="E37" s="517"/>
      <c r="F37" s="517"/>
      <c r="G37" s="517"/>
      <c r="H37" s="479"/>
    </row>
    <row r="38" spans="1:8" ht="17.25" customHeight="1" x14ac:dyDescent="0.35">
      <c r="A38" s="519"/>
      <c r="B38" s="517" t="s">
        <v>1511</v>
      </c>
      <c r="C38" s="517"/>
      <c r="D38" s="517"/>
      <c r="E38" s="517"/>
      <c r="F38" s="517"/>
      <c r="G38" s="517"/>
      <c r="H38" s="479"/>
    </row>
    <row r="39" spans="1:8" ht="17.25" customHeight="1" x14ac:dyDescent="0.35">
      <c r="A39" s="520"/>
      <c r="B39" s="517" t="s">
        <v>1512</v>
      </c>
      <c r="C39" s="517"/>
      <c r="D39" s="517"/>
      <c r="E39" s="517"/>
      <c r="F39" s="517"/>
      <c r="G39" s="517"/>
      <c r="H39" s="479"/>
    </row>
    <row r="40" spans="1:8" ht="23.15" customHeight="1" x14ac:dyDescent="0.35">
      <c r="A40" s="513" t="s">
        <v>263</v>
      </c>
      <c r="B40" s="514"/>
      <c r="C40" s="514"/>
      <c r="D40" s="515" t="s">
        <v>1513</v>
      </c>
      <c r="E40" s="515"/>
      <c r="F40" s="515"/>
      <c r="G40" s="515"/>
      <c r="H40" s="516"/>
    </row>
    <row r="41" spans="1:8" ht="37.5" customHeight="1" x14ac:dyDescent="0.35">
      <c r="A41" s="476" t="s">
        <v>265</v>
      </c>
      <c r="B41" s="504"/>
      <c r="C41" s="504"/>
      <c r="D41" s="479" t="s">
        <v>1514</v>
      </c>
      <c r="E41" s="505"/>
      <c r="F41" s="505"/>
      <c r="G41" s="505"/>
      <c r="H41" s="505"/>
    </row>
    <row r="42" spans="1:8" s="214" customFormat="1" ht="17.75" customHeight="1" x14ac:dyDescent="0.35">
      <c r="A42" s="481" t="s">
        <v>349</v>
      </c>
      <c r="B42" s="481"/>
      <c r="C42" s="481"/>
      <c r="D42" s="481"/>
      <c r="E42" s="481"/>
      <c r="F42" s="481"/>
      <c r="G42" s="231">
        <v>4</v>
      </c>
      <c r="H42" s="245" t="s">
        <v>254</v>
      </c>
    </row>
    <row r="43" spans="1:8" ht="17.25" customHeight="1" x14ac:dyDescent="0.35">
      <c r="A43" s="518" t="s">
        <v>255</v>
      </c>
      <c r="B43" s="521" t="s">
        <v>1515</v>
      </c>
      <c r="C43" s="521"/>
      <c r="D43" s="521"/>
      <c r="E43" s="521"/>
      <c r="F43" s="521"/>
      <c r="G43" s="521"/>
      <c r="H43" s="482"/>
    </row>
    <row r="44" spans="1:8" ht="17.25" customHeight="1" x14ac:dyDescent="0.35">
      <c r="A44" s="520"/>
      <c r="B44" s="479" t="s">
        <v>1516</v>
      </c>
      <c r="C44" s="505"/>
      <c r="D44" s="505"/>
      <c r="E44" s="505"/>
      <c r="F44" s="505"/>
      <c r="G44" s="505"/>
      <c r="H44" s="505"/>
    </row>
    <row r="45" spans="1:8" ht="22.25" customHeight="1" x14ac:dyDescent="0.35">
      <c r="A45" s="513" t="s">
        <v>263</v>
      </c>
      <c r="B45" s="514"/>
      <c r="C45" s="514"/>
      <c r="D45" s="515" t="s">
        <v>1517</v>
      </c>
      <c r="E45" s="515"/>
      <c r="F45" s="515"/>
      <c r="G45" s="515"/>
      <c r="H45" s="516"/>
    </row>
    <row r="46" spans="1:8" ht="33.75" customHeight="1" x14ac:dyDescent="0.35">
      <c r="A46" s="476" t="s">
        <v>265</v>
      </c>
      <c r="B46" s="504"/>
      <c r="C46" s="504"/>
      <c r="D46" s="479" t="s">
        <v>1518</v>
      </c>
      <c r="E46" s="505"/>
      <c r="F46" s="505"/>
      <c r="G46" s="505"/>
      <c r="H46" s="505"/>
    </row>
    <row r="47" spans="1:8" s="214" customFormat="1" ht="17.75" customHeight="1" x14ac:dyDescent="0.35">
      <c r="A47" s="481" t="s">
        <v>334</v>
      </c>
      <c r="B47" s="481"/>
      <c r="C47" s="481"/>
      <c r="D47" s="481"/>
      <c r="E47" s="481"/>
      <c r="F47" s="481"/>
      <c r="G47" s="231">
        <v>8</v>
      </c>
      <c r="H47" s="245" t="s">
        <v>254</v>
      </c>
    </row>
    <row r="48" spans="1:8" ht="17.25" customHeight="1" x14ac:dyDescent="0.35">
      <c r="A48" s="518" t="s">
        <v>255</v>
      </c>
      <c r="B48" s="523" t="s">
        <v>1519</v>
      </c>
      <c r="C48" s="523"/>
      <c r="D48" s="523"/>
      <c r="E48" s="523"/>
      <c r="F48" s="523"/>
      <c r="G48" s="523"/>
      <c r="H48" s="524"/>
    </row>
    <row r="49" spans="1:8" ht="17.25" customHeight="1" x14ac:dyDescent="0.35">
      <c r="A49" s="519"/>
      <c r="B49" s="553" t="s">
        <v>1520</v>
      </c>
      <c r="C49" s="553"/>
      <c r="D49" s="553"/>
      <c r="E49" s="553"/>
      <c r="F49" s="553"/>
      <c r="G49" s="553"/>
      <c r="H49" s="547"/>
    </row>
    <row r="50" spans="1:8" ht="14.25" customHeight="1" x14ac:dyDescent="0.35">
      <c r="A50" s="519"/>
      <c r="B50" s="517" t="s">
        <v>1521</v>
      </c>
      <c r="C50" s="517"/>
      <c r="D50" s="517"/>
      <c r="E50" s="517"/>
      <c r="F50" s="517"/>
      <c r="G50" s="517"/>
      <c r="H50" s="479"/>
    </row>
    <row r="51" spans="1:8" ht="17.25" customHeight="1" x14ac:dyDescent="0.35">
      <c r="A51" s="520"/>
      <c r="B51" s="523" t="s">
        <v>1522</v>
      </c>
      <c r="C51" s="523"/>
      <c r="D51" s="523"/>
      <c r="E51" s="523"/>
      <c r="F51" s="523"/>
      <c r="G51" s="523"/>
      <c r="H51" s="524"/>
    </row>
    <row r="52" spans="1:8" ht="19.5" customHeight="1" x14ac:dyDescent="0.35">
      <c r="A52" s="513" t="s">
        <v>263</v>
      </c>
      <c r="B52" s="514"/>
      <c r="C52" s="514"/>
      <c r="D52" s="515" t="s">
        <v>1523</v>
      </c>
      <c r="E52" s="515"/>
      <c r="F52" s="515"/>
      <c r="G52" s="515"/>
      <c r="H52" s="516"/>
    </row>
    <row r="53" spans="1:8" ht="44.25" customHeight="1" x14ac:dyDescent="0.35">
      <c r="A53" s="476" t="s">
        <v>265</v>
      </c>
      <c r="B53" s="504"/>
      <c r="C53" s="504"/>
      <c r="D53" s="479" t="s">
        <v>1524</v>
      </c>
      <c r="E53" s="505"/>
      <c r="F53" s="505"/>
      <c r="G53" s="505"/>
      <c r="H53" s="505"/>
    </row>
    <row r="54" spans="1:8" ht="10.25" customHeight="1" x14ac:dyDescent="0.35"/>
    <row r="55" spans="1:8" ht="15" customHeight="1" x14ac:dyDescent="0.35">
      <c r="A55" s="248" t="s">
        <v>271</v>
      </c>
    </row>
    <row r="56" spans="1:8" ht="27" customHeight="1" x14ac:dyDescent="0.35">
      <c r="A56" s="501" t="s">
        <v>272</v>
      </c>
      <c r="B56" s="478"/>
      <c r="C56" s="506" t="s">
        <v>1525</v>
      </c>
      <c r="D56" s="507"/>
      <c r="E56" s="507"/>
      <c r="F56" s="507"/>
      <c r="G56" s="507"/>
      <c r="H56" s="507"/>
    </row>
    <row r="57" spans="1:8" ht="27" customHeight="1" x14ac:dyDescent="0.35">
      <c r="A57" s="501"/>
      <c r="B57" s="478"/>
      <c r="C57" s="353" t="s">
        <v>1526</v>
      </c>
      <c r="D57" s="353"/>
      <c r="E57" s="353"/>
      <c r="F57" s="353"/>
      <c r="G57" s="353"/>
      <c r="H57" s="506"/>
    </row>
    <row r="58" spans="1:8" ht="27" customHeight="1" x14ac:dyDescent="0.35">
      <c r="A58" s="501"/>
      <c r="B58" s="478"/>
      <c r="C58" s="353" t="s">
        <v>1527</v>
      </c>
      <c r="D58" s="353"/>
      <c r="E58" s="353"/>
      <c r="F58" s="353"/>
      <c r="G58" s="353"/>
      <c r="H58" s="506"/>
    </row>
    <row r="59" spans="1:8" ht="27" customHeight="1" x14ac:dyDescent="0.35">
      <c r="A59" s="539" t="s">
        <v>275</v>
      </c>
      <c r="B59" s="540"/>
      <c r="C59" s="353" t="s">
        <v>1528</v>
      </c>
      <c r="D59" s="353"/>
      <c r="E59" s="353"/>
      <c r="F59" s="353"/>
      <c r="G59" s="353"/>
      <c r="H59" s="506"/>
    </row>
    <row r="60" spans="1:8" ht="10.25" customHeight="1" x14ac:dyDescent="0.35"/>
    <row r="61" spans="1:8" ht="15" customHeight="1" x14ac:dyDescent="0.35">
      <c r="A61" s="214" t="s">
        <v>277</v>
      </c>
      <c r="B61" s="218"/>
      <c r="C61" s="218"/>
      <c r="D61" s="218"/>
      <c r="E61" s="218"/>
      <c r="F61" s="218"/>
    </row>
    <row r="62" spans="1:8" ht="17" x14ac:dyDescent="0.35">
      <c r="A62" s="512" t="s">
        <v>278</v>
      </c>
      <c r="B62" s="512"/>
      <c r="C62" s="512"/>
      <c r="D62" s="512"/>
      <c r="E62" s="512"/>
      <c r="F62" s="512"/>
      <c r="G62" s="219">
        <v>4</v>
      </c>
      <c r="H62" s="220" t="s">
        <v>335</v>
      </c>
    </row>
    <row r="63" spans="1:8" ht="17" x14ac:dyDescent="0.35">
      <c r="A63" s="512" t="s">
        <v>280</v>
      </c>
      <c r="B63" s="512"/>
      <c r="C63" s="512"/>
      <c r="D63" s="512"/>
      <c r="E63" s="512"/>
      <c r="F63" s="512"/>
      <c r="G63" s="219">
        <v>0</v>
      </c>
      <c r="H63" s="220" t="s">
        <v>335</v>
      </c>
    </row>
    <row r="64" spans="1:8" x14ac:dyDescent="0.35">
      <c r="A64" s="244"/>
      <c r="B64" s="244"/>
      <c r="C64" s="244"/>
      <c r="D64" s="244"/>
      <c r="E64" s="244"/>
      <c r="F64" s="244"/>
      <c r="G64" s="221"/>
      <c r="H64" s="220"/>
    </row>
    <row r="65" spans="1:8" x14ac:dyDescent="0.35">
      <c r="A65" s="503" t="s">
        <v>281</v>
      </c>
      <c r="B65" s="503"/>
      <c r="C65" s="503"/>
      <c r="D65" s="503"/>
      <c r="E65" s="503"/>
      <c r="F65" s="503"/>
      <c r="G65" s="222"/>
      <c r="H65" s="223"/>
    </row>
    <row r="66" spans="1:8" ht="17.75" customHeight="1" x14ac:dyDescent="0.35">
      <c r="A66" s="502" t="s">
        <v>282</v>
      </c>
      <c r="B66" s="502"/>
      <c r="C66" s="502"/>
      <c r="D66" s="502"/>
      <c r="E66" s="224">
        <f>SUM(E67:E72)</f>
        <v>29</v>
      </c>
      <c r="F66" s="224" t="s">
        <v>254</v>
      </c>
      <c r="G66" s="225">
        <f>E66/25</f>
        <v>1.1599999999999999</v>
      </c>
      <c r="H66" s="220" t="s">
        <v>335</v>
      </c>
    </row>
    <row r="67" spans="1:8" ht="17.75" customHeight="1" x14ac:dyDescent="0.35">
      <c r="A67" s="226" t="s">
        <v>96</v>
      </c>
      <c r="B67" s="501" t="s">
        <v>98</v>
      </c>
      <c r="C67" s="501"/>
      <c r="D67" s="501"/>
      <c r="E67" s="224">
        <v>9</v>
      </c>
      <c r="F67" s="224" t="s">
        <v>254</v>
      </c>
      <c r="G67" s="250"/>
      <c r="H67" s="227"/>
    </row>
    <row r="68" spans="1:8" ht="17.75" customHeight="1" x14ac:dyDescent="0.35">
      <c r="B68" s="501" t="s">
        <v>283</v>
      </c>
      <c r="C68" s="501"/>
      <c r="D68" s="501"/>
      <c r="E68" s="224">
        <v>12</v>
      </c>
      <c r="F68" s="224" t="s">
        <v>254</v>
      </c>
      <c r="G68" s="228"/>
      <c r="H68" s="229"/>
    </row>
    <row r="69" spans="1:8" ht="17.75" customHeight="1" x14ac:dyDescent="0.35">
      <c r="B69" s="501" t="s">
        <v>284</v>
      </c>
      <c r="C69" s="501"/>
      <c r="D69" s="501"/>
      <c r="E69" s="224">
        <v>4</v>
      </c>
      <c r="F69" s="224" t="s">
        <v>254</v>
      </c>
      <c r="G69" s="228"/>
      <c r="H69" s="229"/>
    </row>
    <row r="70" spans="1:8" ht="17.75" customHeight="1" x14ac:dyDescent="0.35">
      <c r="B70" s="501" t="s">
        <v>285</v>
      </c>
      <c r="C70" s="501"/>
      <c r="D70" s="501"/>
      <c r="E70" s="224" t="s">
        <v>115</v>
      </c>
      <c r="F70" s="224" t="s">
        <v>254</v>
      </c>
      <c r="G70" s="228"/>
      <c r="H70" s="229"/>
    </row>
    <row r="71" spans="1:8" ht="17.75" customHeight="1" x14ac:dyDescent="0.35">
      <c r="B71" s="501" t="s">
        <v>286</v>
      </c>
      <c r="C71" s="501"/>
      <c r="D71" s="501"/>
      <c r="E71" s="224" t="s">
        <v>115</v>
      </c>
      <c r="F71" s="224" t="s">
        <v>254</v>
      </c>
      <c r="G71" s="228"/>
      <c r="H71" s="229"/>
    </row>
    <row r="72" spans="1:8" ht="17.75" customHeight="1" x14ac:dyDescent="0.35">
      <c r="B72" s="501" t="s">
        <v>287</v>
      </c>
      <c r="C72" s="501"/>
      <c r="D72" s="501"/>
      <c r="E72" s="224">
        <v>4</v>
      </c>
      <c r="F72" s="224" t="s">
        <v>254</v>
      </c>
      <c r="G72" s="250"/>
      <c r="H72" s="227"/>
    </row>
    <row r="73" spans="1:8" ht="31.25" customHeight="1" x14ac:dyDescent="0.35">
      <c r="A73" s="502" t="s">
        <v>288</v>
      </c>
      <c r="B73" s="502"/>
      <c r="C73" s="502"/>
      <c r="D73" s="502"/>
      <c r="E73" s="224" t="s">
        <v>115</v>
      </c>
      <c r="F73" s="224" t="s">
        <v>254</v>
      </c>
      <c r="G73" s="225" t="s">
        <v>115</v>
      </c>
      <c r="H73" s="220" t="s">
        <v>335</v>
      </c>
    </row>
    <row r="74" spans="1:8" ht="17.75" customHeight="1" x14ac:dyDescent="0.35">
      <c r="A74" s="501" t="s">
        <v>289</v>
      </c>
      <c r="B74" s="501"/>
      <c r="C74" s="501"/>
      <c r="D74" s="501"/>
      <c r="E74" s="224">
        <f>G74*25</f>
        <v>71</v>
      </c>
      <c r="F74" s="224" t="s">
        <v>254</v>
      </c>
      <c r="G74" s="225">
        <f>D6-G66</f>
        <v>2.84</v>
      </c>
      <c r="H74" s="220" t="s">
        <v>335</v>
      </c>
    </row>
    <row r="75" spans="1:8" ht="10.25" customHeight="1" x14ac:dyDescent="0.35"/>
    <row r="76" spans="1:8" x14ac:dyDescent="0.35">
      <c r="A76" s="102" t="s">
        <v>321</v>
      </c>
      <c r="B76" s="102"/>
      <c r="C76" s="102"/>
      <c r="D76" s="102"/>
      <c r="E76" s="102"/>
      <c r="F76" s="102"/>
      <c r="G76" s="102"/>
      <c r="H76" s="102"/>
    </row>
    <row r="77" spans="1:8" s="135" customFormat="1" x14ac:dyDescent="0.35">
      <c r="A77" s="471" t="s">
        <v>1570</v>
      </c>
      <c r="B77" s="471"/>
      <c r="C77" s="471"/>
      <c r="D77" s="471"/>
      <c r="E77" s="471"/>
      <c r="F77" s="302"/>
      <c r="G77" s="302"/>
      <c r="H77" s="302"/>
    </row>
  </sheetData>
  <mergeCells count="83">
    <mergeCell ref="A77:E77"/>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B26:F26"/>
    <mergeCell ref="A27:H27"/>
    <mergeCell ref="B28:F28"/>
    <mergeCell ref="B29:F29"/>
    <mergeCell ref="A30:H30"/>
    <mergeCell ref="A43:A44"/>
    <mergeCell ref="B43:H43"/>
    <mergeCell ref="B44:H44"/>
    <mergeCell ref="A34:F34"/>
    <mergeCell ref="A35:A39"/>
    <mergeCell ref="B35:H35"/>
    <mergeCell ref="B36:H36"/>
    <mergeCell ref="B37:H37"/>
    <mergeCell ref="B38:H38"/>
    <mergeCell ref="B39:H39"/>
    <mergeCell ref="A40:C40"/>
    <mergeCell ref="D40:H40"/>
    <mergeCell ref="A41:C41"/>
    <mergeCell ref="D41:H41"/>
    <mergeCell ref="A42:F42"/>
    <mergeCell ref="A48:A51"/>
    <mergeCell ref="B48:H48"/>
    <mergeCell ref="B49:H49"/>
    <mergeCell ref="B50:H50"/>
    <mergeCell ref="B51:H51"/>
    <mergeCell ref="A45:C45"/>
    <mergeCell ref="D45:H45"/>
    <mergeCell ref="A46:C46"/>
    <mergeCell ref="D46:H46"/>
    <mergeCell ref="A47:F47"/>
    <mergeCell ref="A66:D66"/>
    <mergeCell ref="A52:C52"/>
    <mergeCell ref="D52:H52"/>
    <mergeCell ref="A53:C53"/>
    <mergeCell ref="D53:H53"/>
    <mergeCell ref="A56:B58"/>
    <mergeCell ref="C56:H56"/>
    <mergeCell ref="C57:H57"/>
    <mergeCell ref="C58:H58"/>
    <mergeCell ref="A59:B59"/>
    <mergeCell ref="C59:H59"/>
    <mergeCell ref="A62:F62"/>
    <mergeCell ref="A63:F63"/>
    <mergeCell ref="A65:F65"/>
    <mergeCell ref="A73:D73"/>
    <mergeCell ref="A74:D74"/>
    <mergeCell ref="B67:D67"/>
    <mergeCell ref="B68:D68"/>
    <mergeCell ref="B69:D69"/>
    <mergeCell ref="B70:D70"/>
    <mergeCell ref="B71:D71"/>
    <mergeCell ref="B72:D72"/>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80"/>
  <sheetViews>
    <sheetView view="pageLayout" topLeftCell="A8" zoomScaleNormal="100" workbookViewId="0">
      <selection activeCell="G32" sqref="G32"/>
    </sheetView>
  </sheetViews>
  <sheetFormatPr defaultColWidth="8.6328125" defaultRowHeight="14" x14ac:dyDescent="0.35"/>
  <cols>
    <col min="1" max="1" width="9.36328125" style="213" customWidth="1"/>
    <col min="2" max="2" width="11.6328125" style="213" customWidth="1"/>
    <col min="3" max="3" width="5.6328125" style="213" customWidth="1"/>
    <col min="4" max="4" width="16.6328125" style="213" customWidth="1"/>
    <col min="5" max="5" width="9.36328125" style="213" customWidth="1"/>
    <col min="6" max="6" width="8.6328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152</v>
      </c>
      <c r="B5" s="535"/>
      <c r="C5" s="535"/>
      <c r="D5" s="535"/>
      <c r="E5" s="535"/>
      <c r="F5" s="535"/>
      <c r="G5" s="535"/>
      <c r="H5" s="535"/>
    </row>
    <row r="6" spans="1:8" ht="17.75" customHeight="1" x14ac:dyDescent="0.35">
      <c r="A6" s="478" t="s">
        <v>94</v>
      </c>
      <c r="B6" s="526"/>
      <c r="C6" s="526"/>
      <c r="D6" s="527">
        <v>3</v>
      </c>
      <c r="E6" s="527"/>
      <c r="F6" s="527"/>
      <c r="G6" s="527"/>
      <c r="H6" s="528"/>
    </row>
    <row r="7" spans="1:8" ht="17.899999999999999" customHeight="1" x14ac:dyDescent="0.35">
      <c r="A7" s="478" t="s">
        <v>93</v>
      </c>
      <c r="B7" s="526"/>
      <c r="C7" s="526"/>
      <c r="D7" s="536" t="s">
        <v>573</v>
      </c>
      <c r="E7" s="536"/>
      <c r="F7" s="536"/>
      <c r="G7" s="536"/>
      <c r="H7" s="537"/>
    </row>
    <row r="8" spans="1:8" ht="17.75" customHeight="1" x14ac:dyDescent="0.35">
      <c r="A8" s="478" t="s">
        <v>97</v>
      </c>
      <c r="B8" s="526"/>
      <c r="C8" s="526"/>
      <c r="D8" s="515" t="s">
        <v>222</v>
      </c>
      <c r="E8" s="515"/>
      <c r="F8" s="515"/>
      <c r="G8" s="515"/>
      <c r="H8" s="516"/>
    </row>
    <row r="9" spans="1:8" ht="17.75" customHeight="1" x14ac:dyDescent="0.35">
      <c r="A9" s="478" t="s">
        <v>223</v>
      </c>
      <c r="B9" s="526"/>
      <c r="C9" s="526"/>
      <c r="D9" s="515" t="s">
        <v>224</v>
      </c>
      <c r="E9" s="515"/>
      <c r="F9" s="515"/>
      <c r="G9" s="515"/>
      <c r="H9" s="516"/>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457</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1530</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30.75" customHeight="1" x14ac:dyDescent="0.35">
      <c r="A25" s="238" t="s">
        <v>458</v>
      </c>
      <c r="B25" s="517" t="s">
        <v>1531</v>
      </c>
      <c r="C25" s="517"/>
      <c r="D25" s="517"/>
      <c r="E25" s="517"/>
      <c r="F25" s="517"/>
      <c r="G25" s="57" t="s">
        <v>20</v>
      </c>
      <c r="H25" s="235" t="s">
        <v>15</v>
      </c>
    </row>
    <row r="26" spans="1:8" ht="29.25" customHeight="1" x14ac:dyDescent="0.35">
      <c r="A26" s="238" t="s">
        <v>459</v>
      </c>
      <c r="B26" s="517" t="s">
        <v>1532</v>
      </c>
      <c r="C26" s="517"/>
      <c r="D26" s="517"/>
      <c r="E26" s="517"/>
      <c r="F26" s="517"/>
      <c r="G26" s="57" t="s">
        <v>1265</v>
      </c>
      <c r="H26" s="235" t="s">
        <v>15</v>
      </c>
    </row>
    <row r="27" spans="1:8" ht="39.75" customHeight="1" x14ac:dyDescent="0.35">
      <c r="A27" s="238" t="s">
        <v>460</v>
      </c>
      <c r="B27" s="479" t="s">
        <v>1533</v>
      </c>
      <c r="C27" s="505"/>
      <c r="D27" s="505"/>
      <c r="E27" s="505"/>
      <c r="F27" s="525"/>
      <c r="G27" s="57" t="s">
        <v>28</v>
      </c>
      <c r="H27" s="235" t="s">
        <v>15</v>
      </c>
    </row>
    <row r="28" spans="1:8" ht="17.75" customHeight="1" x14ac:dyDescent="0.35">
      <c r="A28" s="486" t="s">
        <v>244</v>
      </c>
      <c r="B28" s="487"/>
      <c r="C28" s="487"/>
      <c r="D28" s="487"/>
      <c r="E28" s="487"/>
      <c r="F28" s="487"/>
      <c r="G28" s="487"/>
      <c r="H28" s="488"/>
    </row>
    <row r="29" spans="1:8" ht="46.5" customHeight="1" x14ac:dyDescent="0.35">
      <c r="A29" s="238" t="s">
        <v>461</v>
      </c>
      <c r="B29" s="479" t="s">
        <v>462</v>
      </c>
      <c r="C29" s="505"/>
      <c r="D29" s="505"/>
      <c r="E29" s="505"/>
      <c r="F29" s="525"/>
      <c r="G29" s="57" t="s">
        <v>50</v>
      </c>
      <c r="H29" s="239" t="s">
        <v>15</v>
      </c>
    </row>
    <row r="30" spans="1:8" ht="30" customHeight="1" x14ac:dyDescent="0.35">
      <c r="A30" s="238" t="s">
        <v>463</v>
      </c>
      <c r="B30" s="517" t="s">
        <v>1534</v>
      </c>
      <c r="C30" s="517"/>
      <c r="D30" s="517"/>
      <c r="E30" s="517"/>
      <c r="F30" s="517"/>
      <c r="G30" s="57" t="s">
        <v>67</v>
      </c>
      <c r="H30" s="235" t="s">
        <v>15</v>
      </c>
    </row>
    <row r="31" spans="1:8" ht="17.75" customHeight="1" x14ac:dyDescent="0.35">
      <c r="A31" s="486" t="s">
        <v>248</v>
      </c>
      <c r="B31" s="487"/>
      <c r="C31" s="487"/>
      <c r="D31" s="487"/>
      <c r="E31" s="487"/>
      <c r="F31" s="487"/>
      <c r="G31" s="487"/>
      <c r="H31" s="488"/>
    </row>
    <row r="32" spans="1:8" ht="39" customHeight="1" x14ac:dyDescent="0.35">
      <c r="A32" s="238" t="s">
        <v>464</v>
      </c>
      <c r="B32" s="561" t="s">
        <v>1535</v>
      </c>
      <c r="C32" s="561"/>
      <c r="D32" s="561"/>
      <c r="E32" s="561"/>
      <c r="F32" s="561"/>
      <c r="G32" s="57" t="s">
        <v>1607</v>
      </c>
      <c r="H32" s="235" t="s">
        <v>15</v>
      </c>
    </row>
    <row r="33" spans="1:8" ht="10.25" customHeight="1" x14ac:dyDescent="0.35"/>
    <row r="34" spans="1:8" ht="15" customHeight="1" x14ac:dyDescent="0.35">
      <c r="A34" s="248" t="s">
        <v>252</v>
      </c>
    </row>
    <row r="35" spans="1:8" s="214" customFormat="1" ht="17.75" customHeight="1" x14ac:dyDescent="0.35">
      <c r="A35" s="481" t="s">
        <v>253</v>
      </c>
      <c r="B35" s="481"/>
      <c r="C35" s="481"/>
      <c r="D35" s="481"/>
      <c r="E35" s="481"/>
      <c r="F35" s="481"/>
      <c r="G35" s="231">
        <v>9</v>
      </c>
      <c r="H35" s="245" t="s">
        <v>254</v>
      </c>
    </row>
    <row r="36" spans="1:8" ht="17.25" customHeight="1" x14ac:dyDescent="0.35">
      <c r="A36" s="518" t="s">
        <v>255</v>
      </c>
      <c r="B36" s="523" t="s">
        <v>1536</v>
      </c>
      <c r="C36" s="523"/>
      <c r="D36" s="523"/>
      <c r="E36" s="523"/>
      <c r="F36" s="523"/>
      <c r="G36" s="523"/>
      <c r="H36" s="524"/>
    </row>
    <row r="37" spans="1:8" ht="17.25" customHeight="1" x14ac:dyDescent="0.35">
      <c r="A37" s="519"/>
      <c r="B37" s="517" t="s">
        <v>465</v>
      </c>
      <c r="C37" s="517"/>
      <c r="D37" s="517"/>
      <c r="E37" s="517"/>
      <c r="F37" s="517"/>
      <c r="G37" s="517"/>
      <c r="H37" s="479"/>
    </row>
    <row r="38" spans="1:8" ht="17.25" customHeight="1" x14ac:dyDescent="0.35">
      <c r="A38" s="519"/>
      <c r="B38" s="517" t="s">
        <v>466</v>
      </c>
      <c r="C38" s="517"/>
      <c r="D38" s="517"/>
      <c r="E38" s="517"/>
      <c r="F38" s="517"/>
      <c r="G38" s="517"/>
      <c r="H38" s="479"/>
    </row>
    <row r="39" spans="1:8" ht="36.75" customHeight="1" x14ac:dyDescent="0.35">
      <c r="A39" s="519"/>
      <c r="B39" s="517" t="s">
        <v>467</v>
      </c>
      <c r="C39" s="517"/>
      <c r="D39" s="517"/>
      <c r="E39" s="517"/>
      <c r="F39" s="517"/>
      <c r="G39" s="517"/>
      <c r="H39" s="479"/>
    </row>
    <row r="40" spans="1:8" ht="17.25" customHeight="1" x14ac:dyDescent="0.35">
      <c r="A40" s="519"/>
      <c r="B40" s="517" t="s">
        <v>468</v>
      </c>
      <c r="C40" s="517"/>
      <c r="D40" s="517"/>
      <c r="E40" s="517"/>
      <c r="F40" s="517"/>
      <c r="G40" s="517"/>
      <c r="H40" s="479"/>
    </row>
    <row r="41" spans="1:8" ht="17.25" customHeight="1" x14ac:dyDescent="0.35">
      <c r="A41" s="519"/>
      <c r="B41" s="517" t="s">
        <v>469</v>
      </c>
      <c r="C41" s="517"/>
      <c r="D41" s="517"/>
      <c r="E41" s="517"/>
      <c r="F41" s="517"/>
      <c r="G41" s="517"/>
      <c r="H41" s="479"/>
    </row>
    <row r="42" spans="1:8" ht="17.25" customHeight="1" x14ac:dyDescent="0.35">
      <c r="A42" s="519"/>
      <c r="B42" s="479" t="s">
        <v>470</v>
      </c>
      <c r="C42" s="505"/>
      <c r="D42" s="505"/>
      <c r="E42" s="505"/>
      <c r="F42" s="505"/>
      <c r="G42" s="505"/>
      <c r="H42" s="505"/>
    </row>
    <row r="43" spans="1:8" ht="17.25" customHeight="1" x14ac:dyDescent="0.35">
      <c r="A43" s="522"/>
      <c r="B43" s="517" t="s">
        <v>471</v>
      </c>
      <c r="C43" s="517"/>
      <c r="D43" s="517"/>
      <c r="E43" s="517"/>
      <c r="F43" s="517"/>
      <c r="G43" s="517"/>
      <c r="H43" s="479"/>
    </row>
    <row r="44" spans="1:8" ht="18.649999999999999" customHeight="1" x14ac:dyDescent="0.35">
      <c r="A44" s="474" t="s">
        <v>263</v>
      </c>
      <c r="B44" s="514"/>
      <c r="C44" s="514"/>
      <c r="D44" s="515" t="s">
        <v>1537</v>
      </c>
      <c r="E44" s="515"/>
      <c r="F44" s="515"/>
      <c r="G44" s="515"/>
      <c r="H44" s="516"/>
    </row>
    <row r="45" spans="1:8" ht="38.4" customHeight="1" x14ac:dyDescent="0.35">
      <c r="A45" s="476" t="s">
        <v>265</v>
      </c>
      <c r="B45" s="504"/>
      <c r="C45" s="504"/>
      <c r="D45" s="479" t="s">
        <v>1580</v>
      </c>
      <c r="E45" s="505"/>
      <c r="F45" s="505"/>
      <c r="G45" s="505"/>
      <c r="H45" s="505"/>
    </row>
    <row r="46" spans="1:8" s="214" customFormat="1" ht="17.75" customHeight="1" x14ac:dyDescent="0.35">
      <c r="A46" s="481" t="s">
        <v>334</v>
      </c>
      <c r="B46" s="481"/>
      <c r="C46" s="481"/>
      <c r="D46" s="481"/>
      <c r="E46" s="481"/>
      <c r="F46" s="481"/>
      <c r="G46" s="231">
        <v>12</v>
      </c>
      <c r="H46" s="245" t="s">
        <v>254</v>
      </c>
    </row>
    <row r="47" spans="1:8" ht="17.25" customHeight="1" x14ac:dyDescent="0.35">
      <c r="A47" s="518" t="s">
        <v>255</v>
      </c>
      <c r="B47" s="547" t="s">
        <v>1538</v>
      </c>
      <c r="C47" s="548"/>
      <c r="D47" s="548"/>
      <c r="E47" s="548"/>
      <c r="F47" s="548"/>
      <c r="G47" s="548"/>
      <c r="H47" s="548"/>
    </row>
    <row r="48" spans="1:8" ht="17.25" customHeight="1" x14ac:dyDescent="0.35">
      <c r="A48" s="519"/>
      <c r="B48" s="547" t="s">
        <v>1539</v>
      </c>
      <c r="C48" s="548"/>
      <c r="D48" s="548"/>
      <c r="E48" s="548"/>
      <c r="F48" s="548"/>
      <c r="G48" s="548"/>
      <c r="H48" s="548"/>
    </row>
    <row r="49" spans="1:9" ht="30" customHeight="1" x14ac:dyDescent="0.35">
      <c r="A49" s="519"/>
      <c r="B49" s="565" t="s">
        <v>1540</v>
      </c>
      <c r="C49" s="566"/>
      <c r="D49" s="566"/>
      <c r="E49" s="566"/>
      <c r="F49" s="566"/>
      <c r="G49" s="566"/>
      <c r="H49" s="566"/>
    </row>
    <row r="50" spans="1:9" ht="17.25" customHeight="1" x14ac:dyDescent="0.35">
      <c r="A50" s="519"/>
      <c r="B50" s="547" t="s">
        <v>475</v>
      </c>
      <c r="C50" s="548"/>
      <c r="D50" s="548"/>
      <c r="E50" s="548"/>
      <c r="F50" s="548"/>
      <c r="G50" s="548"/>
      <c r="H50" s="548"/>
    </row>
    <row r="51" spans="1:9" ht="21.75" customHeight="1" x14ac:dyDescent="0.35">
      <c r="A51" s="519"/>
      <c r="B51" s="547" t="s">
        <v>472</v>
      </c>
      <c r="C51" s="548"/>
      <c r="D51" s="548"/>
      <c r="E51" s="548"/>
      <c r="F51" s="548"/>
      <c r="G51" s="548"/>
      <c r="H51" s="548"/>
    </row>
    <row r="52" spans="1:9" ht="21" customHeight="1" x14ac:dyDescent="0.35">
      <c r="A52" s="519"/>
      <c r="B52" s="517" t="s">
        <v>473</v>
      </c>
      <c r="C52" s="517"/>
      <c r="D52" s="517"/>
      <c r="E52" s="517"/>
      <c r="F52" s="517"/>
      <c r="G52" s="517"/>
      <c r="H52" s="479"/>
    </row>
    <row r="53" spans="1:9" ht="21" customHeight="1" x14ac:dyDescent="0.35">
      <c r="A53" s="519"/>
      <c r="B53" s="479" t="s">
        <v>1541</v>
      </c>
      <c r="C53" s="505"/>
      <c r="D53" s="505"/>
      <c r="E53" s="505"/>
      <c r="F53" s="505"/>
      <c r="G53" s="505"/>
      <c r="H53" s="505"/>
    </row>
    <row r="54" spans="1:9" ht="22.5" customHeight="1" x14ac:dyDescent="0.35">
      <c r="A54" s="520"/>
      <c r="B54" s="479" t="s">
        <v>474</v>
      </c>
      <c r="C54" s="505"/>
      <c r="D54" s="505"/>
      <c r="E54" s="505"/>
      <c r="F54" s="505"/>
      <c r="G54" s="505"/>
      <c r="H54" s="505"/>
    </row>
    <row r="55" spans="1:9" ht="20.75" customHeight="1" x14ac:dyDescent="0.35">
      <c r="A55" s="513" t="s">
        <v>263</v>
      </c>
      <c r="B55" s="514"/>
      <c r="C55" s="514"/>
      <c r="D55" s="515" t="s">
        <v>1542</v>
      </c>
      <c r="E55" s="515"/>
      <c r="F55" s="515"/>
      <c r="G55" s="515"/>
      <c r="H55" s="516"/>
    </row>
    <row r="56" spans="1:9" ht="45" customHeight="1" x14ac:dyDescent="0.35">
      <c r="A56" s="476" t="s">
        <v>265</v>
      </c>
      <c r="B56" s="504"/>
      <c r="C56" s="504"/>
      <c r="D56" s="479" t="s">
        <v>1581</v>
      </c>
      <c r="E56" s="505"/>
      <c r="F56" s="505"/>
      <c r="G56" s="505"/>
      <c r="H56" s="505"/>
    </row>
    <row r="57" spans="1:9" ht="10.25" customHeight="1" x14ac:dyDescent="0.35"/>
    <row r="58" spans="1:9" ht="15" customHeight="1" x14ac:dyDescent="0.35">
      <c r="A58" s="248" t="s">
        <v>271</v>
      </c>
    </row>
    <row r="59" spans="1:9" ht="45.75" customHeight="1" x14ac:dyDescent="0.35">
      <c r="A59" s="501" t="s">
        <v>272</v>
      </c>
      <c r="B59" s="478"/>
      <c r="C59" s="353" t="s">
        <v>1543</v>
      </c>
      <c r="D59" s="353"/>
      <c r="E59" s="353"/>
      <c r="F59" s="353"/>
      <c r="G59" s="353"/>
      <c r="H59" s="506"/>
      <c r="I59" s="217"/>
    </row>
    <row r="60" spans="1:9" ht="44.25" customHeight="1" x14ac:dyDescent="0.35">
      <c r="A60" s="501"/>
      <c r="B60" s="478"/>
      <c r="C60" s="353" t="s">
        <v>1544</v>
      </c>
      <c r="D60" s="353"/>
      <c r="E60" s="353"/>
      <c r="F60" s="353"/>
      <c r="G60" s="353"/>
      <c r="H60" s="506"/>
    </row>
    <row r="61" spans="1:9" ht="33.75" customHeight="1" x14ac:dyDescent="0.35">
      <c r="A61" s="501"/>
      <c r="B61" s="478"/>
      <c r="C61" s="353" t="s">
        <v>1274</v>
      </c>
      <c r="D61" s="353"/>
      <c r="E61" s="353"/>
      <c r="F61" s="353"/>
      <c r="G61" s="353"/>
      <c r="H61" s="506"/>
    </row>
    <row r="62" spans="1:9" ht="42" customHeight="1" x14ac:dyDescent="0.35">
      <c r="A62" s="501" t="s">
        <v>275</v>
      </c>
      <c r="B62" s="478"/>
      <c r="C62" s="506" t="s">
        <v>1262</v>
      </c>
      <c r="D62" s="507"/>
      <c r="E62" s="507"/>
      <c r="F62" s="507"/>
      <c r="G62" s="507"/>
      <c r="H62" s="507"/>
    </row>
    <row r="63" spans="1:9" ht="10.25" customHeight="1" x14ac:dyDescent="0.35"/>
    <row r="64" spans="1:9" ht="15" customHeight="1" x14ac:dyDescent="0.35">
      <c r="A64" s="214" t="s">
        <v>277</v>
      </c>
      <c r="B64" s="218"/>
      <c r="C64" s="218"/>
      <c r="D64" s="218"/>
      <c r="E64" s="218"/>
      <c r="F64" s="218"/>
    </row>
    <row r="65" spans="1:11" ht="17" x14ac:dyDescent="0.35">
      <c r="A65" s="512" t="s">
        <v>278</v>
      </c>
      <c r="B65" s="512"/>
      <c r="C65" s="512"/>
      <c r="D65" s="512"/>
      <c r="E65" s="512"/>
      <c r="F65" s="512"/>
      <c r="G65" s="219">
        <v>3</v>
      </c>
      <c r="H65" s="220" t="s">
        <v>335</v>
      </c>
    </row>
    <row r="66" spans="1:11" ht="17" x14ac:dyDescent="0.35">
      <c r="A66" s="512" t="s">
        <v>280</v>
      </c>
      <c r="B66" s="512"/>
      <c r="C66" s="512"/>
      <c r="D66" s="512"/>
      <c r="E66" s="512"/>
      <c r="F66" s="512"/>
      <c r="G66" s="219">
        <v>0</v>
      </c>
      <c r="H66" s="220" t="s">
        <v>335</v>
      </c>
    </row>
    <row r="67" spans="1:11" x14ac:dyDescent="0.35">
      <c r="A67" s="244"/>
      <c r="B67" s="244"/>
      <c r="C67" s="244"/>
      <c r="D67" s="244"/>
      <c r="E67" s="244"/>
      <c r="F67" s="244"/>
      <c r="G67" s="221"/>
      <c r="H67" s="220"/>
    </row>
    <row r="68" spans="1:11" x14ac:dyDescent="0.35">
      <c r="A68" s="503" t="s">
        <v>281</v>
      </c>
      <c r="B68" s="503"/>
      <c r="C68" s="503"/>
      <c r="D68" s="503"/>
      <c r="E68" s="503"/>
      <c r="F68" s="503"/>
      <c r="G68" s="222"/>
      <c r="H68" s="223"/>
    </row>
    <row r="69" spans="1:11" ht="17.75" customHeight="1" x14ac:dyDescent="0.35">
      <c r="A69" s="502" t="s">
        <v>282</v>
      </c>
      <c r="B69" s="502"/>
      <c r="C69" s="502"/>
      <c r="D69" s="502"/>
      <c r="E69" s="224">
        <f>SUM(E70:E75)</f>
        <v>25</v>
      </c>
      <c r="F69" s="224" t="s">
        <v>254</v>
      </c>
      <c r="G69" s="225">
        <f>E69/25</f>
        <v>1</v>
      </c>
      <c r="H69" s="220" t="s">
        <v>335</v>
      </c>
    </row>
    <row r="70" spans="1:11" ht="17.75" customHeight="1" x14ac:dyDescent="0.35">
      <c r="A70" s="226" t="s">
        <v>96</v>
      </c>
      <c r="B70" s="501" t="s">
        <v>98</v>
      </c>
      <c r="C70" s="501"/>
      <c r="D70" s="501"/>
      <c r="E70" s="224">
        <v>9</v>
      </c>
      <c r="F70" s="224" t="s">
        <v>254</v>
      </c>
      <c r="G70" s="250"/>
      <c r="H70" s="227"/>
    </row>
    <row r="71" spans="1:11" ht="17.75" customHeight="1" x14ac:dyDescent="0.35">
      <c r="B71" s="501" t="s">
        <v>283</v>
      </c>
      <c r="C71" s="501"/>
      <c r="D71" s="501"/>
      <c r="E71" s="224">
        <v>12</v>
      </c>
      <c r="F71" s="224" t="s">
        <v>254</v>
      </c>
      <c r="G71" s="228"/>
      <c r="H71" s="229"/>
    </row>
    <row r="72" spans="1:11" ht="17.75" customHeight="1" x14ac:dyDescent="0.35">
      <c r="B72" s="501" t="s">
        <v>284</v>
      </c>
      <c r="C72" s="501"/>
      <c r="D72" s="501"/>
      <c r="E72" s="224">
        <v>2</v>
      </c>
      <c r="F72" s="224" t="s">
        <v>254</v>
      </c>
      <c r="G72" s="228"/>
      <c r="H72" s="229"/>
      <c r="I72" s="230"/>
      <c r="J72" s="217"/>
      <c r="K72" s="217"/>
    </row>
    <row r="73" spans="1:11" ht="17.75" customHeight="1" x14ac:dyDescent="0.35">
      <c r="B73" s="501" t="s">
        <v>285</v>
      </c>
      <c r="C73" s="501"/>
      <c r="D73" s="501"/>
      <c r="E73" s="224" t="s">
        <v>115</v>
      </c>
      <c r="F73" s="224" t="s">
        <v>254</v>
      </c>
      <c r="G73" s="228"/>
      <c r="H73" s="229"/>
    </row>
    <row r="74" spans="1:11" ht="17.75" customHeight="1" x14ac:dyDescent="0.35">
      <c r="B74" s="501" t="s">
        <v>286</v>
      </c>
      <c r="C74" s="501"/>
      <c r="D74" s="501"/>
      <c r="E74" s="224" t="s">
        <v>115</v>
      </c>
      <c r="F74" s="224" t="s">
        <v>254</v>
      </c>
      <c r="G74" s="228"/>
      <c r="H74" s="229"/>
    </row>
    <row r="75" spans="1:11" ht="17.75" customHeight="1" x14ac:dyDescent="0.35">
      <c r="B75" s="501" t="s">
        <v>287</v>
      </c>
      <c r="C75" s="501"/>
      <c r="D75" s="501"/>
      <c r="E75" s="224">
        <v>2</v>
      </c>
      <c r="F75" s="224" t="s">
        <v>254</v>
      </c>
      <c r="G75" s="250"/>
      <c r="H75" s="227"/>
    </row>
    <row r="76" spans="1:11" ht="31.25" customHeight="1" x14ac:dyDescent="0.35">
      <c r="A76" s="502" t="s">
        <v>288</v>
      </c>
      <c r="B76" s="502"/>
      <c r="C76" s="502"/>
      <c r="D76" s="502"/>
      <c r="E76" s="224" t="s">
        <v>115</v>
      </c>
      <c r="F76" s="224" t="s">
        <v>254</v>
      </c>
      <c r="G76" s="225" t="s">
        <v>115</v>
      </c>
      <c r="H76" s="220" t="s">
        <v>335</v>
      </c>
    </row>
    <row r="77" spans="1:11" ht="17.75" customHeight="1" x14ac:dyDescent="0.35">
      <c r="A77" s="501" t="s">
        <v>289</v>
      </c>
      <c r="B77" s="501"/>
      <c r="C77" s="501"/>
      <c r="D77" s="501"/>
      <c r="E77" s="224">
        <f>G77*25</f>
        <v>50</v>
      </c>
      <c r="F77" s="224" t="s">
        <v>254</v>
      </c>
      <c r="G77" s="225">
        <f>D6-G69</f>
        <v>2</v>
      </c>
      <c r="H77" s="220" t="s">
        <v>335</v>
      </c>
    </row>
    <row r="78" spans="1:11" ht="10.25" customHeight="1" x14ac:dyDescent="0.35"/>
    <row r="79" spans="1:11" x14ac:dyDescent="0.35">
      <c r="A79" s="102" t="s">
        <v>321</v>
      </c>
      <c r="B79" s="102"/>
      <c r="C79" s="102"/>
      <c r="D79" s="102"/>
      <c r="E79" s="102"/>
      <c r="F79" s="102"/>
      <c r="G79" s="102"/>
      <c r="H79" s="102"/>
      <c r="I79" s="102"/>
    </row>
    <row r="80" spans="1:11" s="135" customFormat="1" x14ac:dyDescent="0.35">
      <c r="A80" s="471" t="s">
        <v>1570</v>
      </c>
      <c r="B80" s="471"/>
      <c r="C80" s="471"/>
      <c r="D80" s="471"/>
      <c r="E80" s="471"/>
      <c r="F80" s="302"/>
      <c r="G80" s="302"/>
      <c r="H80" s="302"/>
      <c r="I80" s="302"/>
    </row>
  </sheetData>
  <mergeCells count="83">
    <mergeCell ref="A80:E80"/>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A31:H31"/>
    <mergeCell ref="A21:D21"/>
    <mergeCell ref="A22:A23"/>
    <mergeCell ref="B22:F23"/>
    <mergeCell ref="G22:H22"/>
    <mergeCell ref="A24:H24"/>
    <mergeCell ref="B25:F25"/>
    <mergeCell ref="B26:F26"/>
    <mergeCell ref="B27:F27"/>
    <mergeCell ref="A28:H28"/>
    <mergeCell ref="B29:F29"/>
    <mergeCell ref="B30:F30"/>
    <mergeCell ref="A46:F46"/>
    <mergeCell ref="B32:F32"/>
    <mergeCell ref="A35:F35"/>
    <mergeCell ref="A36:A43"/>
    <mergeCell ref="B36:H36"/>
    <mergeCell ref="B37:H37"/>
    <mergeCell ref="B38:H38"/>
    <mergeCell ref="B39:H39"/>
    <mergeCell ref="B40:H40"/>
    <mergeCell ref="B41:H41"/>
    <mergeCell ref="B42:H42"/>
    <mergeCell ref="B43:H43"/>
    <mergeCell ref="A44:C44"/>
    <mergeCell ref="D44:H44"/>
    <mergeCell ref="A45:C45"/>
    <mergeCell ref="D45:H45"/>
    <mergeCell ref="A47:A54"/>
    <mergeCell ref="B47:H47"/>
    <mergeCell ref="B48:H48"/>
    <mergeCell ref="B49:H49"/>
    <mergeCell ref="B50:H50"/>
    <mergeCell ref="B51:H51"/>
    <mergeCell ref="B52:H52"/>
    <mergeCell ref="B53:H53"/>
    <mergeCell ref="B54:H54"/>
    <mergeCell ref="A69:D69"/>
    <mergeCell ref="A55:C55"/>
    <mergeCell ref="D55:H55"/>
    <mergeCell ref="A56:C56"/>
    <mergeCell ref="D56:H56"/>
    <mergeCell ref="A59:B61"/>
    <mergeCell ref="C59:H59"/>
    <mergeCell ref="C60:H60"/>
    <mergeCell ref="C61:H61"/>
    <mergeCell ref="A62:B62"/>
    <mergeCell ref="C62:H62"/>
    <mergeCell ref="A65:F65"/>
    <mergeCell ref="A66:F66"/>
    <mergeCell ref="A68:F68"/>
    <mergeCell ref="A76:D76"/>
    <mergeCell ref="A77:D77"/>
    <mergeCell ref="B70:D70"/>
    <mergeCell ref="B71:D71"/>
    <mergeCell ref="B72:D72"/>
    <mergeCell ref="B73:D73"/>
    <mergeCell ref="B74:D74"/>
    <mergeCell ref="B75:D75"/>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2:F14"/>
  <sheetViews>
    <sheetView view="pageLayout" topLeftCell="A10" zoomScaleNormal="100" workbookViewId="0">
      <selection activeCell="B11" sqref="B11"/>
    </sheetView>
  </sheetViews>
  <sheetFormatPr defaultColWidth="8.6328125" defaultRowHeight="13" x14ac:dyDescent="0.35"/>
  <cols>
    <col min="1" max="1" width="20.6328125" style="102" customWidth="1"/>
    <col min="2" max="2" width="65.453125" style="102" customWidth="1"/>
    <col min="3" max="16384" width="8.6328125" style="102"/>
  </cols>
  <sheetData>
    <row r="2" spans="1:6" s="83" customFormat="1" x14ac:dyDescent="0.35">
      <c r="A2" s="654" t="s">
        <v>1545</v>
      </c>
      <c r="B2" s="654"/>
    </row>
    <row r="3" spans="1:6" s="83" customFormat="1" x14ac:dyDescent="0.35">
      <c r="A3" s="306"/>
      <c r="B3" s="306"/>
    </row>
    <row r="4" spans="1:6" s="83" customFormat="1" x14ac:dyDescent="0.35">
      <c r="A4" s="2" t="s">
        <v>1</v>
      </c>
      <c r="B4" s="307"/>
    </row>
    <row r="5" spans="1:6" s="83" customFormat="1" x14ac:dyDescent="0.35">
      <c r="A5" s="6" t="s">
        <v>2</v>
      </c>
      <c r="B5" s="1"/>
    </row>
    <row r="6" spans="1:6" s="83" customFormat="1" x14ac:dyDescent="0.35">
      <c r="A6" s="6" t="s">
        <v>3</v>
      </c>
      <c r="B6" s="1"/>
    </row>
    <row r="7" spans="1:6" x14ac:dyDescent="0.35">
      <c r="A7" s="6" t="s">
        <v>1549</v>
      </c>
      <c r="B7" s="1"/>
    </row>
    <row r="8" spans="1:6" x14ac:dyDescent="0.35">
      <c r="A8" s="263"/>
      <c r="B8" s="1"/>
    </row>
    <row r="9" spans="1:6" x14ac:dyDescent="0.35">
      <c r="A9" s="83" t="s">
        <v>1546</v>
      </c>
    </row>
    <row r="10" spans="1:6" ht="26" x14ac:dyDescent="0.35">
      <c r="A10" s="308" t="s">
        <v>1554</v>
      </c>
      <c r="B10" s="309"/>
    </row>
    <row r="11" spans="1:6" ht="125.25" customHeight="1" x14ac:dyDescent="0.35">
      <c r="A11" s="308" t="s">
        <v>1547</v>
      </c>
      <c r="B11" s="310" t="s">
        <v>1587</v>
      </c>
    </row>
    <row r="12" spans="1:6" ht="197.4" customHeight="1" x14ac:dyDescent="0.3">
      <c r="A12" s="308" t="s">
        <v>1553</v>
      </c>
      <c r="B12" s="311" t="s">
        <v>1548</v>
      </c>
      <c r="C12" s="312"/>
      <c r="D12" s="312"/>
      <c r="E12" s="312"/>
      <c r="F12" s="312"/>
    </row>
    <row r="14" spans="1:6" x14ac:dyDescent="0.35">
      <c r="A14" s="443"/>
      <c r="B14" s="443"/>
    </row>
  </sheetData>
  <mergeCells count="2">
    <mergeCell ref="A2:B2"/>
    <mergeCell ref="A14:B14"/>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J138"/>
  <sheetViews>
    <sheetView topLeftCell="A118" workbookViewId="0">
      <selection activeCell="K115" sqref="K115"/>
    </sheetView>
  </sheetViews>
  <sheetFormatPr defaultRowHeight="14.5" x14ac:dyDescent="0.35"/>
  <cols>
    <col min="1" max="1" width="6.36328125" customWidth="1"/>
    <col min="2" max="2" width="6" customWidth="1"/>
    <col min="3" max="3" width="50.453125" customWidth="1"/>
    <col min="5" max="5" width="10" customWidth="1"/>
    <col min="7" max="7" width="10.54296875" customWidth="1"/>
    <col min="8" max="8" width="12.453125" customWidth="1"/>
  </cols>
  <sheetData>
    <row r="1" spans="2:10" x14ac:dyDescent="0.35">
      <c r="B1" s="658" t="s">
        <v>163</v>
      </c>
      <c r="C1" s="658"/>
      <c r="D1" s="658"/>
      <c r="E1" s="658"/>
      <c r="F1" s="658"/>
      <c r="G1" s="658"/>
      <c r="H1" s="658"/>
      <c r="I1" s="658"/>
      <c r="J1" s="658"/>
    </row>
    <row r="2" spans="2:10" x14ac:dyDescent="0.35">
      <c r="B2" s="63"/>
      <c r="C2" s="46"/>
      <c r="D2" s="46"/>
      <c r="E2" s="46"/>
      <c r="F2" s="46"/>
      <c r="G2" s="46"/>
      <c r="H2" s="46"/>
      <c r="I2" s="1"/>
      <c r="J2" s="1"/>
    </row>
    <row r="3" spans="2:10" x14ac:dyDescent="0.35">
      <c r="B3" s="470" t="s">
        <v>164</v>
      </c>
      <c r="C3" s="470"/>
      <c r="D3" s="1"/>
      <c r="E3" s="1"/>
      <c r="F3" s="2"/>
      <c r="G3" s="1"/>
      <c r="H3" s="46"/>
      <c r="I3" s="1"/>
      <c r="J3" s="1"/>
    </row>
    <row r="4" spans="2:10" x14ac:dyDescent="0.35">
      <c r="B4" s="6" t="s">
        <v>2</v>
      </c>
      <c r="C4" s="6"/>
      <c r="D4" s="8"/>
      <c r="E4" s="1"/>
      <c r="F4" s="1"/>
      <c r="G4" s="1"/>
      <c r="H4" s="1"/>
      <c r="I4" s="1"/>
      <c r="J4" s="1"/>
    </row>
    <row r="5" spans="2:10" x14ac:dyDescent="0.35">
      <c r="B5" s="9" t="s">
        <v>3</v>
      </c>
      <c r="C5" s="6"/>
      <c r="D5" s="8"/>
      <c r="E5" s="1"/>
      <c r="F5" s="1"/>
      <c r="G5" s="1"/>
      <c r="H5" s="1"/>
      <c r="I5" s="1"/>
      <c r="J5" s="1"/>
    </row>
    <row r="6" spans="2:10" x14ac:dyDescent="0.35">
      <c r="B6" s="9" t="s">
        <v>4</v>
      </c>
      <c r="C6" s="6"/>
      <c r="D6" s="8"/>
      <c r="E6" s="1"/>
      <c r="F6" s="1"/>
      <c r="G6" s="1"/>
      <c r="H6" s="1"/>
      <c r="I6" s="1"/>
      <c r="J6" s="1"/>
    </row>
    <row r="7" spans="2:10" x14ac:dyDescent="0.35">
      <c r="B7" s="1"/>
      <c r="C7" s="1"/>
      <c r="D7" s="1"/>
      <c r="E7" s="1"/>
      <c r="F7" s="1"/>
      <c r="G7" s="12" t="s">
        <v>89</v>
      </c>
      <c r="H7" s="12" t="s">
        <v>90</v>
      </c>
      <c r="I7" s="1"/>
      <c r="J7" s="1"/>
    </row>
    <row r="8" spans="2:10" x14ac:dyDescent="0.35">
      <c r="B8" s="429" t="s">
        <v>91</v>
      </c>
      <c r="C8" s="431" t="s">
        <v>92</v>
      </c>
      <c r="D8" s="432" t="s">
        <v>94</v>
      </c>
      <c r="E8" s="462" t="s">
        <v>96</v>
      </c>
      <c r="F8" s="462"/>
      <c r="G8" s="462"/>
      <c r="H8" s="655" t="s">
        <v>165</v>
      </c>
      <c r="I8" s="1"/>
      <c r="J8" s="1"/>
    </row>
    <row r="9" spans="2:10" x14ac:dyDescent="0.35">
      <c r="B9" s="436"/>
      <c r="C9" s="438"/>
      <c r="D9" s="432"/>
      <c r="E9" s="462" t="s">
        <v>166</v>
      </c>
      <c r="F9" s="462"/>
      <c r="G9" s="451" t="s">
        <v>167</v>
      </c>
      <c r="H9" s="656"/>
      <c r="I9" s="1"/>
      <c r="J9" s="1"/>
    </row>
    <row r="10" spans="2:10" ht="44.25" customHeight="1" x14ac:dyDescent="0.35">
      <c r="B10" s="436"/>
      <c r="C10" s="438"/>
      <c r="D10" s="433"/>
      <c r="E10" s="64" t="s">
        <v>15</v>
      </c>
      <c r="F10" s="57" t="s">
        <v>38</v>
      </c>
      <c r="G10" s="467"/>
      <c r="H10" s="657"/>
      <c r="I10" s="1"/>
      <c r="J10" s="1"/>
    </row>
    <row r="11" spans="2:10" ht="18" customHeight="1" x14ac:dyDescent="0.35">
      <c r="B11" s="423" t="s">
        <v>103</v>
      </c>
      <c r="C11" s="423"/>
      <c r="D11" s="423"/>
      <c r="E11" s="423"/>
      <c r="F11" s="423"/>
      <c r="G11" s="423"/>
      <c r="H11" s="423"/>
      <c r="I11" s="1"/>
      <c r="J11" s="1"/>
    </row>
    <row r="12" spans="2:10" ht="15" customHeight="1" x14ac:dyDescent="0.35">
      <c r="B12" s="14">
        <v>1</v>
      </c>
      <c r="C12" s="15" t="s">
        <v>104</v>
      </c>
      <c r="D12" s="65">
        <v>2</v>
      </c>
      <c r="E12" s="65">
        <v>2</v>
      </c>
      <c r="F12" s="65">
        <v>0</v>
      </c>
      <c r="G12" s="65">
        <v>1.2</v>
      </c>
      <c r="H12" s="66">
        <v>0</v>
      </c>
      <c r="I12" s="1"/>
      <c r="J12" s="1"/>
    </row>
    <row r="13" spans="2:10" ht="15" customHeight="1" x14ac:dyDescent="0.35">
      <c r="B13" s="14">
        <v>2</v>
      </c>
      <c r="C13" s="15" t="s">
        <v>107</v>
      </c>
      <c r="D13" s="65">
        <v>4</v>
      </c>
      <c r="E13" s="65">
        <v>3</v>
      </c>
      <c r="F13" s="65">
        <v>1</v>
      </c>
      <c r="G13" s="65">
        <v>2</v>
      </c>
      <c r="H13" s="66">
        <v>4</v>
      </c>
      <c r="I13" s="1"/>
      <c r="J13" s="1"/>
    </row>
    <row r="14" spans="2:10" ht="15" customHeight="1" x14ac:dyDescent="0.35">
      <c r="B14" s="14">
        <v>3</v>
      </c>
      <c r="C14" s="18" t="s">
        <v>109</v>
      </c>
      <c r="D14" s="65">
        <v>3</v>
      </c>
      <c r="E14" s="65">
        <v>2</v>
      </c>
      <c r="F14" s="65">
        <v>1</v>
      </c>
      <c r="G14" s="65">
        <v>1.6</v>
      </c>
      <c r="H14" s="66">
        <v>0</v>
      </c>
      <c r="I14" s="1"/>
      <c r="J14" s="1"/>
    </row>
    <row r="15" spans="2:10" ht="15" customHeight="1" x14ac:dyDescent="0.35">
      <c r="B15" s="14">
        <v>4</v>
      </c>
      <c r="C15" s="15" t="s">
        <v>168</v>
      </c>
      <c r="D15" s="65">
        <v>4</v>
      </c>
      <c r="E15" s="65">
        <v>0.5</v>
      </c>
      <c r="F15" s="65">
        <v>3.5</v>
      </c>
      <c r="G15" s="65">
        <v>2</v>
      </c>
      <c r="H15" s="66">
        <v>4</v>
      </c>
      <c r="I15" s="1"/>
      <c r="J15" s="1"/>
    </row>
    <row r="16" spans="2:10" ht="15" customHeight="1" x14ac:dyDescent="0.35">
      <c r="B16" s="14">
        <v>5</v>
      </c>
      <c r="C16" s="18" t="s">
        <v>169</v>
      </c>
      <c r="D16" s="65">
        <v>3</v>
      </c>
      <c r="E16" s="65">
        <v>2.5</v>
      </c>
      <c r="F16" s="65">
        <v>0.5</v>
      </c>
      <c r="G16" s="65">
        <v>1.6</v>
      </c>
      <c r="H16" s="66">
        <v>0</v>
      </c>
      <c r="I16" s="1"/>
      <c r="J16" s="1"/>
    </row>
    <row r="17" spans="2:10" ht="15" customHeight="1" x14ac:dyDescent="0.35">
      <c r="B17" s="14">
        <v>6</v>
      </c>
      <c r="C17" s="18" t="s">
        <v>170</v>
      </c>
      <c r="D17" s="65">
        <v>2</v>
      </c>
      <c r="E17" s="65">
        <v>0</v>
      </c>
      <c r="F17" s="65">
        <v>2</v>
      </c>
      <c r="G17" s="65">
        <v>1.4</v>
      </c>
      <c r="H17" s="66">
        <v>0</v>
      </c>
      <c r="I17" s="1"/>
      <c r="J17" s="1"/>
    </row>
    <row r="18" spans="2:10" ht="15" customHeight="1" x14ac:dyDescent="0.35">
      <c r="B18" s="14">
        <v>7</v>
      </c>
      <c r="C18" s="48" t="s">
        <v>171</v>
      </c>
      <c r="D18" s="65">
        <v>2</v>
      </c>
      <c r="E18" s="65">
        <v>1.9</v>
      </c>
      <c r="F18" s="65">
        <v>0.1</v>
      </c>
      <c r="G18" s="65">
        <v>1.4</v>
      </c>
      <c r="H18" s="66">
        <v>0</v>
      </c>
      <c r="I18" s="1"/>
      <c r="J18" s="1"/>
    </row>
    <row r="19" spans="2:10" ht="15" customHeight="1" x14ac:dyDescent="0.35">
      <c r="B19" s="14">
        <v>8</v>
      </c>
      <c r="C19" s="18" t="s">
        <v>172</v>
      </c>
      <c r="D19" s="65">
        <v>5</v>
      </c>
      <c r="E19" s="65">
        <v>4.5</v>
      </c>
      <c r="F19" s="65">
        <v>0.5</v>
      </c>
      <c r="G19" s="65">
        <v>2.6</v>
      </c>
      <c r="H19" s="66">
        <v>5</v>
      </c>
      <c r="I19" s="1"/>
      <c r="J19" s="1"/>
    </row>
    <row r="20" spans="2:10" ht="15" customHeight="1" x14ac:dyDescent="0.35">
      <c r="B20" s="14">
        <v>9</v>
      </c>
      <c r="C20" s="18" t="s">
        <v>173</v>
      </c>
      <c r="D20" s="65">
        <v>4</v>
      </c>
      <c r="E20" s="65">
        <v>4</v>
      </c>
      <c r="F20" s="65">
        <v>0</v>
      </c>
      <c r="G20" s="65">
        <v>2.2000000000000002</v>
      </c>
      <c r="H20" s="66">
        <v>4</v>
      </c>
      <c r="I20" s="1"/>
      <c r="J20" s="1"/>
    </row>
    <row r="21" spans="2:10" ht="15" customHeight="1" x14ac:dyDescent="0.35">
      <c r="B21" s="14">
        <v>10</v>
      </c>
      <c r="C21" s="58" t="s">
        <v>112</v>
      </c>
      <c r="D21" s="65">
        <v>1</v>
      </c>
      <c r="E21" s="65">
        <v>0.5</v>
      </c>
      <c r="F21" s="65">
        <v>0.5</v>
      </c>
      <c r="G21" s="65">
        <v>0.9</v>
      </c>
      <c r="H21" s="66">
        <v>0</v>
      </c>
      <c r="I21" s="1"/>
      <c r="J21" s="1"/>
    </row>
    <row r="22" spans="2:10" ht="15" customHeight="1" x14ac:dyDescent="0.35">
      <c r="B22" s="19" t="s">
        <v>105</v>
      </c>
      <c r="C22" s="21" t="s">
        <v>114</v>
      </c>
      <c r="D22" s="67">
        <f>SUM(D12:D21)</f>
        <v>30</v>
      </c>
      <c r="E22" s="67">
        <f t="shared" ref="E22:H22" si="0">SUM(E12:E21)</f>
        <v>20.9</v>
      </c>
      <c r="F22" s="67">
        <f t="shared" si="0"/>
        <v>9.1</v>
      </c>
      <c r="G22" s="67">
        <f t="shared" si="0"/>
        <v>16.899999999999999</v>
      </c>
      <c r="H22" s="68">
        <f t="shared" si="0"/>
        <v>17</v>
      </c>
      <c r="I22" s="1"/>
      <c r="J22" s="1"/>
    </row>
    <row r="23" spans="2:10" ht="18" customHeight="1" x14ac:dyDescent="0.35">
      <c r="B23" s="440" t="s">
        <v>116</v>
      </c>
      <c r="C23" s="440"/>
      <c r="D23" s="440"/>
      <c r="E23" s="440"/>
      <c r="F23" s="440"/>
      <c r="G23" s="440"/>
      <c r="H23" s="440"/>
      <c r="I23" s="1"/>
      <c r="J23" s="1"/>
    </row>
    <row r="24" spans="2:10" ht="15" customHeight="1" x14ac:dyDescent="0.35">
      <c r="B24" s="24"/>
      <c r="C24" s="69"/>
      <c r="D24" s="70">
        <v>0</v>
      </c>
      <c r="E24" s="70">
        <v>0</v>
      </c>
      <c r="F24" s="71">
        <v>0</v>
      </c>
      <c r="G24" s="70">
        <v>0</v>
      </c>
      <c r="H24" s="71">
        <v>0</v>
      </c>
      <c r="I24" s="1"/>
      <c r="J24" s="1"/>
    </row>
    <row r="25" spans="2:10" ht="15" customHeight="1" x14ac:dyDescent="0.35">
      <c r="B25" s="29" t="s">
        <v>110</v>
      </c>
      <c r="C25" s="36" t="s">
        <v>117</v>
      </c>
      <c r="D25" s="72">
        <f t="shared" ref="D25:H25" si="1">SUM(D24:D24)</f>
        <v>0</v>
      </c>
      <c r="E25" s="72">
        <f t="shared" si="1"/>
        <v>0</v>
      </c>
      <c r="F25" s="72">
        <f t="shared" si="1"/>
        <v>0</v>
      </c>
      <c r="G25" s="72">
        <f t="shared" si="1"/>
        <v>0</v>
      </c>
      <c r="H25" s="73">
        <f t="shared" si="1"/>
        <v>0</v>
      </c>
      <c r="I25" s="1"/>
      <c r="J25" s="1"/>
    </row>
    <row r="26" spans="2:10" ht="15" customHeight="1" x14ac:dyDescent="0.35">
      <c r="B26" s="34" t="s">
        <v>118</v>
      </c>
      <c r="C26" s="19" t="s">
        <v>119</v>
      </c>
      <c r="D26" s="67">
        <f>+D22+D25</f>
        <v>30</v>
      </c>
      <c r="E26" s="67">
        <f t="shared" ref="E26:H26" si="2">+E22+E25</f>
        <v>20.9</v>
      </c>
      <c r="F26" s="67">
        <f t="shared" si="2"/>
        <v>9.1</v>
      </c>
      <c r="G26" s="67">
        <f t="shared" si="2"/>
        <v>16.899999999999999</v>
      </c>
      <c r="H26" s="68">
        <f t="shared" si="2"/>
        <v>17</v>
      </c>
      <c r="I26" s="1"/>
      <c r="J26" s="1"/>
    </row>
    <row r="27" spans="2:10" x14ac:dyDescent="0.35">
      <c r="B27" s="36"/>
      <c r="C27" s="36"/>
      <c r="D27" s="4"/>
      <c r="E27" s="4"/>
      <c r="F27" s="4"/>
      <c r="G27" s="4"/>
      <c r="H27" s="4"/>
      <c r="I27" s="1"/>
      <c r="J27" s="1"/>
    </row>
    <row r="28" spans="2:10" x14ac:dyDescent="0.35">
      <c r="B28" s="1"/>
      <c r="C28" s="1"/>
      <c r="D28" s="1"/>
      <c r="E28" s="1"/>
      <c r="F28" s="1"/>
      <c r="G28" s="1"/>
      <c r="H28" s="1"/>
      <c r="I28" s="1"/>
      <c r="J28" s="1"/>
    </row>
    <row r="29" spans="2:10" x14ac:dyDescent="0.35">
      <c r="B29" s="1"/>
      <c r="C29" s="1"/>
      <c r="D29" s="1"/>
      <c r="E29" s="1"/>
      <c r="F29" s="1"/>
      <c r="G29" s="12" t="s">
        <v>120</v>
      </c>
      <c r="H29" s="12" t="s">
        <v>121</v>
      </c>
      <c r="I29" s="1"/>
      <c r="J29" s="1"/>
    </row>
    <row r="30" spans="2:10" x14ac:dyDescent="0.35">
      <c r="B30" s="429" t="s">
        <v>91</v>
      </c>
      <c r="C30" s="431" t="s">
        <v>92</v>
      </c>
      <c r="D30" s="432" t="s">
        <v>94</v>
      </c>
      <c r="E30" s="462" t="s">
        <v>96</v>
      </c>
      <c r="F30" s="462"/>
      <c r="G30" s="462"/>
      <c r="H30" s="655" t="s">
        <v>165</v>
      </c>
      <c r="I30" s="1"/>
      <c r="J30" s="1"/>
    </row>
    <row r="31" spans="2:10" x14ac:dyDescent="0.35">
      <c r="B31" s="436"/>
      <c r="C31" s="438"/>
      <c r="D31" s="432"/>
      <c r="E31" s="462" t="s">
        <v>166</v>
      </c>
      <c r="F31" s="462"/>
      <c r="G31" s="451" t="s">
        <v>167</v>
      </c>
      <c r="H31" s="656"/>
      <c r="I31" s="1"/>
      <c r="J31" s="1"/>
    </row>
    <row r="32" spans="2:10" ht="34.5" customHeight="1" x14ac:dyDescent="0.35">
      <c r="B32" s="436"/>
      <c r="C32" s="438"/>
      <c r="D32" s="433"/>
      <c r="E32" s="64" t="s">
        <v>15</v>
      </c>
      <c r="F32" s="57" t="s">
        <v>38</v>
      </c>
      <c r="G32" s="467"/>
      <c r="H32" s="657"/>
      <c r="I32" s="1"/>
      <c r="J32" s="1"/>
    </row>
    <row r="33" spans="2:10" ht="18" customHeight="1" x14ac:dyDescent="0.35">
      <c r="B33" s="423" t="s">
        <v>103</v>
      </c>
      <c r="C33" s="423"/>
      <c r="D33" s="423"/>
      <c r="E33" s="423"/>
      <c r="F33" s="423"/>
      <c r="G33" s="423"/>
      <c r="H33" s="423"/>
      <c r="I33" s="1"/>
      <c r="J33" s="1"/>
    </row>
    <row r="34" spans="2:10" ht="15" customHeight="1" x14ac:dyDescent="0.35">
      <c r="B34" s="14">
        <v>1</v>
      </c>
      <c r="C34" s="48" t="s">
        <v>174</v>
      </c>
      <c r="D34" s="74">
        <v>3</v>
      </c>
      <c r="E34" s="74">
        <v>2.5</v>
      </c>
      <c r="F34" s="74">
        <v>0.5</v>
      </c>
      <c r="G34" s="74">
        <v>1.4</v>
      </c>
      <c r="H34" s="133">
        <v>3</v>
      </c>
      <c r="I34" s="1"/>
      <c r="J34" s="1"/>
    </row>
    <row r="35" spans="2:10" ht="15" customHeight="1" x14ac:dyDescent="0.35">
      <c r="B35" s="14">
        <v>2</v>
      </c>
      <c r="C35" s="15" t="s">
        <v>175</v>
      </c>
      <c r="D35" s="65">
        <v>2</v>
      </c>
      <c r="E35" s="65">
        <v>0.5</v>
      </c>
      <c r="F35" s="65">
        <v>1.5</v>
      </c>
      <c r="G35" s="65">
        <v>1.4</v>
      </c>
      <c r="H35" s="66">
        <v>2</v>
      </c>
      <c r="I35" s="1"/>
      <c r="J35" s="1"/>
    </row>
    <row r="36" spans="2:10" ht="15" customHeight="1" x14ac:dyDescent="0.35">
      <c r="B36" s="14">
        <v>3</v>
      </c>
      <c r="C36" s="18" t="s">
        <v>176</v>
      </c>
      <c r="D36" s="65">
        <v>3</v>
      </c>
      <c r="E36" s="65">
        <v>1</v>
      </c>
      <c r="F36" s="65">
        <v>2</v>
      </c>
      <c r="G36" s="65">
        <v>1.8</v>
      </c>
      <c r="H36" s="66">
        <v>3</v>
      </c>
      <c r="I36" s="1"/>
      <c r="J36" s="1"/>
    </row>
    <row r="37" spans="2:10" ht="15" customHeight="1" x14ac:dyDescent="0.35">
      <c r="B37" s="14">
        <v>4</v>
      </c>
      <c r="C37" s="18" t="s">
        <v>177</v>
      </c>
      <c r="D37" s="65">
        <v>3</v>
      </c>
      <c r="E37" s="65">
        <v>2</v>
      </c>
      <c r="F37" s="65">
        <v>1</v>
      </c>
      <c r="G37" s="65">
        <v>1.6</v>
      </c>
      <c r="H37" s="66">
        <v>3</v>
      </c>
      <c r="I37" s="1"/>
      <c r="J37" s="1"/>
    </row>
    <row r="38" spans="2:10" ht="15" customHeight="1" x14ac:dyDescent="0.35">
      <c r="B38" s="14">
        <v>5</v>
      </c>
      <c r="C38" s="59" t="s">
        <v>178</v>
      </c>
      <c r="D38" s="74">
        <v>3</v>
      </c>
      <c r="E38" s="65">
        <v>2</v>
      </c>
      <c r="F38" s="65">
        <v>1</v>
      </c>
      <c r="G38" s="65">
        <v>1.4</v>
      </c>
      <c r="H38" s="133">
        <v>0</v>
      </c>
      <c r="I38" s="1"/>
      <c r="J38" s="1"/>
    </row>
    <row r="39" spans="2:10" ht="15" customHeight="1" x14ac:dyDescent="0.35">
      <c r="B39" s="14">
        <v>6</v>
      </c>
      <c r="C39" s="18" t="s">
        <v>179</v>
      </c>
      <c r="D39" s="65">
        <v>4</v>
      </c>
      <c r="E39" s="65">
        <v>1</v>
      </c>
      <c r="F39" s="65">
        <v>3</v>
      </c>
      <c r="G39" s="65">
        <v>2</v>
      </c>
      <c r="H39" s="66">
        <v>4</v>
      </c>
      <c r="I39" s="1"/>
      <c r="J39" s="1"/>
    </row>
    <row r="40" spans="2:10" ht="15" customHeight="1" x14ac:dyDescent="0.35">
      <c r="B40" s="19" t="s">
        <v>105</v>
      </c>
      <c r="C40" s="21" t="s">
        <v>114</v>
      </c>
      <c r="D40" s="67">
        <f>SUM(D34:D39)</f>
        <v>18</v>
      </c>
      <c r="E40" s="67">
        <f t="shared" ref="E40:H40" si="3">SUM(E34:E39)</f>
        <v>9</v>
      </c>
      <c r="F40" s="67">
        <f t="shared" si="3"/>
        <v>9</v>
      </c>
      <c r="G40" s="67">
        <f t="shared" si="3"/>
        <v>9.6</v>
      </c>
      <c r="H40" s="68">
        <f t="shared" si="3"/>
        <v>15</v>
      </c>
      <c r="I40" s="1"/>
      <c r="J40" s="1"/>
    </row>
    <row r="41" spans="2:10" ht="18" customHeight="1" x14ac:dyDescent="0.35">
      <c r="B41" s="423" t="s">
        <v>116</v>
      </c>
      <c r="C41" s="423"/>
      <c r="D41" s="423"/>
      <c r="E41" s="423"/>
      <c r="F41" s="423"/>
      <c r="G41" s="423"/>
      <c r="H41" s="423"/>
      <c r="I41" s="1"/>
      <c r="J41" s="1"/>
    </row>
    <row r="42" spans="2:10" ht="30" customHeight="1" x14ac:dyDescent="0.35">
      <c r="B42" s="14">
        <v>1</v>
      </c>
      <c r="C42" s="15" t="s">
        <v>180</v>
      </c>
      <c r="D42" s="65">
        <v>1</v>
      </c>
      <c r="E42" s="65">
        <v>0.5</v>
      </c>
      <c r="F42" s="65">
        <v>0.5</v>
      </c>
      <c r="G42" s="65">
        <v>0.8</v>
      </c>
      <c r="H42" s="66">
        <v>0</v>
      </c>
      <c r="I42" s="1"/>
      <c r="J42" s="1"/>
    </row>
    <row r="43" spans="2:10" ht="34.5" customHeight="1" x14ac:dyDescent="0.35">
      <c r="B43" s="104">
        <v>2</v>
      </c>
      <c r="C43" s="15" t="s">
        <v>181</v>
      </c>
      <c r="D43" s="65">
        <f>(D66+D61+D56)/3</f>
        <v>11</v>
      </c>
      <c r="E43" s="65">
        <f>(E66+E61+E56)/3</f>
        <v>9.3333333333333339</v>
      </c>
      <c r="F43" s="65">
        <f>(F66+F61+F56)/3</f>
        <v>1.6666666666666667</v>
      </c>
      <c r="G43" s="65">
        <f>(G66+G61+G56)/3</f>
        <v>6.333333333333333</v>
      </c>
      <c r="H43" s="66">
        <f>(H66+H61+H56)/3</f>
        <v>9.6666666666666661</v>
      </c>
      <c r="I43" s="1"/>
      <c r="J43" s="1"/>
    </row>
    <row r="44" spans="2:10" x14ac:dyDescent="0.35">
      <c r="B44" s="34" t="s">
        <v>110</v>
      </c>
      <c r="C44" s="19" t="s">
        <v>117</v>
      </c>
      <c r="D44" s="67">
        <f>SUM(D42:D43)</f>
        <v>12</v>
      </c>
      <c r="E44" s="67">
        <f t="shared" ref="E44:H44" si="4">SUM(E42:E43)</f>
        <v>9.8333333333333339</v>
      </c>
      <c r="F44" s="67">
        <f t="shared" si="4"/>
        <v>2.166666666666667</v>
      </c>
      <c r="G44" s="67">
        <f>SUM(G42:G43)</f>
        <v>7.1333333333333329</v>
      </c>
      <c r="H44" s="68">
        <f t="shared" si="4"/>
        <v>9.6666666666666661</v>
      </c>
      <c r="I44" s="1"/>
      <c r="J44" s="1"/>
    </row>
    <row r="45" spans="2:10" x14ac:dyDescent="0.35">
      <c r="B45" s="41" t="s">
        <v>118</v>
      </c>
      <c r="C45" s="75" t="s">
        <v>119</v>
      </c>
      <c r="D45" s="76">
        <f>+D40+D44</f>
        <v>30</v>
      </c>
      <c r="E45" s="76">
        <f t="shared" ref="E45:H45" si="5">+E40+E44</f>
        <v>18.833333333333336</v>
      </c>
      <c r="F45" s="76">
        <f t="shared" si="5"/>
        <v>11.166666666666668</v>
      </c>
      <c r="G45" s="76">
        <f>+G40+G44</f>
        <v>16.733333333333334</v>
      </c>
      <c r="H45" s="77">
        <f t="shared" si="5"/>
        <v>24.666666666666664</v>
      </c>
      <c r="I45" s="1"/>
      <c r="J45" s="153"/>
    </row>
    <row r="46" spans="2:10" x14ac:dyDescent="0.35">
      <c r="B46" s="1"/>
      <c r="C46" s="1"/>
      <c r="D46" s="1"/>
      <c r="E46" s="1"/>
      <c r="F46" s="1"/>
      <c r="G46" s="1"/>
      <c r="H46" s="1"/>
      <c r="I46" s="1"/>
      <c r="J46" s="1"/>
    </row>
    <row r="47" spans="2:10" x14ac:dyDescent="0.35">
      <c r="B47" s="1"/>
      <c r="C47" s="1"/>
      <c r="D47" s="46"/>
      <c r="E47" s="2"/>
      <c r="F47" s="1"/>
      <c r="G47" s="12"/>
      <c r="H47" s="1"/>
      <c r="I47" s="1"/>
      <c r="J47" s="1"/>
    </row>
    <row r="48" spans="2:10" x14ac:dyDescent="0.35">
      <c r="B48" s="429" t="s">
        <v>91</v>
      </c>
      <c r="C48" s="431" t="s">
        <v>92</v>
      </c>
      <c r="D48" s="432" t="s">
        <v>94</v>
      </c>
      <c r="E48" s="462" t="s">
        <v>96</v>
      </c>
      <c r="F48" s="462"/>
      <c r="G48" s="462"/>
      <c r="H48" s="655" t="s">
        <v>165</v>
      </c>
      <c r="I48" s="1"/>
      <c r="J48" s="1"/>
    </row>
    <row r="49" spans="2:10" x14ac:dyDescent="0.35">
      <c r="B49" s="436"/>
      <c r="C49" s="438"/>
      <c r="D49" s="432"/>
      <c r="E49" s="462" t="s">
        <v>166</v>
      </c>
      <c r="F49" s="462"/>
      <c r="G49" s="451" t="s">
        <v>167</v>
      </c>
      <c r="H49" s="656"/>
      <c r="I49" s="1"/>
      <c r="J49" s="1"/>
    </row>
    <row r="50" spans="2:10" ht="37.5" customHeight="1" x14ac:dyDescent="0.35">
      <c r="B50" s="436"/>
      <c r="C50" s="438"/>
      <c r="D50" s="433"/>
      <c r="E50" s="64" t="s">
        <v>15</v>
      </c>
      <c r="F50" s="57" t="s">
        <v>38</v>
      </c>
      <c r="G50" s="467"/>
      <c r="H50" s="657"/>
      <c r="I50" s="1"/>
      <c r="J50" s="1"/>
    </row>
    <row r="51" spans="2:10" ht="18" customHeight="1" x14ac:dyDescent="0.35">
      <c r="B51" s="423" t="s">
        <v>182</v>
      </c>
      <c r="C51" s="423"/>
      <c r="D51" s="423"/>
      <c r="E51" s="423"/>
      <c r="F51" s="423"/>
      <c r="G51" s="423"/>
      <c r="H51" s="423"/>
      <c r="I51" s="1"/>
      <c r="J51" s="1"/>
    </row>
    <row r="52" spans="2:10" ht="15" customHeight="1" x14ac:dyDescent="0.35">
      <c r="B52" s="47">
        <v>1</v>
      </c>
      <c r="C52" s="48" t="s">
        <v>130</v>
      </c>
      <c r="D52" s="74">
        <v>3</v>
      </c>
      <c r="E52" s="78">
        <v>2</v>
      </c>
      <c r="F52" s="78">
        <v>1</v>
      </c>
      <c r="G52" s="78">
        <v>2.1</v>
      </c>
      <c r="H52" s="133">
        <v>3</v>
      </c>
      <c r="I52" s="1"/>
      <c r="J52" s="1"/>
    </row>
    <row r="53" spans="2:10" ht="15" customHeight="1" x14ac:dyDescent="0.35">
      <c r="B53" s="47">
        <v>2</v>
      </c>
      <c r="C53" s="18" t="s">
        <v>183</v>
      </c>
      <c r="D53" s="65">
        <v>2</v>
      </c>
      <c r="E53" s="74">
        <v>1.5</v>
      </c>
      <c r="F53" s="74">
        <v>0.5</v>
      </c>
      <c r="G53" s="74">
        <v>1.4</v>
      </c>
      <c r="H53" s="66">
        <v>2</v>
      </c>
      <c r="I53" s="1"/>
      <c r="J53" s="1"/>
    </row>
    <row r="54" spans="2:10" ht="15" customHeight="1" x14ac:dyDescent="0.35">
      <c r="B54" s="47">
        <v>3</v>
      </c>
      <c r="C54" s="18" t="s">
        <v>184</v>
      </c>
      <c r="D54" s="74">
        <v>3</v>
      </c>
      <c r="E54" s="65">
        <v>2</v>
      </c>
      <c r="F54" s="65">
        <v>1</v>
      </c>
      <c r="G54" s="65">
        <v>1.8</v>
      </c>
      <c r="H54" s="133">
        <v>3</v>
      </c>
      <c r="I54" s="1"/>
      <c r="J54" s="1"/>
    </row>
    <row r="55" spans="2:10" ht="15" customHeight="1" x14ac:dyDescent="0.35">
      <c r="B55" s="47">
        <v>4</v>
      </c>
      <c r="C55" s="18" t="s">
        <v>185</v>
      </c>
      <c r="D55" s="65">
        <v>3</v>
      </c>
      <c r="E55" s="65">
        <v>3</v>
      </c>
      <c r="F55" s="65">
        <v>0</v>
      </c>
      <c r="G55" s="65">
        <v>1.6</v>
      </c>
      <c r="H55" s="66">
        <v>3</v>
      </c>
      <c r="I55" s="1"/>
      <c r="J55" s="1"/>
    </row>
    <row r="56" spans="2:10" ht="15" customHeight="1" x14ac:dyDescent="0.35">
      <c r="B56" s="19" t="s">
        <v>110</v>
      </c>
      <c r="C56" s="21" t="s">
        <v>117</v>
      </c>
      <c r="D56" s="67">
        <f>SUM(D52:D55)</f>
        <v>11</v>
      </c>
      <c r="E56" s="67">
        <f>SUM(E52:E55)</f>
        <v>8.5</v>
      </c>
      <c r="F56" s="67">
        <f>SUM(F52:F55)</f>
        <v>2.5</v>
      </c>
      <c r="G56" s="67">
        <f>SUM(G52:G55)</f>
        <v>6.9</v>
      </c>
      <c r="H56" s="68">
        <f>SUM(H52:H55)</f>
        <v>11</v>
      </c>
      <c r="I56" s="1"/>
      <c r="J56" s="1"/>
    </row>
    <row r="57" spans="2:10" ht="18" customHeight="1" x14ac:dyDescent="0.35">
      <c r="B57" s="423" t="s">
        <v>186</v>
      </c>
      <c r="C57" s="423"/>
      <c r="D57" s="423"/>
      <c r="E57" s="423"/>
      <c r="F57" s="423"/>
      <c r="G57" s="423"/>
      <c r="H57" s="423"/>
      <c r="I57" s="1"/>
      <c r="J57" s="1"/>
    </row>
    <row r="58" spans="2:10" x14ac:dyDescent="0.35">
      <c r="B58" s="47">
        <v>1</v>
      </c>
      <c r="C58" s="48" t="s">
        <v>130</v>
      </c>
      <c r="D58" s="74">
        <v>3</v>
      </c>
      <c r="E58" s="78">
        <v>2</v>
      </c>
      <c r="F58" s="78">
        <v>1</v>
      </c>
      <c r="G58" s="78">
        <v>2.1</v>
      </c>
      <c r="H58" s="133">
        <v>3</v>
      </c>
      <c r="I58" s="1"/>
      <c r="J58" s="1"/>
    </row>
    <row r="59" spans="2:10" x14ac:dyDescent="0.35">
      <c r="B59" s="47">
        <v>2</v>
      </c>
      <c r="C59" s="18" t="s">
        <v>187</v>
      </c>
      <c r="D59" s="65">
        <v>4</v>
      </c>
      <c r="E59" s="74">
        <v>4</v>
      </c>
      <c r="F59" s="74">
        <v>0</v>
      </c>
      <c r="G59" s="74">
        <v>2</v>
      </c>
      <c r="H59" s="66">
        <v>0</v>
      </c>
      <c r="I59" s="1"/>
      <c r="J59" s="1"/>
    </row>
    <row r="60" spans="2:10" x14ac:dyDescent="0.35">
      <c r="B60" s="47">
        <v>3</v>
      </c>
      <c r="C60" s="18" t="s">
        <v>188</v>
      </c>
      <c r="D60" s="65">
        <v>4</v>
      </c>
      <c r="E60" s="65">
        <v>3.5</v>
      </c>
      <c r="F60" s="65">
        <v>0.5</v>
      </c>
      <c r="G60" s="65">
        <v>1.9</v>
      </c>
      <c r="H60" s="66">
        <v>4</v>
      </c>
      <c r="I60" s="1"/>
      <c r="J60" s="1"/>
    </row>
    <row r="61" spans="2:10" x14ac:dyDescent="0.35">
      <c r="B61" s="19" t="s">
        <v>110</v>
      </c>
      <c r="C61" s="21" t="s">
        <v>117</v>
      </c>
      <c r="D61" s="67">
        <f>SUM(D58:D60)</f>
        <v>11</v>
      </c>
      <c r="E61" s="67">
        <f>SUM(E58:E60)</f>
        <v>9.5</v>
      </c>
      <c r="F61" s="67">
        <f>SUM(F58:F60)</f>
        <v>1.5</v>
      </c>
      <c r="G61" s="67">
        <f>SUM(G58:G60)</f>
        <v>6</v>
      </c>
      <c r="H61" s="68">
        <f>SUM(H58:H60)</f>
        <v>7</v>
      </c>
      <c r="I61" s="1"/>
      <c r="J61" s="1"/>
    </row>
    <row r="62" spans="2:10" ht="18" customHeight="1" x14ac:dyDescent="0.35">
      <c r="B62" s="423" t="s">
        <v>189</v>
      </c>
      <c r="C62" s="423"/>
      <c r="D62" s="423"/>
      <c r="E62" s="423"/>
      <c r="F62" s="423"/>
      <c r="G62" s="423"/>
      <c r="H62" s="423"/>
      <c r="I62" s="1"/>
      <c r="J62" s="1"/>
    </row>
    <row r="63" spans="2:10" x14ac:dyDescent="0.35">
      <c r="B63" s="47">
        <v>1</v>
      </c>
      <c r="C63" s="48" t="s">
        <v>130</v>
      </c>
      <c r="D63" s="74">
        <v>3</v>
      </c>
      <c r="E63" s="78">
        <v>2</v>
      </c>
      <c r="F63" s="78">
        <v>1</v>
      </c>
      <c r="G63" s="47">
        <v>2.1</v>
      </c>
      <c r="H63" s="133">
        <v>3</v>
      </c>
      <c r="I63" s="1"/>
      <c r="J63" s="1"/>
    </row>
    <row r="64" spans="2:10" x14ac:dyDescent="0.35">
      <c r="B64" s="47">
        <v>2</v>
      </c>
      <c r="C64" s="60" t="s">
        <v>190</v>
      </c>
      <c r="D64" s="65">
        <v>4</v>
      </c>
      <c r="E64" s="65">
        <v>4</v>
      </c>
      <c r="F64" s="74">
        <v>0</v>
      </c>
      <c r="G64" s="105">
        <v>1.9</v>
      </c>
      <c r="H64" s="66">
        <v>4</v>
      </c>
      <c r="I64" s="1"/>
      <c r="J64" s="1"/>
    </row>
    <row r="65" spans="2:10" x14ac:dyDescent="0.35">
      <c r="B65" s="47">
        <v>3</v>
      </c>
      <c r="C65" s="15" t="s">
        <v>191</v>
      </c>
      <c r="D65" s="66">
        <v>4</v>
      </c>
      <c r="E65" s="65">
        <v>4</v>
      </c>
      <c r="F65" s="65">
        <v>0</v>
      </c>
      <c r="G65" s="105">
        <v>2.1</v>
      </c>
      <c r="H65" s="66">
        <v>4</v>
      </c>
      <c r="I65" s="1"/>
      <c r="J65" s="1"/>
    </row>
    <row r="66" spans="2:10" x14ac:dyDescent="0.35">
      <c r="B66" s="19" t="s">
        <v>110</v>
      </c>
      <c r="C66" s="106" t="s">
        <v>117</v>
      </c>
      <c r="D66" s="67">
        <f>SUM(D63:D65)</f>
        <v>11</v>
      </c>
      <c r="E66" s="107">
        <f>SUM(E63:E65)</f>
        <v>10</v>
      </c>
      <c r="F66" s="107">
        <f>SUM(F63:F65)</f>
        <v>1</v>
      </c>
      <c r="G66" s="107">
        <f>SUM(G63:G65)</f>
        <v>6.1</v>
      </c>
      <c r="H66" s="107">
        <f>SUM(H63:H65)</f>
        <v>11</v>
      </c>
      <c r="I66" s="1"/>
      <c r="J66" s="1"/>
    </row>
    <row r="67" spans="2:10" x14ac:dyDescent="0.35">
      <c r="B67" s="46"/>
      <c r="C67" s="46"/>
      <c r="D67" s="46"/>
      <c r="E67" s="46"/>
      <c r="F67" s="46"/>
      <c r="G67" s="46"/>
      <c r="H67" s="46"/>
      <c r="I67" s="1"/>
      <c r="J67" s="1"/>
    </row>
    <row r="68" spans="2:10" x14ac:dyDescent="0.35">
      <c r="B68" s="46"/>
      <c r="C68" s="46"/>
      <c r="D68" s="46"/>
      <c r="E68" s="46"/>
      <c r="F68" s="46"/>
      <c r="G68" s="46"/>
      <c r="H68" s="46"/>
      <c r="I68" s="1"/>
      <c r="J68" s="1"/>
    </row>
    <row r="69" spans="2:10" x14ac:dyDescent="0.35">
      <c r="B69" s="1"/>
      <c r="C69" s="1"/>
      <c r="D69" s="1"/>
      <c r="E69" s="1"/>
      <c r="F69" s="1"/>
      <c r="G69" s="12" t="s">
        <v>120</v>
      </c>
      <c r="H69" s="12" t="s">
        <v>139</v>
      </c>
      <c r="I69" s="1"/>
      <c r="J69" s="1"/>
    </row>
    <row r="70" spans="2:10" x14ac:dyDescent="0.35">
      <c r="B70" s="429" t="s">
        <v>91</v>
      </c>
      <c r="C70" s="431" t="s">
        <v>92</v>
      </c>
      <c r="D70" s="432" t="s">
        <v>94</v>
      </c>
      <c r="E70" s="462" t="s">
        <v>96</v>
      </c>
      <c r="F70" s="462"/>
      <c r="G70" s="462"/>
      <c r="H70" s="655" t="s">
        <v>165</v>
      </c>
      <c r="I70" s="1"/>
      <c r="J70" s="1"/>
    </row>
    <row r="71" spans="2:10" x14ac:dyDescent="0.35">
      <c r="B71" s="436"/>
      <c r="C71" s="438"/>
      <c r="D71" s="432"/>
      <c r="E71" s="462" t="s">
        <v>166</v>
      </c>
      <c r="F71" s="462"/>
      <c r="G71" s="451" t="s">
        <v>167</v>
      </c>
      <c r="H71" s="656"/>
      <c r="I71" s="1"/>
      <c r="J71" s="1"/>
    </row>
    <row r="72" spans="2:10" ht="40.5" customHeight="1" x14ac:dyDescent="0.35">
      <c r="B72" s="436"/>
      <c r="C72" s="438"/>
      <c r="D72" s="433"/>
      <c r="E72" s="64" t="s">
        <v>15</v>
      </c>
      <c r="F72" s="57" t="s">
        <v>38</v>
      </c>
      <c r="G72" s="467"/>
      <c r="H72" s="657"/>
      <c r="I72" s="1"/>
      <c r="J72" s="1"/>
    </row>
    <row r="73" spans="2:10" ht="18" customHeight="1" x14ac:dyDescent="0.35">
      <c r="B73" s="423" t="s">
        <v>103</v>
      </c>
      <c r="C73" s="423"/>
      <c r="D73" s="423"/>
      <c r="E73" s="423"/>
      <c r="F73" s="423"/>
      <c r="G73" s="423"/>
      <c r="H73" s="423"/>
      <c r="I73" s="1"/>
      <c r="J73" s="1"/>
    </row>
    <row r="74" spans="2:10" x14ac:dyDescent="0.35">
      <c r="B74" s="14">
        <v>1</v>
      </c>
      <c r="C74" s="15" t="s">
        <v>192</v>
      </c>
      <c r="D74" s="65">
        <v>3</v>
      </c>
      <c r="E74" s="74">
        <v>2.7</v>
      </c>
      <c r="F74" s="74">
        <v>0.3</v>
      </c>
      <c r="G74" s="74">
        <v>2</v>
      </c>
      <c r="H74" s="66">
        <v>3</v>
      </c>
      <c r="I74" s="1"/>
      <c r="J74" s="1"/>
    </row>
    <row r="75" spans="2:10" x14ac:dyDescent="0.35">
      <c r="B75" s="14">
        <v>2</v>
      </c>
      <c r="C75" s="15" t="s">
        <v>141</v>
      </c>
      <c r="D75" s="65">
        <v>2</v>
      </c>
      <c r="E75" s="65">
        <v>1.5</v>
      </c>
      <c r="F75" s="65">
        <v>0.5</v>
      </c>
      <c r="G75" s="65">
        <v>0.1</v>
      </c>
      <c r="H75" s="66">
        <v>0</v>
      </c>
      <c r="I75" s="1"/>
      <c r="J75" s="1"/>
    </row>
    <row r="76" spans="2:10" x14ac:dyDescent="0.35">
      <c r="B76" s="19" t="s">
        <v>105</v>
      </c>
      <c r="C76" s="21" t="s">
        <v>114</v>
      </c>
      <c r="D76" s="67">
        <f>SUM(D74:D75)</f>
        <v>5</v>
      </c>
      <c r="E76" s="67">
        <f>SUM(E74:E75)</f>
        <v>4.2</v>
      </c>
      <c r="F76" s="67">
        <f>SUM(F74:F75)</f>
        <v>0.8</v>
      </c>
      <c r="G76" s="67">
        <f>SUM(G74:G75)</f>
        <v>2.1</v>
      </c>
      <c r="H76" s="68">
        <f>SUM(H74:H75)</f>
        <v>3</v>
      </c>
      <c r="I76" s="1"/>
      <c r="J76" s="1"/>
    </row>
    <row r="77" spans="2:10" ht="18" customHeight="1" x14ac:dyDescent="0.35">
      <c r="B77" s="423" t="s">
        <v>116</v>
      </c>
      <c r="C77" s="423"/>
      <c r="D77" s="423"/>
      <c r="E77" s="423"/>
      <c r="F77" s="423"/>
      <c r="G77" s="423"/>
      <c r="H77" s="423"/>
      <c r="I77" s="1"/>
      <c r="J77" s="1"/>
    </row>
    <row r="78" spans="2:10" ht="26" x14ac:dyDescent="0.35">
      <c r="B78" s="14">
        <v>1</v>
      </c>
      <c r="C78" s="15" t="s">
        <v>181</v>
      </c>
      <c r="D78" s="65">
        <f>(D102+D93)/2</f>
        <v>25</v>
      </c>
      <c r="E78" s="65">
        <f t="shared" ref="E78:H78" si="6">(E102+E93)/2</f>
        <v>18.5</v>
      </c>
      <c r="F78" s="65">
        <f t="shared" si="6"/>
        <v>6.5</v>
      </c>
      <c r="G78" s="65">
        <f>(G102+G93+G111)/3</f>
        <v>11.1</v>
      </c>
      <c r="H78" s="66">
        <f t="shared" si="6"/>
        <v>23.5</v>
      </c>
      <c r="I78" s="1"/>
      <c r="J78" s="1"/>
    </row>
    <row r="79" spans="2:10" x14ac:dyDescent="0.35">
      <c r="B79" s="34" t="s">
        <v>110</v>
      </c>
      <c r="C79" s="19" t="s">
        <v>117</v>
      </c>
      <c r="D79" s="67">
        <f>SUM(D78:D78)</f>
        <v>25</v>
      </c>
      <c r="E79" s="67">
        <f t="shared" ref="E79:H79" si="7">SUM(E78:E78)</f>
        <v>18.5</v>
      </c>
      <c r="F79" s="67">
        <f t="shared" si="7"/>
        <v>6.5</v>
      </c>
      <c r="G79" s="67">
        <f t="shared" si="7"/>
        <v>11.1</v>
      </c>
      <c r="H79" s="68">
        <f t="shared" si="7"/>
        <v>23.5</v>
      </c>
      <c r="I79" s="1"/>
      <c r="J79" s="1"/>
    </row>
    <row r="80" spans="2:10" x14ac:dyDescent="0.35">
      <c r="B80" s="41" t="s">
        <v>118</v>
      </c>
      <c r="C80" s="75" t="s">
        <v>119</v>
      </c>
      <c r="D80" s="76">
        <f>+D76+D79</f>
        <v>30</v>
      </c>
      <c r="E80" s="76">
        <f t="shared" ref="E80:H80" si="8">+E76+E79</f>
        <v>22.7</v>
      </c>
      <c r="F80" s="76">
        <f t="shared" si="8"/>
        <v>7.3</v>
      </c>
      <c r="G80" s="76">
        <f t="shared" si="8"/>
        <v>13.2</v>
      </c>
      <c r="H80" s="77">
        <f t="shared" si="8"/>
        <v>26.5</v>
      </c>
      <c r="I80" s="1"/>
      <c r="J80" s="1"/>
    </row>
    <row r="81" spans="2:10" x14ac:dyDescent="0.35">
      <c r="B81" s="46"/>
      <c r="C81" s="46"/>
      <c r="D81" s="46"/>
      <c r="E81" s="46"/>
      <c r="F81" s="46"/>
      <c r="G81" s="46"/>
      <c r="H81" s="46"/>
      <c r="I81" s="1"/>
      <c r="J81" s="1"/>
    </row>
    <row r="82" spans="2:10" x14ac:dyDescent="0.35">
      <c r="B82" s="1"/>
      <c r="C82" s="1"/>
      <c r="D82" s="46"/>
      <c r="E82" s="2"/>
      <c r="F82" s="1"/>
      <c r="G82" s="12"/>
      <c r="H82" s="1"/>
      <c r="I82" s="1"/>
      <c r="J82" s="1"/>
    </row>
    <row r="83" spans="2:10" x14ac:dyDescent="0.35">
      <c r="B83" s="429" t="s">
        <v>91</v>
      </c>
      <c r="C83" s="431" t="s">
        <v>92</v>
      </c>
      <c r="D83" s="432" t="s">
        <v>94</v>
      </c>
      <c r="E83" s="462" t="s">
        <v>96</v>
      </c>
      <c r="F83" s="462"/>
      <c r="G83" s="462"/>
      <c r="H83" s="655" t="s">
        <v>165</v>
      </c>
      <c r="I83" s="1"/>
      <c r="J83" s="1"/>
    </row>
    <row r="84" spans="2:10" x14ac:dyDescent="0.35">
      <c r="B84" s="436"/>
      <c r="C84" s="438"/>
      <c r="D84" s="432"/>
      <c r="E84" s="462" t="s">
        <v>166</v>
      </c>
      <c r="F84" s="462"/>
      <c r="G84" s="451" t="s">
        <v>167</v>
      </c>
      <c r="H84" s="656"/>
      <c r="I84" s="1"/>
      <c r="J84" s="1"/>
    </row>
    <row r="85" spans="2:10" ht="38.25" customHeight="1" x14ac:dyDescent="0.35">
      <c r="B85" s="436"/>
      <c r="C85" s="438"/>
      <c r="D85" s="433"/>
      <c r="E85" s="64" t="s">
        <v>15</v>
      </c>
      <c r="F85" s="57" t="s">
        <v>38</v>
      </c>
      <c r="G85" s="467"/>
      <c r="H85" s="657"/>
      <c r="I85" s="1"/>
      <c r="J85" s="1"/>
    </row>
    <row r="86" spans="2:10" ht="18" customHeight="1" x14ac:dyDescent="0.35">
      <c r="B86" s="423" t="s">
        <v>182</v>
      </c>
      <c r="C86" s="423"/>
      <c r="D86" s="423"/>
      <c r="E86" s="423"/>
      <c r="F86" s="423"/>
      <c r="G86" s="423"/>
      <c r="H86" s="423"/>
      <c r="I86" s="1"/>
      <c r="J86" s="1"/>
    </row>
    <row r="87" spans="2:10" x14ac:dyDescent="0.35">
      <c r="B87" s="47">
        <v>1</v>
      </c>
      <c r="C87" s="48" t="s">
        <v>130</v>
      </c>
      <c r="D87" s="78">
        <v>3</v>
      </c>
      <c r="E87" s="78">
        <v>2</v>
      </c>
      <c r="F87" s="78">
        <v>1</v>
      </c>
      <c r="G87" s="78">
        <v>2</v>
      </c>
      <c r="H87" s="133">
        <v>3</v>
      </c>
      <c r="I87" s="1"/>
      <c r="J87" s="1"/>
    </row>
    <row r="88" spans="2:10" x14ac:dyDescent="0.35">
      <c r="B88" s="47">
        <v>2</v>
      </c>
      <c r="C88" s="15" t="s">
        <v>143</v>
      </c>
      <c r="D88" s="74">
        <v>7</v>
      </c>
      <c r="E88" s="74">
        <v>6</v>
      </c>
      <c r="F88" s="74">
        <v>1</v>
      </c>
      <c r="G88" s="74">
        <v>2</v>
      </c>
      <c r="H88" s="66">
        <v>7</v>
      </c>
      <c r="I88" s="1"/>
      <c r="J88" s="1"/>
    </row>
    <row r="89" spans="2:10" x14ac:dyDescent="0.35">
      <c r="B89" s="47">
        <v>3</v>
      </c>
      <c r="C89" s="18" t="s">
        <v>193</v>
      </c>
      <c r="D89" s="74">
        <v>4</v>
      </c>
      <c r="E89" s="74">
        <v>3</v>
      </c>
      <c r="F89" s="74">
        <v>1</v>
      </c>
      <c r="G89" s="74">
        <v>1.8</v>
      </c>
      <c r="H89" s="134">
        <v>4</v>
      </c>
      <c r="I89" s="1"/>
      <c r="J89" s="1"/>
    </row>
    <row r="90" spans="2:10" x14ac:dyDescent="0.35">
      <c r="B90" s="47">
        <v>4</v>
      </c>
      <c r="C90" s="18" t="s">
        <v>194</v>
      </c>
      <c r="D90" s="74">
        <v>3</v>
      </c>
      <c r="E90" s="74">
        <v>1.5</v>
      </c>
      <c r="F90" s="74">
        <v>1.5</v>
      </c>
      <c r="G90" s="74">
        <v>1.4</v>
      </c>
      <c r="H90" s="133">
        <v>3</v>
      </c>
      <c r="I90" s="1"/>
      <c r="J90" s="1"/>
    </row>
    <row r="91" spans="2:10" x14ac:dyDescent="0.35">
      <c r="B91" s="47">
        <v>5</v>
      </c>
      <c r="C91" s="18" t="s">
        <v>195</v>
      </c>
      <c r="D91" s="74">
        <v>4</v>
      </c>
      <c r="E91" s="74">
        <v>4</v>
      </c>
      <c r="F91" s="74">
        <v>0</v>
      </c>
      <c r="G91" s="74">
        <v>1.5</v>
      </c>
      <c r="H91" s="66">
        <v>4</v>
      </c>
      <c r="I91" s="1"/>
      <c r="J91" s="1"/>
    </row>
    <row r="92" spans="2:10" x14ac:dyDescent="0.35">
      <c r="B92" s="47">
        <v>6</v>
      </c>
      <c r="C92" s="18" t="s">
        <v>196</v>
      </c>
      <c r="D92" s="81">
        <v>4</v>
      </c>
      <c r="E92" s="79">
        <v>3</v>
      </c>
      <c r="F92" s="79">
        <v>1</v>
      </c>
      <c r="G92" s="79">
        <v>1.8</v>
      </c>
      <c r="H92" s="133">
        <v>4</v>
      </c>
      <c r="I92" s="1"/>
      <c r="J92" s="1"/>
    </row>
    <row r="93" spans="2:10" x14ac:dyDescent="0.35">
      <c r="B93" s="19" t="s">
        <v>110</v>
      </c>
      <c r="C93" s="21" t="s">
        <v>117</v>
      </c>
      <c r="D93" s="67">
        <f>SUM(D87:D92)</f>
        <v>25</v>
      </c>
      <c r="E93" s="67">
        <f t="shared" ref="E93:H93" si="9">SUM(E87:E92)</f>
        <v>19.5</v>
      </c>
      <c r="F93" s="67">
        <f t="shared" si="9"/>
        <v>5.5</v>
      </c>
      <c r="G93" s="67">
        <f t="shared" si="9"/>
        <v>10.5</v>
      </c>
      <c r="H93" s="68">
        <f t="shared" si="9"/>
        <v>25</v>
      </c>
      <c r="I93" s="1"/>
      <c r="J93" s="1"/>
    </row>
    <row r="94" spans="2:10" ht="18" customHeight="1" x14ac:dyDescent="0.35">
      <c r="B94" s="423" t="s">
        <v>186</v>
      </c>
      <c r="C94" s="423"/>
      <c r="D94" s="423"/>
      <c r="E94" s="423"/>
      <c r="F94" s="423"/>
      <c r="G94" s="423"/>
      <c r="H94" s="423"/>
      <c r="I94" s="1"/>
      <c r="J94" s="1"/>
    </row>
    <row r="95" spans="2:10" x14ac:dyDescent="0.35">
      <c r="B95" s="47">
        <v>1</v>
      </c>
      <c r="C95" s="48" t="s">
        <v>130</v>
      </c>
      <c r="D95" s="74">
        <v>3</v>
      </c>
      <c r="E95" s="78">
        <v>2</v>
      </c>
      <c r="F95" s="78">
        <v>1</v>
      </c>
      <c r="G95" s="78">
        <v>2</v>
      </c>
      <c r="H95" s="133">
        <v>3</v>
      </c>
      <c r="I95" s="1"/>
      <c r="J95" s="1"/>
    </row>
    <row r="96" spans="2:10" x14ac:dyDescent="0.35">
      <c r="B96" s="47">
        <v>2</v>
      </c>
      <c r="C96" s="15" t="s">
        <v>143</v>
      </c>
      <c r="D96" s="65">
        <v>7</v>
      </c>
      <c r="E96" s="74">
        <v>6</v>
      </c>
      <c r="F96" s="74">
        <v>1</v>
      </c>
      <c r="G96" s="74">
        <v>2</v>
      </c>
      <c r="H96" s="66">
        <v>7</v>
      </c>
      <c r="I96" s="1"/>
      <c r="J96" s="1"/>
    </row>
    <row r="97" spans="2:10" x14ac:dyDescent="0.35">
      <c r="B97" s="47">
        <v>3</v>
      </c>
      <c r="C97" s="18" t="s">
        <v>197</v>
      </c>
      <c r="D97" s="130">
        <v>3</v>
      </c>
      <c r="E97" s="74">
        <v>1</v>
      </c>
      <c r="F97" s="74">
        <v>2</v>
      </c>
      <c r="G97" s="74">
        <v>1.3</v>
      </c>
      <c r="H97" s="134">
        <v>3</v>
      </c>
      <c r="I97" s="1"/>
      <c r="J97" s="1"/>
    </row>
    <row r="98" spans="2:10" x14ac:dyDescent="0.35">
      <c r="B98" s="47">
        <v>4</v>
      </c>
      <c r="C98" s="18" t="s">
        <v>198</v>
      </c>
      <c r="D98" s="74">
        <v>3</v>
      </c>
      <c r="E98" s="74">
        <v>1.5</v>
      </c>
      <c r="F98" s="74">
        <v>1.5</v>
      </c>
      <c r="G98" s="74">
        <v>1.5</v>
      </c>
      <c r="H98" s="133">
        <v>0</v>
      </c>
      <c r="I98" s="1"/>
      <c r="J98" s="1"/>
    </row>
    <row r="99" spans="2:10" x14ac:dyDescent="0.35">
      <c r="B99" s="47">
        <v>5</v>
      </c>
      <c r="C99" s="18" t="s">
        <v>199</v>
      </c>
      <c r="D99" s="74">
        <v>3</v>
      </c>
      <c r="E99" s="74">
        <v>3</v>
      </c>
      <c r="F99" s="74">
        <v>0</v>
      </c>
      <c r="G99" s="74">
        <v>1.4</v>
      </c>
      <c r="H99" s="133">
        <v>3</v>
      </c>
      <c r="I99" s="1"/>
      <c r="J99" s="1"/>
    </row>
    <row r="100" spans="2:10" x14ac:dyDescent="0.35">
      <c r="B100" s="47">
        <v>6</v>
      </c>
      <c r="C100" s="18" t="s">
        <v>200</v>
      </c>
      <c r="D100" s="74">
        <v>3</v>
      </c>
      <c r="E100" s="74">
        <v>2</v>
      </c>
      <c r="F100" s="74">
        <v>1</v>
      </c>
      <c r="G100" s="74">
        <v>1.8</v>
      </c>
      <c r="H100" s="133">
        <v>3</v>
      </c>
      <c r="I100" s="1"/>
      <c r="J100" s="1"/>
    </row>
    <row r="101" spans="2:10" x14ac:dyDescent="0.35">
      <c r="B101" s="47">
        <v>7</v>
      </c>
      <c r="C101" s="18" t="s">
        <v>201</v>
      </c>
      <c r="D101" s="65">
        <v>3</v>
      </c>
      <c r="E101" s="79">
        <v>2</v>
      </c>
      <c r="F101" s="79">
        <v>1</v>
      </c>
      <c r="G101" s="79">
        <v>1.4</v>
      </c>
      <c r="H101" s="66">
        <v>3</v>
      </c>
      <c r="I101" s="1"/>
      <c r="J101" s="1"/>
    </row>
    <row r="102" spans="2:10" x14ac:dyDescent="0.35">
      <c r="B102" s="19" t="s">
        <v>110</v>
      </c>
      <c r="C102" s="21" t="s">
        <v>117</v>
      </c>
      <c r="D102" s="67">
        <f>SUM(D95:D101)</f>
        <v>25</v>
      </c>
      <c r="E102" s="67">
        <f t="shared" ref="E102:H102" si="10">SUM(E95:E101)</f>
        <v>17.5</v>
      </c>
      <c r="F102" s="67">
        <f t="shared" si="10"/>
        <v>7.5</v>
      </c>
      <c r="G102" s="67">
        <f t="shared" si="10"/>
        <v>11.4</v>
      </c>
      <c r="H102" s="68">
        <f t="shared" si="10"/>
        <v>22</v>
      </c>
      <c r="I102" s="1"/>
      <c r="J102" s="1"/>
    </row>
    <row r="103" spans="2:10" ht="18" customHeight="1" x14ac:dyDescent="0.35">
      <c r="B103" s="423" t="s">
        <v>189</v>
      </c>
      <c r="C103" s="423"/>
      <c r="D103" s="423"/>
      <c r="E103" s="423"/>
      <c r="F103" s="423"/>
      <c r="G103" s="423"/>
      <c r="H103" s="423"/>
      <c r="I103" s="1"/>
      <c r="J103" s="1"/>
    </row>
    <row r="104" spans="2:10" x14ac:dyDescent="0.35">
      <c r="B104" s="47">
        <v>1</v>
      </c>
      <c r="C104" s="48" t="s">
        <v>130</v>
      </c>
      <c r="D104" s="74">
        <v>3</v>
      </c>
      <c r="E104" s="74">
        <v>2</v>
      </c>
      <c r="F104" s="74">
        <v>1</v>
      </c>
      <c r="G104" s="78">
        <v>2</v>
      </c>
      <c r="H104" s="133">
        <v>3</v>
      </c>
      <c r="I104" s="1"/>
      <c r="J104" s="1"/>
    </row>
    <row r="105" spans="2:10" x14ac:dyDescent="0.35">
      <c r="B105" s="47">
        <v>2</v>
      </c>
      <c r="C105" s="15" t="s">
        <v>143</v>
      </c>
      <c r="D105" s="65">
        <v>7</v>
      </c>
      <c r="E105" s="65">
        <v>6</v>
      </c>
      <c r="F105" s="74">
        <v>1</v>
      </c>
      <c r="G105" s="74">
        <v>2</v>
      </c>
      <c r="H105" s="66">
        <v>7</v>
      </c>
      <c r="I105" s="1"/>
      <c r="J105" s="1"/>
    </row>
    <row r="106" spans="2:10" x14ac:dyDescent="0.35">
      <c r="B106" s="47">
        <v>3</v>
      </c>
      <c r="C106" s="61" t="s">
        <v>202</v>
      </c>
      <c r="D106" s="74">
        <v>3</v>
      </c>
      <c r="E106" s="74">
        <v>2</v>
      </c>
      <c r="F106" s="74">
        <v>1</v>
      </c>
      <c r="G106" s="37">
        <v>1.4</v>
      </c>
      <c r="H106" s="134">
        <v>0</v>
      </c>
      <c r="I106" s="1"/>
      <c r="J106" s="1"/>
    </row>
    <row r="107" spans="2:10" x14ac:dyDescent="0.35">
      <c r="B107" s="47">
        <v>4</v>
      </c>
      <c r="C107" s="62" t="s">
        <v>203</v>
      </c>
      <c r="D107" s="74">
        <v>3</v>
      </c>
      <c r="E107" s="74">
        <v>3</v>
      </c>
      <c r="F107" s="74">
        <v>0</v>
      </c>
      <c r="G107" s="37">
        <v>1.5</v>
      </c>
      <c r="H107" s="133">
        <v>3</v>
      </c>
      <c r="I107" s="1"/>
      <c r="J107" s="1"/>
    </row>
    <row r="108" spans="2:10" x14ac:dyDescent="0.35">
      <c r="B108" s="47">
        <v>5</v>
      </c>
      <c r="C108" s="48" t="s">
        <v>204</v>
      </c>
      <c r="D108" s="74">
        <v>3</v>
      </c>
      <c r="E108" s="74">
        <v>3</v>
      </c>
      <c r="F108" s="74">
        <v>0</v>
      </c>
      <c r="G108" s="37">
        <v>1.4</v>
      </c>
      <c r="H108" s="133">
        <v>3</v>
      </c>
      <c r="I108" s="1"/>
      <c r="J108" s="1"/>
    </row>
    <row r="109" spans="2:10" x14ac:dyDescent="0.35">
      <c r="B109" s="47">
        <v>6</v>
      </c>
      <c r="C109" s="15" t="s">
        <v>205</v>
      </c>
      <c r="D109" s="65">
        <v>3</v>
      </c>
      <c r="E109" s="65">
        <v>3</v>
      </c>
      <c r="F109" s="74">
        <v>0</v>
      </c>
      <c r="G109" s="16">
        <v>1.6</v>
      </c>
      <c r="H109" s="66">
        <v>3</v>
      </c>
      <c r="I109" s="1"/>
      <c r="J109" s="1"/>
    </row>
    <row r="110" spans="2:10" x14ac:dyDescent="0.35">
      <c r="B110" s="47">
        <v>7</v>
      </c>
      <c r="C110" s="15" t="s">
        <v>206</v>
      </c>
      <c r="D110" s="65">
        <v>3</v>
      </c>
      <c r="E110" s="65">
        <v>3</v>
      </c>
      <c r="F110" s="74">
        <v>0</v>
      </c>
      <c r="G110" s="65">
        <v>1.5</v>
      </c>
      <c r="H110" s="66">
        <v>3</v>
      </c>
      <c r="I110" s="1"/>
      <c r="J110" s="1"/>
    </row>
    <row r="111" spans="2:10" ht="18" customHeight="1" x14ac:dyDescent="0.35">
      <c r="B111" s="19" t="s">
        <v>110</v>
      </c>
      <c r="C111" s="21" t="s">
        <v>117</v>
      </c>
      <c r="D111" s="67">
        <f>SUM(D104:D110)</f>
        <v>25</v>
      </c>
      <c r="E111" s="67">
        <f>SUM(E104:E110)</f>
        <v>22</v>
      </c>
      <c r="F111" s="67">
        <f>SUM(F104:F110)</f>
        <v>3</v>
      </c>
      <c r="G111" s="67">
        <f>SUM(G104:G110)</f>
        <v>11.4</v>
      </c>
      <c r="H111" s="68">
        <f t="shared" ref="H111" si="11">SUM(H104:H110)</f>
        <v>22</v>
      </c>
      <c r="I111" s="1"/>
      <c r="J111" s="1"/>
    </row>
    <row r="112" spans="2:10" x14ac:dyDescent="0.35">
      <c r="B112" s="36"/>
      <c r="C112" s="36"/>
      <c r="D112" s="80"/>
      <c r="E112" s="80"/>
      <c r="F112" s="80"/>
      <c r="G112" s="80"/>
      <c r="H112" s="80"/>
      <c r="I112" s="1"/>
      <c r="J112" s="1"/>
    </row>
    <row r="113" spans="2:10" x14ac:dyDescent="0.35">
      <c r="B113" s="46"/>
      <c r="C113" s="46"/>
      <c r="D113" s="46"/>
      <c r="E113" s="46"/>
      <c r="F113" s="46"/>
      <c r="G113" s="46"/>
      <c r="H113" s="46"/>
      <c r="I113" s="1"/>
      <c r="J113" s="1"/>
    </row>
    <row r="114" spans="2:10" x14ac:dyDescent="0.35">
      <c r="B114" s="82"/>
      <c r="C114" s="82"/>
      <c r="D114" s="83"/>
      <c r="E114" s="446" t="s">
        <v>153</v>
      </c>
      <c r="F114" s="446"/>
      <c r="G114" s="446"/>
      <c r="H114" s="46"/>
      <c r="I114" s="1"/>
      <c r="J114" s="1"/>
    </row>
    <row r="115" spans="2:10" x14ac:dyDescent="0.35">
      <c r="B115" s="429" t="s">
        <v>91</v>
      </c>
      <c r="C115" s="431" t="s">
        <v>92</v>
      </c>
      <c r="D115" s="432" t="s">
        <v>94</v>
      </c>
      <c r="E115" s="462" t="s">
        <v>96</v>
      </c>
      <c r="F115" s="462"/>
      <c r="G115" s="462"/>
      <c r="H115" s="655" t="s">
        <v>165</v>
      </c>
      <c r="I115" s="1"/>
      <c r="J115" s="1"/>
    </row>
    <row r="116" spans="2:10" x14ac:dyDescent="0.35">
      <c r="B116" s="436"/>
      <c r="C116" s="438"/>
      <c r="D116" s="432"/>
      <c r="E116" s="462" t="s">
        <v>166</v>
      </c>
      <c r="F116" s="462"/>
      <c r="G116" s="451" t="s">
        <v>167</v>
      </c>
      <c r="H116" s="656"/>
      <c r="I116" s="1"/>
      <c r="J116" s="1"/>
    </row>
    <row r="117" spans="2:10" ht="36" customHeight="1" x14ac:dyDescent="0.35">
      <c r="B117" s="436"/>
      <c r="C117" s="438"/>
      <c r="D117" s="433"/>
      <c r="E117" s="64" t="s">
        <v>15</v>
      </c>
      <c r="F117" s="57" t="s">
        <v>38</v>
      </c>
      <c r="G117" s="467"/>
      <c r="H117" s="657"/>
      <c r="I117" s="1"/>
      <c r="J117" s="1"/>
    </row>
    <row r="118" spans="2:10" x14ac:dyDescent="0.35">
      <c r="B118" s="108" t="s">
        <v>105</v>
      </c>
      <c r="C118" s="85" t="s">
        <v>207</v>
      </c>
      <c r="D118" s="109">
        <f>(D119+D120+D121)/3</f>
        <v>90</v>
      </c>
      <c r="E118" s="86">
        <f>(E119+E120+E121)/3</f>
        <v>63.6</v>
      </c>
      <c r="F118" s="87">
        <f>(F119+F120+F121)/3</f>
        <v>26.400000000000002</v>
      </c>
      <c r="G118" s="86">
        <f>(G119+G120+G121)/3</f>
        <v>46.833333333333336</v>
      </c>
      <c r="H118" s="110">
        <f>(H119+H120+H121)/3</f>
        <v>67.666666666666671</v>
      </c>
      <c r="I118" s="1"/>
      <c r="J118" s="1"/>
    </row>
    <row r="119" spans="2:10" x14ac:dyDescent="0.35">
      <c r="B119" s="100"/>
      <c r="C119" s="111" t="s">
        <v>208</v>
      </c>
      <c r="D119" s="112">
        <f>D26+D40+D42+D56+D76+D93</f>
        <v>90</v>
      </c>
      <c r="E119" s="89">
        <f>E26+E40+E42+E56+E76+E93</f>
        <v>62.6</v>
      </c>
      <c r="F119" s="112">
        <f>F26+F40+F42+F56+F76+F93</f>
        <v>27.400000000000002</v>
      </c>
      <c r="G119" s="89">
        <f>G26+G40+G42+G56+G76+G93</f>
        <v>46.800000000000004</v>
      </c>
      <c r="H119" s="112">
        <f>H26+H40+H42+H56+H76+H93</f>
        <v>71</v>
      </c>
      <c r="I119" s="1"/>
      <c r="J119" s="1"/>
    </row>
    <row r="120" spans="2:10" x14ac:dyDescent="0.35">
      <c r="B120" s="100"/>
      <c r="C120" s="111" t="s">
        <v>209</v>
      </c>
      <c r="D120" s="112">
        <f>D26+D40+D42+D61+D76+D102</f>
        <v>90</v>
      </c>
      <c r="E120" s="89">
        <f>E26+E40+E42+E61+E76+E102</f>
        <v>61.6</v>
      </c>
      <c r="F120" s="112">
        <f>F26+F40+F42+F61+F76+F102</f>
        <v>28.400000000000002</v>
      </c>
      <c r="G120" s="89">
        <f>G26+G40+G42+G61+G76+G102</f>
        <v>46.8</v>
      </c>
      <c r="H120" s="112">
        <f>H26+H40+H42+H61+H76+H102</f>
        <v>64</v>
      </c>
      <c r="I120" s="1"/>
      <c r="J120" s="1"/>
    </row>
    <row r="121" spans="2:10" x14ac:dyDescent="0.35">
      <c r="B121" s="103"/>
      <c r="C121" s="111" t="s">
        <v>210</v>
      </c>
      <c r="D121" s="112">
        <f>D22+D40+D42+D66+D76+D111</f>
        <v>90</v>
      </c>
      <c r="E121" s="113">
        <f>E22+E40+E42+E66+E76+E111</f>
        <v>66.599999999999994</v>
      </c>
      <c r="F121" s="114">
        <f>F22+F40+F42+F66+F76+F111</f>
        <v>23.400000000000002</v>
      </c>
      <c r="G121" s="113">
        <f>G22+G40+G42+G66+G76+G111</f>
        <v>46.9</v>
      </c>
      <c r="H121" s="114">
        <f>H22+H40+H42+H66+H76+H111</f>
        <v>68</v>
      </c>
      <c r="I121" s="1"/>
      <c r="J121" s="1"/>
    </row>
    <row r="122" spans="2:10" x14ac:dyDescent="0.35">
      <c r="B122" s="88" t="s">
        <v>110</v>
      </c>
      <c r="C122" s="93" t="s">
        <v>211</v>
      </c>
      <c r="D122" s="115"/>
      <c r="E122" s="94"/>
      <c r="F122" s="115"/>
      <c r="G122" s="94"/>
      <c r="H122" s="87">
        <f>(H123+H125+H124)/3</f>
        <v>75.18518518518519</v>
      </c>
      <c r="I122" s="1"/>
      <c r="J122" s="1"/>
    </row>
    <row r="123" spans="2:10" x14ac:dyDescent="0.35">
      <c r="B123" s="116"/>
      <c r="C123" s="117" t="s">
        <v>208</v>
      </c>
      <c r="D123" s="118"/>
      <c r="E123" s="102"/>
      <c r="F123" s="118"/>
      <c r="G123" s="102"/>
      <c r="H123" s="90">
        <f>H119*100/D119</f>
        <v>78.888888888888886</v>
      </c>
      <c r="I123" s="1"/>
      <c r="J123" s="1"/>
    </row>
    <row r="124" spans="2:10" x14ac:dyDescent="0.35">
      <c r="B124" s="100"/>
      <c r="C124" s="118" t="s">
        <v>209</v>
      </c>
      <c r="D124" s="118"/>
      <c r="E124" s="102"/>
      <c r="F124" s="118"/>
      <c r="G124" s="102"/>
      <c r="H124" s="90">
        <f>H120*100/D120</f>
        <v>71.111111111111114</v>
      </c>
      <c r="I124" s="1"/>
      <c r="J124" s="1"/>
    </row>
    <row r="125" spans="2:10" x14ac:dyDescent="0.35">
      <c r="B125" s="116"/>
      <c r="C125" s="101" t="s">
        <v>210</v>
      </c>
      <c r="D125" s="119"/>
      <c r="E125" s="120"/>
      <c r="F125" s="119"/>
      <c r="G125" s="121"/>
      <c r="H125" s="92">
        <f>H121*100/D121</f>
        <v>75.555555555555557</v>
      </c>
      <c r="I125" s="1"/>
      <c r="J125" s="1"/>
    </row>
    <row r="126" spans="2:10" x14ac:dyDescent="0.35">
      <c r="B126" s="84" t="s">
        <v>118</v>
      </c>
      <c r="C126" s="93" t="s">
        <v>212</v>
      </c>
      <c r="D126" s="94"/>
      <c r="E126" s="115"/>
      <c r="F126" s="115"/>
      <c r="G126" s="87">
        <f>(G127+G128+G129)/3</f>
        <v>52.037037037037038</v>
      </c>
      <c r="H126" s="83"/>
      <c r="I126" s="1"/>
      <c r="J126" s="1"/>
    </row>
    <row r="127" spans="2:10" x14ac:dyDescent="0.35">
      <c r="B127" s="116"/>
      <c r="C127" s="117" t="s">
        <v>208</v>
      </c>
      <c r="D127" s="102"/>
      <c r="E127" s="118"/>
      <c r="F127" s="118"/>
      <c r="G127" s="90">
        <f>G119*100/D119</f>
        <v>52</v>
      </c>
      <c r="H127" s="102"/>
      <c r="I127" s="1"/>
      <c r="J127" s="1"/>
    </row>
    <row r="128" spans="2:10" x14ac:dyDescent="0.35">
      <c r="B128" s="116"/>
      <c r="C128" s="102" t="s">
        <v>209</v>
      </c>
      <c r="D128" s="102"/>
      <c r="E128" s="118"/>
      <c r="F128" s="118"/>
      <c r="G128" s="90">
        <f>G120*100/D120</f>
        <v>52</v>
      </c>
      <c r="H128" s="102"/>
      <c r="I128" s="1"/>
      <c r="J128" s="1"/>
    </row>
    <row r="129" spans="2:10" x14ac:dyDescent="0.35">
      <c r="B129" s="122"/>
      <c r="C129" s="101" t="s">
        <v>210</v>
      </c>
      <c r="D129" s="120"/>
      <c r="E129" s="119"/>
      <c r="F129" s="119"/>
      <c r="G129" s="92">
        <f>G121*100/D121</f>
        <v>52.111111111111114</v>
      </c>
      <c r="H129" s="102"/>
      <c r="I129" s="1"/>
      <c r="J129" s="1"/>
    </row>
    <row r="130" spans="2:10" x14ac:dyDescent="0.35">
      <c r="B130" s="108" t="s">
        <v>213</v>
      </c>
      <c r="C130" s="123" t="s">
        <v>214</v>
      </c>
      <c r="D130" s="87">
        <f>SUM(E130:F130)</f>
        <v>100</v>
      </c>
      <c r="E130" s="95">
        <f>(E131+E132+E133)/3</f>
        <v>70.666666666666671</v>
      </c>
      <c r="F130" s="124">
        <f>(F131+F132+F133)/3</f>
        <v>29.333333333333332</v>
      </c>
      <c r="G130" s="83"/>
      <c r="H130" s="83"/>
      <c r="I130" s="1"/>
      <c r="J130" s="1"/>
    </row>
    <row r="131" spans="2:10" x14ac:dyDescent="0.35">
      <c r="B131" s="100"/>
      <c r="C131" s="101" t="s">
        <v>208</v>
      </c>
      <c r="D131" s="90" t="s">
        <v>215</v>
      </c>
      <c r="E131" s="89">
        <f>E119*100/D119</f>
        <v>69.555555555555557</v>
      </c>
      <c r="F131" s="112">
        <f>F119*100/D119</f>
        <v>30.444444444444443</v>
      </c>
      <c r="G131" s="102"/>
      <c r="H131" s="102"/>
      <c r="I131" s="1"/>
      <c r="J131" s="1"/>
    </row>
    <row r="132" spans="2:10" x14ac:dyDescent="0.35">
      <c r="B132" s="100"/>
      <c r="C132" s="117" t="s">
        <v>209</v>
      </c>
      <c r="D132" s="90" t="s">
        <v>215</v>
      </c>
      <c r="E132" s="89">
        <f t="shared" ref="E132:E133" si="12">E120*100/D120</f>
        <v>68.444444444444443</v>
      </c>
      <c r="F132" s="112">
        <f t="shared" ref="F132:F133" si="13">F120*100/D120</f>
        <v>31.555555555555557</v>
      </c>
      <c r="G132" s="102"/>
      <c r="H132" s="102"/>
      <c r="I132" s="1"/>
      <c r="J132" s="1"/>
    </row>
    <row r="133" spans="2:10" x14ac:dyDescent="0.35">
      <c r="B133" s="103"/>
      <c r="C133" s="101" t="s">
        <v>210</v>
      </c>
      <c r="D133" s="125"/>
      <c r="E133" s="91">
        <f t="shared" si="12"/>
        <v>73.999999999999986</v>
      </c>
      <c r="F133" s="126">
        <f t="shared" si="13"/>
        <v>26</v>
      </c>
      <c r="G133" s="102"/>
      <c r="H133" s="102"/>
      <c r="I133" s="1"/>
      <c r="J133" s="1"/>
    </row>
    <row r="134" spans="2:10" x14ac:dyDescent="0.35">
      <c r="B134" s="96" t="s">
        <v>108</v>
      </c>
      <c r="C134" s="97" t="s">
        <v>216</v>
      </c>
      <c r="D134" s="98">
        <f>SUM(D135:D138)</f>
        <v>8</v>
      </c>
      <c r="E134" s="99"/>
      <c r="F134" s="99"/>
      <c r="G134" s="99"/>
      <c r="H134" s="99"/>
      <c r="I134" s="1"/>
      <c r="J134" s="1"/>
    </row>
    <row r="135" spans="2:10" x14ac:dyDescent="0.35">
      <c r="B135" s="100">
        <v>1</v>
      </c>
      <c r="C135" s="101" t="str">
        <f>C15</f>
        <v>Komunikacja społeczna w biznesie</v>
      </c>
      <c r="D135" s="90">
        <v>4</v>
      </c>
      <c r="E135" s="102"/>
      <c r="F135" s="102"/>
      <c r="G135" s="102"/>
      <c r="H135" s="102"/>
      <c r="I135" s="1"/>
      <c r="J135" s="1"/>
    </row>
    <row r="136" spans="2:10" x14ac:dyDescent="0.35">
      <c r="B136" s="100">
        <v>2</v>
      </c>
      <c r="C136" s="101" t="str">
        <f>C21</f>
        <v>Ochrona własności intelektualnej</v>
      </c>
      <c r="D136" s="90">
        <v>1</v>
      </c>
      <c r="E136" s="102"/>
      <c r="F136" s="102"/>
      <c r="G136" s="102"/>
      <c r="H136" s="102"/>
      <c r="I136" s="1"/>
      <c r="J136" s="1"/>
    </row>
    <row r="137" spans="2:10" x14ac:dyDescent="0.35">
      <c r="B137" s="100">
        <v>3</v>
      </c>
      <c r="C137" s="118" t="s">
        <v>217</v>
      </c>
      <c r="D137" s="90">
        <v>1</v>
      </c>
      <c r="E137" s="102"/>
      <c r="F137" s="102"/>
      <c r="G137" s="102"/>
      <c r="H137" s="102"/>
      <c r="I137" s="1"/>
      <c r="J137" s="1"/>
    </row>
    <row r="138" spans="2:10" x14ac:dyDescent="0.35">
      <c r="B138" s="127">
        <v>4</v>
      </c>
      <c r="C138" s="128" t="s">
        <v>175</v>
      </c>
      <c r="D138" s="129">
        <v>2</v>
      </c>
      <c r="E138" s="102"/>
      <c r="F138" s="102"/>
      <c r="G138" s="102"/>
      <c r="H138" s="102"/>
      <c r="I138" s="1"/>
      <c r="J138" s="1"/>
    </row>
  </sheetData>
  <mergeCells count="57">
    <mergeCell ref="B1:J1"/>
    <mergeCell ref="B3:C3"/>
    <mergeCell ref="B8:B10"/>
    <mergeCell ref="C8:C10"/>
    <mergeCell ref="D8:D10"/>
    <mergeCell ref="E8:G8"/>
    <mergeCell ref="H8:H10"/>
    <mergeCell ref="E9:F9"/>
    <mergeCell ref="G9:G10"/>
    <mergeCell ref="B11:H11"/>
    <mergeCell ref="B23:H23"/>
    <mergeCell ref="B30:B32"/>
    <mergeCell ref="C30:C32"/>
    <mergeCell ref="D30:D32"/>
    <mergeCell ref="E30:G30"/>
    <mergeCell ref="H30:H32"/>
    <mergeCell ref="E31:F31"/>
    <mergeCell ref="G31:G32"/>
    <mergeCell ref="B33:H33"/>
    <mergeCell ref="B41:H41"/>
    <mergeCell ref="B48:B50"/>
    <mergeCell ref="C48:C50"/>
    <mergeCell ref="D48:D50"/>
    <mergeCell ref="E48:G48"/>
    <mergeCell ref="H48:H50"/>
    <mergeCell ref="E49:F49"/>
    <mergeCell ref="G49:G50"/>
    <mergeCell ref="B51:H51"/>
    <mergeCell ref="B57:H57"/>
    <mergeCell ref="B62:H62"/>
    <mergeCell ref="B70:B72"/>
    <mergeCell ref="C70:C72"/>
    <mergeCell ref="D70:D72"/>
    <mergeCell ref="E70:G70"/>
    <mergeCell ref="H70:H72"/>
    <mergeCell ref="E71:F71"/>
    <mergeCell ref="G71:G72"/>
    <mergeCell ref="B73:H73"/>
    <mergeCell ref="B77:H77"/>
    <mergeCell ref="B83:B85"/>
    <mergeCell ref="C83:C85"/>
    <mergeCell ref="D83:D85"/>
    <mergeCell ref="E83:G83"/>
    <mergeCell ref="H83:H85"/>
    <mergeCell ref="E84:F84"/>
    <mergeCell ref="G84:G85"/>
    <mergeCell ref="G116:G117"/>
    <mergeCell ref="B86:H86"/>
    <mergeCell ref="B94:H94"/>
    <mergeCell ref="B103:H103"/>
    <mergeCell ref="E114:G114"/>
    <mergeCell ref="B115:B117"/>
    <mergeCell ref="C115:C117"/>
    <mergeCell ref="D115:D117"/>
    <mergeCell ref="E115:G115"/>
    <mergeCell ref="H115:H117"/>
    <mergeCell ref="E116:F116"/>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Q66"/>
  <sheetViews>
    <sheetView zoomScaleNormal="100" zoomScaleSheetLayoutView="110" workbookViewId="0"/>
  </sheetViews>
  <sheetFormatPr defaultColWidth="8.6328125" defaultRowHeight="14" x14ac:dyDescent="0.35"/>
  <cols>
    <col min="1" max="1" width="9.36328125" style="135" customWidth="1"/>
    <col min="2" max="2" width="11.54296875" style="135" customWidth="1"/>
    <col min="3" max="3" width="5.54296875" style="135" customWidth="1"/>
    <col min="4" max="4" width="19.6328125" style="135" customWidth="1"/>
    <col min="5" max="5" width="9.36328125" style="135" customWidth="1"/>
    <col min="6" max="6" width="9.6328125" style="135" customWidth="1"/>
    <col min="7" max="7" width="12.54296875" style="135" customWidth="1"/>
    <col min="8" max="8" width="9.54296875" style="135" customWidth="1"/>
    <col min="9" max="16384" width="8.6328125" style="135"/>
  </cols>
  <sheetData>
    <row r="1" spans="1:8" ht="10.4" customHeight="1" x14ac:dyDescent="0.35"/>
    <row r="2" spans="1:8" s="136" customFormat="1" x14ac:dyDescent="0.35">
      <c r="A2" s="390" t="s">
        <v>218</v>
      </c>
      <c r="B2" s="390"/>
      <c r="C2" s="390"/>
      <c r="D2" s="390"/>
      <c r="E2" s="390"/>
      <c r="F2" s="390"/>
      <c r="G2" s="390"/>
      <c r="H2" s="390"/>
    </row>
    <row r="3" spans="1:8" ht="10.4" customHeight="1" x14ac:dyDescent="0.35"/>
    <row r="4" spans="1:8" ht="15" customHeight="1" x14ac:dyDescent="0.35">
      <c r="A4" s="136" t="s">
        <v>219</v>
      </c>
    </row>
    <row r="5" spans="1:8" ht="17.899999999999999" customHeight="1" x14ac:dyDescent="0.35">
      <c r="A5" s="605" t="s">
        <v>220</v>
      </c>
      <c r="B5" s="605"/>
      <c r="C5" s="605"/>
      <c r="D5" s="605"/>
      <c r="E5" s="605"/>
      <c r="F5" s="605"/>
      <c r="G5" s="605"/>
      <c r="H5" s="605"/>
    </row>
    <row r="6" spans="1:8" ht="17.75" customHeight="1" x14ac:dyDescent="0.35">
      <c r="A6" s="602" t="s">
        <v>94</v>
      </c>
      <c r="B6" s="527"/>
      <c r="C6" s="527"/>
      <c r="D6" s="527">
        <v>1</v>
      </c>
      <c r="E6" s="527"/>
      <c r="F6" s="527"/>
      <c r="G6" s="527"/>
      <c r="H6" s="528"/>
    </row>
    <row r="7" spans="1:8" ht="17.75" customHeight="1" x14ac:dyDescent="0.35">
      <c r="A7" s="602" t="s">
        <v>93</v>
      </c>
      <c r="B7" s="527"/>
      <c r="C7" s="527"/>
      <c r="D7" s="536" t="s">
        <v>221</v>
      </c>
      <c r="E7" s="536"/>
      <c r="F7" s="536"/>
      <c r="G7" s="536"/>
      <c r="H7" s="537"/>
    </row>
    <row r="8" spans="1:8" ht="17.75" customHeight="1" x14ac:dyDescent="0.35">
      <c r="A8" s="602" t="s">
        <v>97</v>
      </c>
      <c r="B8" s="527"/>
      <c r="C8" s="527"/>
      <c r="D8" s="515" t="s">
        <v>222</v>
      </c>
      <c r="E8" s="515"/>
      <c r="F8" s="515"/>
      <c r="G8" s="515"/>
      <c r="H8" s="516"/>
    </row>
    <row r="9" spans="1:8" ht="17.75" customHeight="1" x14ac:dyDescent="0.35">
      <c r="A9" s="602" t="s">
        <v>223</v>
      </c>
      <c r="B9" s="527"/>
      <c r="C9" s="527"/>
      <c r="D9" s="515" t="s">
        <v>224</v>
      </c>
      <c r="E9" s="515"/>
      <c r="F9" s="515"/>
      <c r="G9" s="515"/>
      <c r="H9" s="516"/>
    </row>
    <row r="10" spans="1:8" ht="10.4" customHeight="1" x14ac:dyDescent="0.35"/>
    <row r="11" spans="1:8" ht="15" customHeight="1" x14ac:dyDescent="0.35">
      <c r="A11" s="496" t="s">
        <v>225</v>
      </c>
      <c r="B11" s="496"/>
      <c r="C11" s="496"/>
      <c r="D11" s="496"/>
      <c r="E11" s="496"/>
      <c r="F11" s="496"/>
      <c r="G11" s="496"/>
      <c r="H11" s="496"/>
    </row>
    <row r="12" spans="1:8" ht="17.899999999999999" customHeight="1" x14ac:dyDescent="0.35">
      <c r="A12" s="639" t="s">
        <v>226</v>
      </c>
      <c r="B12" s="639"/>
      <c r="C12" s="639"/>
      <c r="D12" s="639"/>
      <c r="E12" s="639"/>
      <c r="F12" s="639"/>
      <c r="G12" s="639"/>
      <c r="H12" s="639"/>
    </row>
    <row r="13" spans="1:8" ht="17.899999999999999" customHeight="1" x14ac:dyDescent="0.35">
      <c r="A13" s="602" t="s">
        <v>227</v>
      </c>
      <c r="B13" s="527"/>
      <c r="C13" s="527"/>
      <c r="D13" s="527"/>
      <c r="E13" s="527" t="s">
        <v>228</v>
      </c>
      <c r="F13" s="527"/>
      <c r="G13" s="527"/>
      <c r="H13" s="528"/>
    </row>
    <row r="14" spans="1:8" ht="17.899999999999999" customHeight="1" x14ac:dyDescent="0.35">
      <c r="A14" s="602" t="s">
        <v>229</v>
      </c>
      <c r="B14" s="527"/>
      <c r="C14" s="527"/>
      <c r="D14" s="527"/>
      <c r="E14" s="527" t="s">
        <v>230</v>
      </c>
      <c r="F14" s="527"/>
      <c r="G14" s="527"/>
      <c r="H14" s="528"/>
    </row>
    <row r="15" spans="1:8" ht="17.899999999999999" customHeight="1" x14ac:dyDescent="0.35">
      <c r="A15" s="602" t="s">
        <v>231</v>
      </c>
      <c r="B15" s="527"/>
      <c r="C15" s="527"/>
      <c r="D15" s="527"/>
      <c r="E15" s="532" t="s">
        <v>232</v>
      </c>
      <c r="F15" s="532"/>
      <c r="G15" s="532"/>
      <c r="H15" s="533"/>
    </row>
    <row r="16" spans="1:8" ht="17.899999999999999" customHeight="1" x14ac:dyDescent="0.35">
      <c r="A16" s="602" t="s">
        <v>233</v>
      </c>
      <c r="B16" s="527"/>
      <c r="C16" s="527"/>
      <c r="D16" s="527"/>
      <c r="E16" s="527" t="s">
        <v>234</v>
      </c>
      <c r="F16" s="527"/>
      <c r="G16" s="527"/>
      <c r="H16" s="528"/>
    </row>
    <row r="17" spans="1:8" ht="10.4" customHeight="1" x14ac:dyDescent="0.35"/>
    <row r="18" spans="1:8" ht="15" customHeight="1" x14ac:dyDescent="0.35">
      <c r="A18" s="496" t="s">
        <v>235</v>
      </c>
      <c r="B18" s="496"/>
      <c r="C18" s="496"/>
      <c r="D18" s="496"/>
      <c r="E18" s="496"/>
      <c r="F18" s="496"/>
      <c r="G18" s="496"/>
      <c r="H18" s="496"/>
    </row>
    <row r="19" spans="1:8" ht="51" customHeight="1" x14ac:dyDescent="0.35">
      <c r="A19" s="375" t="s">
        <v>236</v>
      </c>
      <c r="B19" s="375"/>
      <c r="C19" s="595" t="s">
        <v>237</v>
      </c>
      <c r="D19" s="595"/>
      <c r="E19" s="595"/>
      <c r="F19" s="595"/>
      <c r="G19" s="595"/>
      <c r="H19" s="374"/>
    </row>
    <row r="20" spans="1:8" ht="10.4" customHeight="1" x14ac:dyDescent="0.35"/>
    <row r="21" spans="1:8" ht="15" customHeight="1" x14ac:dyDescent="0.35">
      <c r="A21" s="616" t="s">
        <v>238</v>
      </c>
      <c r="B21" s="616"/>
      <c r="C21" s="616"/>
      <c r="D21" s="616"/>
    </row>
    <row r="22" spans="1:8" x14ac:dyDescent="0.35">
      <c r="A22" s="613" t="s">
        <v>6</v>
      </c>
      <c r="B22" s="614" t="s">
        <v>7</v>
      </c>
      <c r="C22" s="614"/>
      <c r="D22" s="614"/>
      <c r="E22" s="614"/>
      <c r="F22" s="614"/>
      <c r="G22" s="614" t="s">
        <v>239</v>
      </c>
      <c r="H22" s="615"/>
    </row>
    <row r="23" spans="1:8" ht="42.75" customHeight="1" x14ac:dyDescent="0.35">
      <c r="A23" s="613"/>
      <c r="B23" s="614"/>
      <c r="C23" s="614"/>
      <c r="D23" s="614"/>
      <c r="E23" s="614"/>
      <c r="F23" s="614"/>
      <c r="G23" s="138" t="s">
        <v>240</v>
      </c>
      <c r="H23" s="163" t="s">
        <v>10</v>
      </c>
    </row>
    <row r="24" spans="1:8" ht="17.899999999999999" customHeight="1" x14ac:dyDescent="0.35">
      <c r="A24" s="613" t="s">
        <v>11</v>
      </c>
      <c r="B24" s="614"/>
      <c r="C24" s="614"/>
      <c r="D24" s="614"/>
      <c r="E24" s="614"/>
      <c r="F24" s="614"/>
      <c r="G24" s="614"/>
      <c r="H24" s="615"/>
    </row>
    <row r="25" spans="1:8" ht="51.75" customHeight="1" x14ac:dyDescent="0.35">
      <c r="A25" s="165" t="s">
        <v>241</v>
      </c>
      <c r="B25" s="595" t="s">
        <v>242</v>
      </c>
      <c r="C25" s="595"/>
      <c r="D25" s="595"/>
      <c r="E25" s="595"/>
      <c r="F25" s="595"/>
      <c r="G25" s="138" t="s">
        <v>243</v>
      </c>
      <c r="H25" s="142" t="s">
        <v>38</v>
      </c>
    </row>
    <row r="26" spans="1:8" ht="17.899999999999999" customHeight="1" x14ac:dyDescent="0.35">
      <c r="A26" s="613" t="s">
        <v>244</v>
      </c>
      <c r="B26" s="614"/>
      <c r="C26" s="614"/>
      <c r="D26" s="614"/>
      <c r="E26" s="614"/>
      <c r="F26" s="614"/>
      <c r="G26" s="614"/>
      <c r="H26" s="615"/>
    </row>
    <row r="27" spans="1:8" ht="41.25" customHeight="1" x14ac:dyDescent="0.35">
      <c r="A27" s="165" t="s">
        <v>245</v>
      </c>
      <c r="B27" s="595" t="s">
        <v>246</v>
      </c>
      <c r="C27" s="595"/>
      <c r="D27" s="595"/>
      <c r="E27" s="595"/>
      <c r="F27" s="595"/>
      <c r="G27" s="138" t="s">
        <v>247</v>
      </c>
      <c r="H27" s="142" t="s">
        <v>40</v>
      </c>
    </row>
    <row r="28" spans="1:8" ht="17.899999999999999" customHeight="1" x14ac:dyDescent="0.35">
      <c r="A28" s="613" t="s">
        <v>248</v>
      </c>
      <c r="B28" s="614"/>
      <c r="C28" s="614"/>
      <c r="D28" s="614"/>
      <c r="E28" s="614"/>
      <c r="F28" s="614"/>
      <c r="G28" s="614"/>
      <c r="H28" s="615"/>
    </row>
    <row r="29" spans="1:8" ht="38.25" customHeight="1" x14ac:dyDescent="0.35">
      <c r="A29" s="165" t="s">
        <v>249</v>
      </c>
      <c r="B29" s="595" t="s">
        <v>250</v>
      </c>
      <c r="C29" s="595"/>
      <c r="D29" s="595"/>
      <c r="E29" s="595"/>
      <c r="F29" s="595"/>
      <c r="G29" s="138" t="s">
        <v>251</v>
      </c>
      <c r="H29" s="142" t="s">
        <v>40</v>
      </c>
    </row>
    <row r="30" spans="1:8" ht="10.4" customHeight="1" x14ac:dyDescent="0.35"/>
    <row r="31" spans="1:8" ht="15" customHeight="1" x14ac:dyDescent="0.35">
      <c r="A31" s="136" t="s">
        <v>252</v>
      </c>
    </row>
    <row r="32" spans="1:8" s="136" customFormat="1" ht="17.899999999999999" customHeight="1" x14ac:dyDescent="0.35">
      <c r="A32" s="612" t="s">
        <v>253</v>
      </c>
      <c r="B32" s="612"/>
      <c r="C32" s="612"/>
      <c r="D32" s="612"/>
      <c r="E32" s="612"/>
      <c r="F32" s="612"/>
      <c r="G32" s="144">
        <v>9</v>
      </c>
      <c r="H32" s="166" t="s">
        <v>254</v>
      </c>
    </row>
    <row r="33" spans="1:17" s="136" customFormat="1" ht="20.149999999999999" customHeight="1" x14ac:dyDescent="0.35">
      <c r="A33" s="662" t="s">
        <v>255</v>
      </c>
      <c r="B33" s="665" t="s">
        <v>256</v>
      </c>
      <c r="C33" s="666"/>
      <c r="D33" s="666"/>
      <c r="E33" s="666"/>
      <c r="F33" s="666"/>
      <c r="G33" s="666"/>
      <c r="H33" s="666"/>
    </row>
    <row r="34" spans="1:17" s="136" customFormat="1" ht="20.149999999999999" customHeight="1" x14ac:dyDescent="0.35">
      <c r="A34" s="663"/>
      <c r="B34" s="665" t="s">
        <v>257</v>
      </c>
      <c r="C34" s="666"/>
      <c r="D34" s="666"/>
      <c r="E34" s="666"/>
      <c r="F34" s="666"/>
      <c r="G34" s="666"/>
      <c r="H34" s="666"/>
    </row>
    <row r="35" spans="1:17" s="136" customFormat="1" ht="20.149999999999999" customHeight="1" x14ac:dyDescent="0.35">
      <c r="A35" s="663"/>
      <c r="B35" s="665" t="s">
        <v>258</v>
      </c>
      <c r="C35" s="666"/>
      <c r="D35" s="666"/>
      <c r="E35" s="666"/>
      <c r="F35" s="666"/>
      <c r="G35" s="666"/>
      <c r="H35" s="666"/>
    </row>
    <row r="36" spans="1:17" s="136" customFormat="1" ht="20.149999999999999" customHeight="1" x14ac:dyDescent="0.35">
      <c r="A36" s="663"/>
      <c r="B36" s="665" t="s">
        <v>259</v>
      </c>
      <c r="C36" s="666"/>
      <c r="D36" s="666"/>
      <c r="E36" s="666"/>
      <c r="F36" s="666"/>
      <c r="G36" s="666"/>
      <c r="H36" s="666"/>
    </row>
    <row r="37" spans="1:17" s="136" customFormat="1" ht="20.149999999999999" customHeight="1" x14ac:dyDescent="0.35">
      <c r="A37" s="663"/>
      <c r="B37" s="665" t="s">
        <v>260</v>
      </c>
      <c r="C37" s="666"/>
      <c r="D37" s="666"/>
      <c r="E37" s="666"/>
      <c r="F37" s="666"/>
      <c r="G37" s="666"/>
      <c r="H37" s="666"/>
    </row>
    <row r="38" spans="1:17" s="136" customFormat="1" ht="20.149999999999999" customHeight="1" x14ac:dyDescent="0.35">
      <c r="A38" s="663"/>
      <c r="B38" s="543" t="s">
        <v>261</v>
      </c>
      <c r="C38" s="512"/>
      <c r="D38" s="512"/>
      <c r="E38" s="512"/>
      <c r="F38" s="512"/>
      <c r="G38" s="512"/>
      <c r="H38" s="512"/>
    </row>
    <row r="39" spans="1:17" ht="20.149999999999999" customHeight="1" x14ac:dyDescent="0.35">
      <c r="A39" s="664"/>
      <c r="B39" s="543" t="s">
        <v>262</v>
      </c>
      <c r="C39" s="512"/>
      <c r="D39" s="512"/>
      <c r="E39" s="512"/>
      <c r="F39" s="512"/>
      <c r="G39" s="512"/>
      <c r="H39" s="512"/>
      <c r="J39" s="145"/>
      <c r="K39" s="145"/>
      <c r="L39" s="145"/>
      <c r="M39" s="145"/>
      <c r="N39" s="145"/>
      <c r="O39" s="145"/>
      <c r="P39" s="145"/>
      <c r="Q39" s="145"/>
    </row>
    <row r="40" spans="1:17" ht="25.5" customHeight="1" x14ac:dyDescent="0.35">
      <c r="A40" s="617" t="s">
        <v>263</v>
      </c>
      <c r="B40" s="515"/>
      <c r="C40" s="515"/>
      <c r="D40" s="515" t="s">
        <v>264</v>
      </c>
      <c r="E40" s="515"/>
      <c r="F40" s="515"/>
      <c r="G40" s="515"/>
      <c r="H40" s="516"/>
    </row>
    <row r="41" spans="1:17" ht="42.75" customHeight="1" x14ac:dyDescent="0.35">
      <c r="A41" s="607" t="s">
        <v>265</v>
      </c>
      <c r="B41" s="661"/>
      <c r="C41" s="661"/>
      <c r="D41" s="661" t="s">
        <v>266</v>
      </c>
      <c r="E41" s="661"/>
      <c r="F41" s="661"/>
      <c r="G41" s="661"/>
      <c r="H41" s="537"/>
    </row>
    <row r="42" spans="1:17" s="136" customFormat="1" ht="24" customHeight="1" x14ac:dyDescent="0.35">
      <c r="A42" s="612" t="s">
        <v>267</v>
      </c>
      <c r="B42" s="612"/>
      <c r="C42" s="612"/>
      <c r="D42" s="612"/>
      <c r="E42" s="612"/>
      <c r="F42" s="612"/>
      <c r="G42" s="143">
        <v>9</v>
      </c>
      <c r="H42" s="166" t="s">
        <v>254</v>
      </c>
    </row>
    <row r="43" spans="1:17" ht="53.25" customHeight="1" x14ac:dyDescent="0.35">
      <c r="A43" s="167" t="s">
        <v>255</v>
      </c>
      <c r="B43" s="659" t="s">
        <v>268</v>
      </c>
      <c r="C43" s="659"/>
      <c r="D43" s="659"/>
      <c r="E43" s="659"/>
      <c r="F43" s="659"/>
      <c r="G43" s="659"/>
      <c r="H43" s="660"/>
    </row>
    <row r="44" spans="1:17" ht="21" customHeight="1" x14ac:dyDescent="0.35">
      <c r="A44" s="617" t="s">
        <v>263</v>
      </c>
      <c r="B44" s="515"/>
      <c r="C44" s="515"/>
      <c r="D44" s="515" t="s">
        <v>269</v>
      </c>
      <c r="E44" s="515"/>
      <c r="F44" s="515"/>
      <c r="G44" s="515"/>
      <c r="H44" s="516"/>
    </row>
    <row r="45" spans="1:17" ht="42" customHeight="1" x14ac:dyDescent="0.35">
      <c r="A45" s="601" t="s">
        <v>265</v>
      </c>
      <c r="B45" s="536"/>
      <c r="C45" s="536"/>
      <c r="D45" s="374" t="s">
        <v>270</v>
      </c>
      <c r="E45" s="375"/>
      <c r="F45" s="375"/>
      <c r="G45" s="375"/>
      <c r="H45" s="375"/>
    </row>
    <row r="46" spans="1:17" ht="10.4" customHeight="1" x14ac:dyDescent="0.35"/>
    <row r="47" spans="1:17" ht="15" customHeight="1" x14ac:dyDescent="0.35">
      <c r="A47" s="136" t="s">
        <v>271</v>
      </c>
    </row>
    <row r="48" spans="1:17" ht="52.5" customHeight="1" x14ac:dyDescent="0.35">
      <c r="A48" s="598" t="s">
        <v>272</v>
      </c>
      <c r="B48" s="602"/>
      <c r="C48" s="595" t="s">
        <v>273</v>
      </c>
      <c r="D48" s="595"/>
      <c r="E48" s="595"/>
      <c r="F48" s="595"/>
      <c r="G48" s="595"/>
      <c r="H48" s="374"/>
    </row>
    <row r="49" spans="1:8" ht="27" customHeight="1" x14ac:dyDescent="0.35">
      <c r="A49" s="598"/>
      <c r="B49" s="602"/>
      <c r="C49" s="595" t="s">
        <v>274</v>
      </c>
      <c r="D49" s="595"/>
      <c r="E49" s="595"/>
      <c r="F49" s="595"/>
      <c r="G49" s="595"/>
      <c r="H49" s="374"/>
    </row>
    <row r="50" spans="1:8" ht="34.5" customHeight="1" x14ac:dyDescent="0.35">
      <c r="A50" s="603" t="s">
        <v>275</v>
      </c>
      <c r="B50" s="604"/>
      <c r="C50" s="595" t="s">
        <v>276</v>
      </c>
      <c r="D50" s="595"/>
      <c r="E50" s="595"/>
      <c r="F50" s="595"/>
      <c r="G50" s="595"/>
      <c r="H50" s="374"/>
    </row>
    <row r="51" spans="1:8" ht="10.4" customHeight="1" x14ac:dyDescent="0.35"/>
    <row r="52" spans="1:8" ht="15" customHeight="1" x14ac:dyDescent="0.35">
      <c r="A52" s="136" t="s">
        <v>277</v>
      </c>
      <c r="B52" s="136"/>
      <c r="C52" s="136"/>
      <c r="D52" s="136"/>
      <c r="E52" s="136"/>
      <c r="F52" s="136"/>
    </row>
    <row r="53" spans="1:8" ht="17" x14ac:dyDescent="0.35">
      <c r="A53" s="598" t="s">
        <v>278</v>
      </c>
      <c r="B53" s="598"/>
      <c r="C53" s="598"/>
      <c r="D53" s="598"/>
      <c r="E53" s="598"/>
      <c r="F53" s="598"/>
      <c r="G53" s="140">
        <v>0.5</v>
      </c>
      <c r="H53" s="139" t="s">
        <v>279</v>
      </c>
    </row>
    <row r="54" spans="1:8" ht="17" x14ac:dyDescent="0.35">
      <c r="A54" s="598" t="s">
        <v>280</v>
      </c>
      <c r="B54" s="598"/>
      <c r="C54" s="598"/>
      <c r="D54" s="598"/>
      <c r="E54" s="598"/>
      <c r="F54" s="598"/>
      <c r="G54" s="140">
        <v>0.5</v>
      </c>
      <c r="H54" s="139" t="s">
        <v>279</v>
      </c>
    </row>
    <row r="55" spans="1:8" x14ac:dyDescent="0.35">
      <c r="A55" s="164"/>
      <c r="B55" s="164"/>
      <c r="C55" s="164"/>
      <c r="D55" s="164"/>
      <c r="E55" s="164"/>
      <c r="F55" s="164"/>
      <c r="G55" s="141"/>
      <c r="H55" s="139"/>
    </row>
    <row r="56" spans="1:8" x14ac:dyDescent="0.35">
      <c r="A56" s="599" t="s">
        <v>281</v>
      </c>
      <c r="B56" s="599"/>
      <c r="C56" s="599"/>
      <c r="D56" s="599"/>
      <c r="E56" s="599"/>
      <c r="F56" s="599"/>
      <c r="G56" s="162"/>
      <c r="H56" s="141"/>
    </row>
    <row r="57" spans="1:8" ht="39.75" customHeight="1" x14ac:dyDescent="0.35">
      <c r="A57" s="375" t="s">
        <v>282</v>
      </c>
      <c r="B57" s="375"/>
      <c r="C57" s="375"/>
      <c r="D57" s="375"/>
      <c r="E57" s="139">
        <f>SUM(E58:E63)</f>
        <v>22</v>
      </c>
      <c r="F57" s="139" t="s">
        <v>254</v>
      </c>
      <c r="G57" s="132">
        <f>E57/25</f>
        <v>0.88</v>
      </c>
      <c r="H57" s="139" t="s">
        <v>279</v>
      </c>
    </row>
    <row r="58" spans="1:8" ht="17.899999999999999" customHeight="1" x14ac:dyDescent="0.35">
      <c r="A58" s="135" t="s">
        <v>96</v>
      </c>
      <c r="B58" s="598" t="s">
        <v>98</v>
      </c>
      <c r="C58" s="598"/>
      <c r="D58" s="598"/>
      <c r="E58" s="139">
        <v>9</v>
      </c>
      <c r="F58" s="139" t="s">
        <v>254</v>
      </c>
      <c r="G58" s="137"/>
      <c r="H58" s="147"/>
    </row>
    <row r="59" spans="1:8" ht="17.899999999999999" customHeight="1" x14ac:dyDescent="0.35">
      <c r="B59" s="598" t="s">
        <v>283</v>
      </c>
      <c r="C59" s="598"/>
      <c r="D59" s="598"/>
      <c r="E59" s="139">
        <v>9</v>
      </c>
      <c r="F59" s="139" t="s">
        <v>254</v>
      </c>
      <c r="G59" s="137"/>
      <c r="H59" s="147"/>
    </row>
    <row r="60" spans="1:8" ht="17.899999999999999" customHeight="1" x14ac:dyDescent="0.35">
      <c r="B60" s="598" t="s">
        <v>284</v>
      </c>
      <c r="C60" s="598"/>
      <c r="D60" s="598"/>
      <c r="E60" s="139">
        <v>2</v>
      </c>
      <c r="F60" s="139" t="s">
        <v>254</v>
      </c>
      <c r="G60" s="137"/>
      <c r="H60" s="147"/>
    </row>
    <row r="61" spans="1:8" ht="17.899999999999999" customHeight="1" x14ac:dyDescent="0.35">
      <c r="B61" s="598" t="s">
        <v>285</v>
      </c>
      <c r="C61" s="598"/>
      <c r="D61" s="598"/>
      <c r="E61" s="139">
        <v>0</v>
      </c>
      <c r="F61" s="139" t="s">
        <v>254</v>
      </c>
      <c r="G61" s="137"/>
      <c r="H61" s="147"/>
    </row>
    <row r="62" spans="1:8" ht="17.899999999999999" customHeight="1" x14ac:dyDescent="0.35">
      <c r="B62" s="598" t="s">
        <v>286</v>
      </c>
      <c r="C62" s="598"/>
      <c r="D62" s="598"/>
      <c r="E62" s="139">
        <v>0</v>
      </c>
      <c r="F62" s="139" t="s">
        <v>254</v>
      </c>
      <c r="G62" s="137"/>
      <c r="H62" s="147"/>
    </row>
    <row r="63" spans="1:8" ht="17.899999999999999" customHeight="1" x14ac:dyDescent="0.35">
      <c r="B63" s="598" t="s">
        <v>287</v>
      </c>
      <c r="C63" s="598"/>
      <c r="D63" s="598"/>
      <c r="E63" s="139">
        <v>2</v>
      </c>
      <c r="F63" s="139" t="s">
        <v>254</v>
      </c>
      <c r="G63" s="137"/>
      <c r="H63" s="147"/>
    </row>
    <row r="64" spans="1:8" ht="37.5" customHeight="1" x14ac:dyDescent="0.35">
      <c r="A64" s="375" t="s">
        <v>288</v>
      </c>
      <c r="B64" s="375"/>
      <c r="C64" s="375"/>
      <c r="D64" s="375"/>
      <c r="E64" s="139">
        <v>0</v>
      </c>
      <c r="F64" s="139" t="s">
        <v>254</v>
      </c>
      <c r="G64" s="132">
        <v>0</v>
      </c>
      <c r="H64" s="139" t="s">
        <v>279</v>
      </c>
    </row>
    <row r="65" spans="1:8" ht="17.899999999999999" customHeight="1" x14ac:dyDescent="0.35">
      <c r="A65" s="598" t="s">
        <v>289</v>
      </c>
      <c r="B65" s="598"/>
      <c r="C65" s="598"/>
      <c r="D65" s="598"/>
      <c r="E65" s="139">
        <f>G65*25</f>
        <v>3</v>
      </c>
      <c r="F65" s="139" t="s">
        <v>254</v>
      </c>
      <c r="G65" s="132">
        <f>D6-G64-G57</f>
        <v>0.12</v>
      </c>
      <c r="H65" s="139" t="s">
        <v>279</v>
      </c>
    </row>
    <row r="66" spans="1:8" ht="10.4" customHeight="1" x14ac:dyDescent="0.35"/>
  </sheetData>
  <mergeCells count="69">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B25:F25"/>
    <mergeCell ref="A16:D16"/>
    <mergeCell ref="E16:H16"/>
    <mergeCell ref="A18:H18"/>
    <mergeCell ref="A19:B19"/>
    <mergeCell ref="C19:H19"/>
    <mergeCell ref="A21:D21"/>
    <mergeCell ref="A22:A23"/>
    <mergeCell ref="B22:F23"/>
    <mergeCell ref="G22:H22"/>
    <mergeCell ref="A24:H24"/>
    <mergeCell ref="A33:A39"/>
    <mergeCell ref="B33:H33"/>
    <mergeCell ref="B34:H34"/>
    <mergeCell ref="B35:H35"/>
    <mergeCell ref="B36:H36"/>
    <mergeCell ref="B37:H37"/>
    <mergeCell ref="B38:H38"/>
    <mergeCell ref="B39:H39"/>
    <mergeCell ref="A26:H26"/>
    <mergeCell ref="B27:F27"/>
    <mergeCell ref="A28:H28"/>
    <mergeCell ref="B29:F29"/>
    <mergeCell ref="A32:F32"/>
    <mergeCell ref="D40:H40"/>
    <mergeCell ref="A42:F42"/>
    <mergeCell ref="B43:H43"/>
    <mergeCell ref="A44:C44"/>
    <mergeCell ref="D44:H44"/>
    <mergeCell ref="A41:C41"/>
    <mergeCell ref="D41:H41"/>
    <mergeCell ref="A40:C40"/>
    <mergeCell ref="A45:C45"/>
    <mergeCell ref="D45:H45"/>
    <mergeCell ref="B60:D60"/>
    <mergeCell ref="A48:B49"/>
    <mergeCell ref="C48:H48"/>
    <mergeCell ref="C49:H49"/>
    <mergeCell ref="A50:B50"/>
    <mergeCell ref="C50:H50"/>
    <mergeCell ref="A53:F53"/>
    <mergeCell ref="A54:F54"/>
    <mergeCell ref="A56:F56"/>
    <mergeCell ref="A57:D57"/>
    <mergeCell ref="B58:D58"/>
    <mergeCell ref="B59:D59"/>
    <mergeCell ref="B61:D61"/>
    <mergeCell ref="B62:D62"/>
    <mergeCell ref="B63:D63"/>
    <mergeCell ref="A64:D64"/>
    <mergeCell ref="A65:D6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22"/>
  <sheetViews>
    <sheetView topLeftCell="A82" zoomScaleNormal="100" workbookViewId="0"/>
  </sheetViews>
  <sheetFormatPr defaultColWidth="9.36328125" defaultRowHeight="13" x14ac:dyDescent="0.3"/>
  <cols>
    <col min="1" max="2" width="9.36328125" style="46"/>
    <col min="3" max="3" width="40" style="46" customWidth="1"/>
    <col min="4" max="6" width="9.36328125" style="46"/>
    <col min="7" max="7" width="11" style="46" customWidth="1"/>
    <col min="8" max="8" width="10.54296875" style="46" customWidth="1"/>
    <col min="9" max="16384" width="9.36328125" style="46"/>
  </cols>
  <sheetData>
    <row r="1" spans="1:10" x14ac:dyDescent="0.3">
      <c r="B1" s="63"/>
    </row>
    <row r="2" spans="1:10" x14ac:dyDescent="0.3">
      <c r="A2" s="1"/>
      <c r="B2" s="470" t="s">
        <v>1</v>
      </c>
      <c r="C2" s="470"/>
      <c r="D2" s="1"/>
      <c r="E2" s="1"/>
      <c r="F2" s="2" t="s">
        <v>163</v>
      </c>
      <c r="G2" s="1"/>
    </row>
    <row r="3" spans="1:10" x14ac:dyDescent="0.3">
      <c r="A3" s="1"/>
      <c r="B3" s="9" t="s">
        <v>1588</v>
      </c>
      <c r="C3" s="6"/>
      <c r="D3" s="8"/>
      <c r="E3" s="1"/>
      <c r="F3" s="1"/>
      <c r="G3" s="1"/>
      <c r="H3" s="1"/>
    </row>
    <row r="4" spans="1:10" x14ac:dyDescent="0.3">
      <c r="A4" s="1"/>
      <c r="B4" s="9" t="s">
        <v>3</v>
      </c>
      <c r="C4" s="6"/>
      <c r="D4" s="8"/>
      <c r="E4" s="1"/>
      <c r="F4" s="1"/>
      <c r="G4" s="1"/>
      <c r="H4" s="1"/>
    </row>
    <row r="5" spans="1:10" x14ac:dyDescent="0.3">
      <c r="A5" s="1"/>
      <c r="B5" s="9" t="s">
        <v>673</v>
      </c>
      <c r="C5" s="6"/>
      <c r="D5" s="8"/>
      <c r="E5" s="1"/>
      <c r="F5" s="1"/>
      <c r="G5" s="1"/>
      <c r="H5" s="1"/>
    </row>
    <row r="6" spans="1:10" x14ac:dyDescent="0.3">
      <c r="A6" s="1"/>
      <c r="B6" s="1"/>
      <c r="C6" s="1"/>
      <c r="D6" s="1"/>
      <c r="E6" s="1"/>
      <c r="F6" s="1"/>
      <c r="G6" s="12" t="s">
        <v>89</v>
      </c>
      <c r="H6" s="12" t="s">
        <v>90</v>
      </c>
    </row>
    <row r="7" spans="1:10" ht="12.75" customHeight="1" x14ac:dyDescent="0.3">
      <c r="A7" s="1"/>
      <c r="B7" s="429" t="s">
        <v>91</v>
      </c>
      <c r="C7" s="431" t="s">
        <v>92</v>
      </c>
      <c r="D7" s="432" t="s">
        <v>94</v>
      </c>
      <c r="E7" s="462" t="s">
        <v>96</v>
      </c>
      <c r="F7" s="462"/>
      <c r="G7" s="463"/>
      <c r="H7" s="455" t="s">
        <v>165</v>
      </c>
    </row>
    <row r="8" spans="1:10" x14ac:dyDescent="0.3">
      <c r="A8" s="1"/>
      <c r="B8" s="436"/>
      <c r="C8" s="438"/>
      <c r="D8" s="432"/>
      <c r="E8" s="462" t="s">
        <v>166</v>
      </c>
      <c r="F8" s="463"/>
      <c r="G8" s="466" t="s">
        <v>167</v>
      </c>
      <c r="H8" s="464"/>
    </row>
    <row r="9" spans="1:10" ht="57.75" customHeight="1" x14ac:dyDescent="0.3">
      <c r="A9" s="1"/>
      <c r="B9" s="459"/>
      <c r="C9" s="460"/>
      <c r="D9" s="461"/>
      <c r="E9" s="253" t="s">
        <v>15</v>
      </c>
      <c r="F9" s="57" t="s">
        <v>38</v>
      </c>
      <c r="G9" s="467"/>
      <c r="H9" s="465"/>
    </row>
    <row r="10" spans="1:10" x14ac:dyDescent="0.3">
      <c r="A10" s="1"/>
      <c r="B10" s="445" t="s">
        <v>103</v>
      </c>
      <c r="C10" s="445"/>
      <c r="D10" s="445"/>
      <c r="E10" s="423"/>
      <c r="F10" s="423"/>
      <c r="G10" s="423"/>
      <c r="H10" s="423"/>
    </row>
    <row r="11" spans="1:10" x14ac:dyDescent="0.3">
      <c r="A11" s="1"/>
      <c r="B11" s="240">
        <v>1</v>
      </c>
      <c r="C11" s="15" t="s">
        <v>104</v>
      </c>
      <c r="D11" s="65">
        <v>2</v>
      </c>
      <c r="E11" s="65">
        <v>2</v>
      </c>
      <c r="F11" s="65">
        <v>0</v>
      </c>
      <c r="G11" s="65">
        <v>1.2</v>
      </c>
      <c r="H11" s="66">
        <v>0</v>
      </c>
      <c r="J11" s="275"/>
    </row>
    <row r="12" spans="1:10" x14ac:dyDescent="0.3">
      <c r="A12" s="1"/>
      <c r="B12" s="240">
        <v>2</v>
      </c>
      <c r="C12" s="15" t="s">
        <v>107</v>
      </c>
      <c r="D12" s="65">
        <v>4</v>
      </c>
      <c r="E12" s="65">
        <v>4</v>
      </c>
      <c r="F12" s="65">
        <v>0</v>
      </c>
      <c r="G12" s="65">
        <v>1.4</v>
      </c>
      <c r="H12" s="66">
        <v>4</v>
      </c>
      <c r="J12" s="275"/>
    </row>
    <row r="13" spans="1:10" x14ac:dyDescent="0.3">
      <c r="A13" s="1"/>
      <c r="B13" s="240">
        <v>3</v>
      </c>
      <c r="C13" s="58" t="s">
        <v>109</v>
      </c>
      <c r="D13" s="65">
        <v>3</v>
      </c>
      <c r="E13" s="65">
        <v>2</v>
      </c>
      <c r="F13" s="65">
        <v>1</v>
      </c>
      <c r="G13" s="65">
        <v>1</v>
      </c>
      <c r="H13" s="66">
        <v>3</v>
      </c>
      <c r="J13" s="275"/>
    </row>
    <row r="14" spans="1:10" ht="27" customHeight="1" x14ac:dyDescent="0.3">
      <c r="A14" s="1"/>
      <c r="B14" s="240">
        <v>4</v>
      </c>
      <c r="C14" s="172" t="s">
        <v>290</v>
      </c>
      <c r="D14" s="89">
        <v>3</v>
      </c>
      <c r="E14" s="65">
        <v>3</v>
      </c>
      <c r="F14" s="65">
        <v>0</v>
      </c>
      <c r="G14" s="65">
        <v>1.4</v>
      </c>
      <c r="H14" s="66">
        <v>3</v>
      </c>
      <c r="J14" s="275"/>
    </row>
    <row r="15" spans="1:10" x14ac:dyDescent="0.3">
      <c r="A15" s="1"/>
      <c r="B15" s="240">
        <v>5</v>
      </c>
      <c r="C15" s="172" t="s">
        <v>291</v>
      </c>
      <c r="D15" s="89">
        <v>4</v>
      </c>
      <c r="E15" s="65">
        <v>4</v>
      </c>
      <c r="F15" s="65">
        <v>0</v>
      </c>
      <c r="G15" s="65">
        <v>1.4</v>
      </c>
      <c r="H15" s="90">
        <v>4</v>
      </c>
      <c r="J15" s="275"/>
    </row>
    <row r="16" spans="1:10" x14ac:dyDescent="0.3">
      <c r="A16" s="1"/>
      <c r="B16" s="240">
        <v>6</v>
      </c>
      <c r="C16" s="15" t="s">
        <v>442</v>
      </c>
      <c r="D16" s="89">
        <v>3</v>
      </c>
      <c r="E16" s="65">
        <v>3</v>
      </c>
      <c r="F16" s="65">
        <v>0</v>
      </c>
      <c r="G16" s="65">
        <v>1.8</v>
      </c>
      <c r="H16" s="66">
        <v>0</v>
      </c>
      <c r="J16" s="275"/>
    </row>
    <row r="17" spans="1:10" x14ac:dyDescent="0.3">
      <c r="A17" s="1"/>
      <c r="B17" s="240">
        <v>7</v>
      </c>
      <c r="C17" s="174" t="s">
        <v>293</v>
      </c>
      <c r="D17" s="89">
        <v>3</v>
      </c>
      <c r="E17" s="65">
        <v>3</v>
      </c>
      <c r="F17" s="65">
        <v>0</v>
      </c>
      <c r="G17" s="65">
        <v>1.2</v>
      </c>
      <c r="H17" s="66">
        <v>3</v>
      </c>
      <c r="J17" s="275"/>
    </row>
    <row r="18" spans="1:10" x14ac:dyDescent="0.3">
      <c r="A18" s="1"/>
      <c r="B18" s="240">
        <v>8</v>
      </c>
      <c r="C18" s="172" t="s">
        <v>336</v>
      </c>
      <c r="D18" s="89">
        <v>4</v>
      </c>
      <c r="E18" s="65">
        <v>4</v>
      </c>
      <c r="F18" s="65">
        <v>0</v>
      </c>
      <c r="G18" s="65">
        <v>1.5</v>
      </c>
      <c r="H18" s="66">
        <v>4</v>
      </c>
      <c r="J18" s="275"/>
    </row>
    <row r="19" spans="1:10" x14ac:dyDescent="0.3">
      <c r="A19" s="1"/>
      <c r="B19" s="240">
        <v>9</v>
      </c>
      <c r="C19" s="172" t="s">
        <v>111</v>
      </c>
      <c r="D19" s="89">
        <v>3</v>
      </c>
      <c r="E19" s="65">
        <v>3</v>
      </c>
      <c r="F19" s="65">
        <v>0</v>
      </c>
      <c r="G19" s="65">
        <v>1.2</v>
      </c>
      <c r="H19" s="66">
        <v>3</v>
      </c>
      <c r="J19" s="275"/>
    </row>
    <row r="20" spans="1:10" x14ac:dyDescent="0.3">
      <c r="A20" s="1"/>
      <c r="B20" s="240">
        <v>10</v>
      </c>
      <c r="C20" s="172" t="s">
        <v>112</v>
      </c>
      <c r="D20" s="89">
        <v>1</v>
      </c>
      <c r="E20" s="65">
        <v>0.5</v>
      </c>
      <c r="F20" s="65">
        <v>0.5</v>
      </c>
      <c r="G20" s="65">
        <v>0.6</v>
      </c>
      <c r="H20" s="66">
        <v>0</v>
      </c>
      <c r="J20" s="275"/>
    </row>
    <row r="21" spans="1:10" x14ac:dyDescent="0.3">
      <c r="A21" s="2"/>
      <c r="B21" s="243" t="s">
        <v>105</v>
      </c>
      <c r="C21" s="21" t="s">
        <v>114</v>
      </c>
      <c r="D21" s="67">
        <f>SUM(D11:D20)</f>
        <v>30</v>
      </c>
      <c r="E21" s="67">
        <f t="shared" ref="E21:H21" si="0">SUM(E11:E20)</f>
        <v>28.5</v>
      </c>
      <c r="F21" s="67">
        <f t="shared" si="0"/>
        <v>1.5</v>
      </c>
      <c r="G21" s="67">
        <f t="shared" si="0"/>
        <v>12.7</v>
      </c>
      <c r="H21" s="68">
        <f t="shared" si="0"/>
        <v>24</v>
      </c>
    </row>
    <row r="22" spans="1:10" x14ac:dyDescent="0.3">
      <c r="A22" s="1"/>
      <c r="B22" s="440" t="s">
        <v>116</v>
      </c>
      <c r="C22" s="440"/>
      <c r="D22" s="440"/>
      <c r="E22" s="440"/>
      <c r="F22" s="440"/>
      <c r="G22" s="440"/>
      <c r="H22" s="440"/>
    </row>
    <row r="23" spans="1:10" x14ac:dyDescent="0.3">
      <c r="A23" s="1"/>
      <c r="B23" s="236"/>
      <c r="C23" s="69"/>
      <c r="D23" s="70">
        <v>0</v>
      </c>
      <c r="E23" s="70">
        <v>0</v>
      </c>
      <c r="F23" s="71">
        <v>0</v>
      </c>
      <c r="G23" s="70">
        <v>0</v>
      </c>
      <c r="H23" s="71">
        <v>0</v>
      </c>
    </row>
    <row r="24" spans="1:10" ht="15" x14ac:dyDescent="0.3">
      <c r="A24" s="2"/>
      <c r="B24" s="29" t="s">
        <v>110</v>
      </c>
      <c r="C24" s="36" t="s">
        <v>692</v>
      </c>
      <c r="D24" s="72">
        <f>SUM(D23:D23)</f>
        <v>0</v>
      </c>
      <c r="E24" s="72">
        <f>SUM(E23:E23)</f>
        <v>0</v>
      </c>
      <c r="F24" s="72">
        <f>SUM(F23:F23)</f>
        <v>0</v>
      </c>
      <c r="G24" s="72">
        <f>SUM(G23:G23)</f>
        <v>0</v>
      </c>
      <c r="H24" s="73">
        <f>SUM(H23:H23)</f>
        <v>0</v>
      </c>
    </row>
    <row r="25" spans="1:10" x14ac:dyDescent="0.3">
      <c r="A25" s="2"/>
      <c r="B25" s="34" t="s">
        <v>118</v>
      </c>
      <c r="C25" s="243" t="s">
        <v>119</v>
      </c>
      <c r="D25" s="67">
        <f>+D21+D24</f>
        <v>30</v>
      </c>
      <c r="E25" s="67">
        <f>+E21+E24</f>
        <v>28.5</v>
      </c>
      <c r="F25" s="67">
        <f>+F21+F24</f>
        <v>1.5</v>
      </c>
      <c r="G25" s="67">
        <f>+G21+G24</f>
        <v>12.7</v>
      </c>
      <c r="H25" s="68">
        <f>+H21+H24</f>
        <v>24</v>
      </c>
    </row>
    <row r="26" spans="1:10" x14ac:dyDescent="0.3">
      <c r="A26" s="2"/>
      <c r="B26" s="36"/>
      <c r="C26" s="36"/>
      <c r="D26" s="242"/>
      <c r="E26" s="242"/>
      <c r="F26" s="242"/>
      <c r="G26" s="242"/>
      <c r="H26" s="242"/>
    </row>
    <row r="27" spans="1:10" x14ac:dyDescent="0.3">
      <c r="A27" s="1"/>
      <c r="B27" s="1"/>
      <c r="C27" s="1"/>
      <c r="D27" s="1"/>
      <c r="E27" s="1"/>
      <c r="F27" s="1"/>
      <c r="G27" s="1"/>
      <c r="H27" s="1"/>
    </row>
    <row r="28" spans="1:10" x14ac:dyDescent="0.3">
      <c r="A28" s="1"/>
      <c r="B28" s="1"/>
      <c r="C28" s="1"/>
      <c r="D28" s="1"/>
      <c r="E28" s="1"/>
      <c r="F28" s="1"/>
      <c r="G28" s="12" t="s">
        <v>89</v>
      </c>
      <c r="H28" s="12" t="s">
        <v>121</v>
      </c>
    </row>
    <row r="29" spans="1:10" ht="12.75" customHeight="1" x14ac:dyDescent="0.3">
      <c r="A29" s="1"/>
      <c r="B29" s="429" t="s">
        <v>91</v>
      </c>
      <c r="C29" s="431" t="s">
        <v>92</v>
      </c>
      <c r="D29" s="432" t="s">
        <v>94</v>
      </c>
      <c r="E29" s="462" t="s">
        <v>96</v>
      </c>
      <c r="F29" s="462"/>
      <c r="G29" s="463"/>
      <c r="H29" s="455" t="s">
        <v>165</v>
      </c>
    </row>
    <row r="30" spans="1:10" x14ac:dyDescent="0.3">
      <c r="A30" s="1"/>
      <c r="B30" s="436"/>
      <c r="C30" s="438"/>
      <c r="D30" s="432"/>
      <c r="E30" s="462" t="s">
        <v>166</v>
      </c>
      <c r="F30" s="463"/>
      <c r="G30" s="455" t="s">
        <v>167</v>
      </c>
      <c r="H30" s="468"/>
    </row>
    <row r="31" spans="1:10" ht="56.4" customHeight="1" x14ac:dyDescent="0.3">
      <c r="A31" s="1"/>
      <c r="B31" s="459"/>
      <c r="C31" s="460"/>
      <c r="D31" s="461"/>
      <c r="E31" s="253" t="s">
        <v>15</v>
      </c>
      <c r="F31" s="57" t="s">
        <v>38</v>
      </c>
      <c r="G31" s="465"/>
      <c r="H31" s="469"/>
    </row>
    <row r="32" spans="1:10" x14ac:dyDescent="0.3">
      <c r="A32" s="1"/>
      <c r="B32" s="445" t="s">
        <v>103</v>
      </c>
      <c r="C32" s="445"/>
      <c r="D32" s="445"/>
      <c r="E32" s="423"/>
      <c r="F32" s="423"/>
      <c r="G32" s="423"/>
      <c r="H32" s="423"/>
    </row>
    <row r="33" spans="1:10" x14ac:dyDescent="0.3">
      <c r="A33" s="1"/>
      <c r="B33" s="240">
        <v>1</v>
      </c>
      <c r="C33" s="174" t="s">
        <v>122</v>
      </c>
      <c r="D33" s="74">
        <v>3</v>
      </c>
      <c r="E33" s="74">
        <v>3</v>
      </c>
      <c r="F33" s="74">
        <v>0</v>
      </c>
      <c r="G33" s="74">
        <v>1</v>
      </c>
      <c r="H33" s="133">
        <v>3</v>
      </c>
      <c r="J33" s="275"/>
    </row>
    <row r="34" spans="1:10" x14ac:dyDescent="0.3">
      <c r="A34" s="1"/>
      <c r="B34" s="240">
        <v>2</v>
      </c>
      <c r="C34" s="174" t="s">
        <v>123</v>
      </c>
      <c r="D34" s="65">
        <v>4</v>
      </c>
      <c r="E34" s="65">
        <v>4</v>
      </c>
      <c r="F34" s="65">
        <v>0</v>
      </c>
      <c r="G34" s="65">
        <v>1.5</v>
      </c>
      <c r="H34" s="66">
        <v>4</v>
      </c>
      <c r="J34" s="275"/>
    </row>
    <row r="35" spans="1:10" x14ac:dyDescent="0.3">
      <c r="A35" s="1"/>
      <c r="B35" s="240">
        <v>3</v>
      </c>
      <c r="C35" s="172" t="s">
        <v>124</v>
      </c>
      <c r="D35" s="65">
        <v>3</v>
      </c>
      <c r="E35" s="65">
        <v>3</v>
      </c>
      <c r="F35" s="65">
        <v>0</v>
      </c>
      <c r="G35" s="65">
        <v>1.2</v>
      </c>
      <c r="H35" s="66">
        <v>0</v>
      </c>
      <c r="J35" s="275"/>
    </row>
    <row r="36" spans="1:10" x14ac:dyDescent="0.3">
      <c r="A36" s="1"/>
      <c r="B36" s="240">
        <v>4</v>
      </c>
      <c r="C36" s="172" t="s">
        <v>125</v>
      </c>
      <c r="D36" s="65">
        <v>3</v>
      </c>
      <c r="E36" s="65">
        <v>3</v>
      </c>
      <c r="F36" s="65">
        <v>0</v>
      </c>
      <c r="G36" s="65">
        <v>1.3</v>
      </c>
      <c r="H36" s="66">
        <v>3</v>
      </c>
      <c r="J36" s="275"/>
    </row>
    <row r="37" spans="1:10" x14ac:dyDescent="0.3">
      <c r="A37" s="1"/>
      <c r="B37" s="240">
        <v>5</v>
      </c>
      <c r="C37" s="172" t="s">
        <v>126</v>
      </c>
      <c r="D37" s="65">
        <v>3</v>
      </c>
      <c r="E37" s="65">
        <v>3</v>
      </c>
      <c r="F37" s="65">
        <v>0</v>
      </c>
      <c r="G37" s="65">
        <v>1</v>
      </c>
      <c r="H37" s="66">
        <v>3</v>
      </c>
      <c r="J37" s="275"/>
    </row>
    <row r="38" spans="1:10" x14ac:dyDescent="0.3">
      <c r="A38" s="1"/>
      <c r="B38" s="240">
        <v>6</v>
      </c>
      <c r="C38" s="174" t="s">
        <v>127</v>
      </c>
      <c r="D38" s="65">
        <v>2</v>
      </c>
      <c r="E38" s="65">
        <v>2</v>
      </c>
      <c r="F38" s="65">
        <v>0</v>
      </c>
      <c r="G38" s="65">
        <v>1</v>
      </c>
      <c r="H38" s="66">
        <v>0</v>
      </c>
      <c r="J38" s="275"/>
    </row>
    <row r="39" spans="1:10" x14ac:dyDescent="0.3">
      <c r="A39" s="2"/>
      <c r="B39" s="243" t="s">
        <v>105</v>
      </c>
      <c r="C39" s="21" t="s">
        <v>114</v>
      </c>
      <c r="D39" s="67">
        <f>SUM(D33:D38)</f>
        <v>18</v>
      </c>
      <c r="E39" s="67">
        <f t="shared" ref="E39:H39" si="1">SUM(E33:E38)</f>
        <v>18</v>
      </c>
      <c r="F39" s="67">
        <f t="shared" si="1"/>
        <v>0</v>
      </c>
      <c r="G39" s="67">
        <f t="shared" si="1"/>
        <v>7</v>
      </c>
      <c r="H39" s="68">
        <f t="shared" si="1"/>
        <v>13</v>
      </c>
    </row>
    <row r="40" spans="1:10" x14ac:dyDescent="0.3">
      <c r="A40" s="1"/>
      <c r="B40" s="423" t="s">
        <v>116</v>
      </c>
      <c r="C40" s="423"/>
      <c r="D40" s="423"/>
      <c r="E40" s="423"/>
      <c r="F40" s="423"/>
      <c r="G40" s="423"/>
      <c r="H40" s="423"/>
    </row>
    <row r="41" spans="1:10" ht="42" customHeight="1" x14ac:dyDescent="0.3">
      <c r="A41" s="1"/>
      <c r="B41" s="240">
        <v>1</v>
      </c>
      <c r="C41" s="15" t="s">
        <v>180</v>
      </c>
      <c r="D41" s="65">
        <v>1</v>
      </c>
      <c r="E41" s="65">
        <v>0.5</v>
      </c>
      <c r="F41" s="65">
        <v>0.5</v>
      </c>
      <c r="G41" s="65">
        <v>0.6</v>
      </c>
      <c r="H41" s="66">
        <v>0</v>
      </c>
      <c r="J41" s="275"/>
    </row>
    <row r="42" spans="1:10" ht="39" x14ac:dyDescent="0.3">
      <c r="A42" s="1"/>
      <c r="B42" s="240">
        <v>2</v>
      </c>
      <c r="C42" s="15" t="s">
        <v>296</v>
      </c>
      <c r="D42" s="65">
        <f>(D61+D55)/2</f>
        <v>11</v>
      </c>
      <c r="E42" s="65">
        <f>(E61+E55)/2</f>
        <v>9.5</v>
      </c>
      <c r="F42" s="65">
        <f>(F61+F55)/2</f>
        <v>1.5</v>
      </c>
      <c r="G42" s="65">
        <f>(G61+G55)/2</f>
        <v>5.15</v>
      </c>
      <c r="H42" s="66">
        <f>(H61+H55)/2</f>
        <v>11</v>
      </c>
      <c r="J42" s="275"/>
    </row>
    <row r="43" spans="1:10" ht="15" x14ac:dyDescent="0.3">
      <c r="A43" s="2"/>
      <c r="B43" s="34" t="s">
        <v>110</v>
      </c>
      <c r="C43" s="243" t="s">
        <v>692</v>
      </c>
      <c r="D43" s="67">
        <f>SUM(D41:D42)</f>
        <v>12</v>
      </c>
      <c r="E43" s="67">
        <f t="shared" ref="E43:H43" si="2">SUM(E41:E42)</f>
        <v>10</v>
      </c>
      <c r="F43" s="67">
        <f t="shared" si="2"/>
        <v>2</v>
      </c>
      <c r="G43" s="67">
        <f t="shared" si="2"/>
        <v>5.75</v>
      </c>
      <c r="H43" s="68">
        <f t="shared" si="2"/>
        <v>11</v>
      </c>
    </row>
    <row r="44" spans="1:10" x14ac:dyDescent="0.3">
      <c r="A44" s="2"/>
      <c r="B44" s="41" t="s">
        <v>118</v>
      </c>
      <c r="C44" s="75" t="s">
        <v>119</v>
      </c>
      <c r="D44" s="76">
        <f>+D39+D43</f>
        <v>30</v>
      </c>
      <c r="E44" s="76">
        <f t="shared" ref="E44:H44" si="3">+E39+E43</f>
        <v>28</v>
      </c>
      <c r="F44" s="76">
        <f t="shared" si="3"/>
        <v>2</v>
      </c>
      <c r="G44" s="76">
        <f t="shared" si="3"/>
        <v>12.75</v>
      </c>
      <c r="H44" s="77">
        <f t="shared" si="3"/>
        <v>24</v>
      </c>
    </row>
    <row r="45" spans="1:10" x14ac:dyDescent="0.3">
      <c r="A45" s="1"/>
      <c r="B45" s="1"/>
      <c r="C45" s="1"/>
      <c r="D45" s="1"/>
      <c r="E45" s="1"/>
      <c r="F45" s="1"/>
      <c r="G45" s="1"/>
      <c r="H45" s="1"/>
    </row>
    <row r="46" spans="1:10" x14ac:dyDescent="0.3">
      <c r="A46" s="1"/>
      <c r="B46" s="1"/>
      <c r="C46" s="1"/>
      <c r="E46" s="2"/>
      <c r="F46" s="1"/>
      <c r="G46" s="12"/>
      <c r="H46" s="1"/>
    </row>
    <row r="47" spans="1:10" ht="12.75" customHeight="1" x14ac:dyDescent="0.3">
      <c r="A47" s="1"/>
      <c r="B47" s="429" t="s">
        <v>91</v>
      </c>
      <c r="C47" s="431" t="s">
        <v>92</v>
      </c>
      <c r="D47" s="432" t="s">
        <v>94</v>
      </c>
      <c r="E47" s="462" t="s">
        <v>96</v>
      </c>
      <c r="F47" s="462"/>
      <c r="G47" s="463"/>
      <c r="H47" s="455" t="s">
        <v>165</v>
      </c>
    </row>
    <row r="48" spans="1:10" x14ac:dyDescent="0.3">
      <c r="A48" s="1"/>
      <c r="B48" s="436"/>
      <c r="C48" s="438"/>
      <c r="D48" s="432"/>
      <c r="E48" s="462" t="s">
        <v>166</v>
      </c>
      <c r="F48" s="463"/>
      <c r="G48" s="466" t="s">
        <v>167</v>
      </c>
      <c r="H48" s="464"/>
    </row>
    <row r="49" spans="1:10" ht="62.4" customHeight="1" x14ac:dyDescent="0.3">
      <c r="A49" s="1"/>
      <c r="B49" s="459"/>
      <c r="C49" s="460"/>
      <c r="D49" s="461"/>
      <c r="E49" s="253" t="s">
        <v>15</v>
      </c>
      <c r="F49" s="57" t="s">
        <v>38</v>
      </c>
      <c r="G49" s="467"/>
      <c r="H49" s="465"/>
    </row>
    <row r="50" spans="1:10" x14ac:dyDescent="0.3">
      <c r="A50" s="1"/>
      <c r="B50" s="445" t="s">
        <v>294</v>
      </c>
      <c r="C50" s="445"/>
      <c r="D50" s="445"/>
      <c r="E50" s="423"/>
      <c r="F50" s="423"/>
      <c r="G50" s="423"/>
      <c r="H50" s="423"/>
    </row>
    <row r="51" spans="1:10" x14ac:dyDescent="0.3">
      <c r="A51" s="1"/>
      <c r="B51" s="241">
        <v>1</v>
      </c>
      <c r="C51" s="170" t="s">
        <v>130</v>
      </c>
      <c r="D51" s="74">
        <v>3</v>
      </c>
      <c r="E51" s="78">
        <v>2</v>
      </c>
      <c r="F51" s="78">
        <v>1</v>
      </c>
      <c r="G51" s="78">
        <v>2.1</v>
      </c>
      <c r="H51" s="276">
        <v>3</v>
      </c>
      <c r="J51" s="275"/>
    </row>
    <row r="52" spans="1:10" x14ac:dyDescent="0.3">
      <c r="A52" s="1"/>
      <c r="B52" s="241">
        <v>2</v>
      </c>
      <c r="C52" s="189" t="s">
        <v>132</v>
      </c>
      <c r="D52" s="65">
        <v>2</v>
      </c>
      <c r="E52" s="74">
        <v>2</v>
      </c>
      <c r="F52" s="74">
        <v>0</v>
      </c>
      <c r="G52" s="74">
        <v>0.9</v>
      </c>
      <c r="H52" s="133">
        <v>2</v>
      </c>
      <c r="J52" s="275"/>
    </row>
    <row r="53" spans="1:10" x14ac:dyDescent="0.3">
      <c r="A53" s="1"/>
      <c r="B53" s="241">
        <v>3</v>
      </c>
      <c r="C53" s="189" t="s">
        <v>133</v>
      </c>
      <c r="D53" s="74">
        <v>3</v>
      </c>
      <c r="E53" s="65">
        <v>3</v>
      </c>
      <c r="F53" s="65">
        <v>0</v>
      </c>
      <c r="G53" s="65">
        <v>1.2</v>
      </c>
      <c r="H53" s="66">
        <v>3</v>
      </c>
      <c r="J53" s="275"/>
    </row>
    <row r="54" spans="1:10" s="320" customFormat="1" x14ac:dyDescent="0.3">
      <c r="A54" s="315"/>
      <c r="B54" s="316">
        <v>4</v>
      </c>
      <c r="C54" s="317" t="s">
        <v>134</v>
      </c>
      <c r="D54" s="318">
        <v>3</v>
      </c>
      <c r="E54" s="318">
        <v>2</v>
      </c>
      <c r="F54" s="318">
        <v>1</v>
      </c>
      <c r="G54" s="318">
        <v>1.1000000000000001</v>
      </c>
      <c r="H54" s="319">
        <v>3</v>
      </c>
      <c r="J54" s="321"/>
    </row>
    <row r="55" spans="1:10" x14ac:dyDescent="0.3">
      <c r="A55" s="1"/>
      <c r="B55" s="243" t="s">
        <v>110</v>
      </c>
      <c r="C55" s="21" t="s">
        <v>117</v>
      </c>
      <c r="D55" s="67">
        <f>SUM(D51:D54)</f>
        <v>11</v>
      </c>
      <c r="E55" s="67">
        <f>SUM(E51:E54)</f>
        <v>9</v>
      </c>
      <c r="F55" s="67">
        <f>SUM(F51:F54)</f>
        <v>2</v>
      </c>
      <c r="G55" s="67">
        <f>SUM(G51:G54)</f>
        <v>5.3000000000000007</v>
      </c>
      <c r="H55" s="68">
        <f>SUM(H51:H54)</f>
        <v>11</v>
      </c>
    </row>
    <row r="56" spans="1:10" ht="15.75" customHeight="1" x14ac:dyDescent="0.3">
      <c r="A56" s="1"/>
      <c r="B56" s="423" t="s">
        <v>295</v>
      </c>
      <c r="C56" s="423"/>
      <c r="D56" s="423"/>
      <c r="E56" s="423"/>
      <c r="F56" s="423"/>
      <c r="G56" s="423"/>
      <c r="H56" s="423"/>
    </row>
    <row r="57" spans="1:10" ht="15.75" customHeight="1" x14ac:dyDescent="0.3">
      <c r="A57" s="1"/>
      <c r="B57" s="241">
        <v>1</v>
      </c>
      <c r="C57" s="48" t="s">
        <v>130</v>
      </c>
      <c r="D57" s="74">
        <v>3</v>
      </c>
      <c r="E57" s="78">
        <v>2</v>
      </c>
      <c r="F57" s="78">
        <v>1</v>
      </c>
      <c r="G57" s="78">
        <v>2.1</v>
      </c>
      <c r="H57" s="276">
        <v>3</v>
      </c>
      <c r="J57" s="275"/>
    </row>
    <row r="58" spans="1:10" ht="15.75" customHeight="1" x14ac:dyDescent="0.3">
      <c r="A58" s="1"/>
      <c r="B58" s="241">
        <v>2</v>
      </c>
      <c r="C58" s="58" t="s">
        <v>136</v>
      </c>
      <c r="D58" s="65">
        <v>2</v>
      </c>
      <c r="E58" s="74">
        <v>2</v>
      </c>
      <c r="F58" s="74">
        <v>0</v>
      </c>
      <c r="G58" s="74">
        <v>0.9</v>
      </c>
      <c r="H58" s="133">
        <v>2</v>
      </c>
    </row>
    <row r="59" spans="1:10" x14ac:dyDescent="0.3">
      <c r="A59" s="1"/>
      <c r="B59" s="241">
        <v>3</v>
      </c>
      <c r="C59" s="58" t="s">
        <v>137</v>
      </c>
      <c r="D59" s="65">
        <v>3</v>
      </c>
      <c r="E59" s="65">
        <v>3</v>
      </c>
      <c r="F59" s="65">
        <v>0</v>
      </c>
      <c r="G59" s="65">
        <v>1</v>
      </c>
      <c r="H59" s="66">
        <v>3</v>
      </c>
    </row>
    <row r="60" spans="1:10" x14ac:dyDescent="0.3">
      <c r="A60" s="1"/>
      <c r="B60" s="241">
        <v>4</v>
      </c>
      <c r="C60" s="58" t="s">
        <v>138</v>
      </c>
      <c r="D60" s="65">
        <v>3</v>
      </c>
      <c r="E60" s="65">
        <v>3</v>
      </c>
      <c r="F60" s="65">
        <v>0</v>
      </c>
      <c r="G60" s="65">
        <v>1</v>
      </c>
      <c r="H60" s="66">
        <v>3</v>
      </c>
      <c r="J60" s="277"/>
    </row>
    <row r="61" spans="1:10" x14ac:dyDescent="0.3">
      <c r="A61" s="1"/>
      <c r="B61" s="243" t="s">
        <v>110</v>
      </c>
      <c r="C61" s="21" t="s">
        <v>117</v>
      </c>
      <c r="D61" s="67">
        <f>SUM(D57:D60)</f>
        <v>11</v>
      </c>
      <c r="E61" s="67">
        <f>SUM(E57:E60)</f>
        <v>10</v>
      </c>
      <c r="F61" s="67">
        <f>SUM(F57:F60)</f>
        <v>1</v>
      </c>
      <c r="G61" s="67">
        <f>SUM(G57:G60)</f>
        <v>5</v>
      </c>
      <c r="H61" s="68">
        <f>SUM(H57:H60)</f>
        <v>11</v>
      </c>
    </row>
    <row r="62" spans="1:10" x14ac:dyDescent="0.3">
      <c r="A62" s="1"/>
    </row>
    <row r="63" spans="1:10" x14ac:dyDescent="0.3">
      <c r="A63" s="1"/>
    </row>
    <row r="64" spans="1:10" x14ac:dyDescent="0.3">
      <c r="A64" s="1"/>
      <c r="B64" s="1"/>
      <c r="C64" s="1"/>
      <c r="D64" s="1"/>
      <c r="E64" s="1"/>
      <c r="F64" s="1"/>
      <c r="G64" s="12" t="s">
        <v>120</v>
      </c>
      <c r="H64" s="12" t="s">
        <v>139</v>
      </c>
    </row>
    <row r="65" spans="1:10" ht="12.75" customHeight="1" x14ac:dyDescent="0.3">
      <c r="A65" s="1"/>
      <c r="B65" s="429" t="s">
        <v>91</v>
      </c>
      <c r="C65" s="431" t="s">
        <v>92</v>
      </c>
      <c r="D65" s="432" t="s">
        <v>94</v>
      </c>
      <c r="E65" s="462" t="s">
        <v>96</v>
      </c>
      <c r="F65" s="462"/>
      <c r="G65" s="463"/>
      <c r="H65" s="455" t="s">
        <v>165</v>
      </c>
    </row>
    <row r="66" spans="1:10" x14ac:dyDescent="0.3">
      <c r="A66" s="1"/>
      <c r="B66" s="436"/>
      <c r="C66" s="438"/>
      <c r="D66" s="432"/>
      <c r="E66" s="462" t="s">
        <v>166</v>
      </c>
      <c r="F66" s="463"/>
      <c r="G66" s="466" t="s">
        <v>167</v>
      </c>
      <c r="H66" s="464"/>
    </row>
    <row r="67" spans="1:10" ht="62" customHeight="1" x14ac:dyDescent="0.3">
      <c r="A67" s="2"/>
      <c r="B67" s="459"/>
      <c r="C67" s="460"/>
      <c r="D67" s="461"/>
      <c r="E67" s="253" t="s">
        <v>15</v>
      </c>
      <c r="F67" s="57" t="s">
        <v>38</v>
      </c>
      <c r="G67" s="467"/>
      <c r="H67" s="465"/>
    </row>
    <row r="68" spans="1:10" x14ac:dyDescent="0.3">
      <c r="A68" s="1"/>
      <c r="B68" s="445" t="s">
        <v>103</v>
      </c>
      <c r="C68" s="445"/>
      <c r="D68" s="445"/>
      <c r="E68" s="423"/>
      <c r="F68" s="423"/>
      <c r="G68" s="423"/>
      <c r="H68" s="423"/>
    </row>
    <row r="69" spans="1:10" x14ac:dyDescent="0.3">
      <c r="B69" s="240">
        <v>1</v>
      </c>
      <c r="C69" s="58" t="s">
        <v>140</v>
      </c>
      <c r="D69" s="65">
        <v>3</v>
      </c>
      <c r="E69" s="65">
        <v>1</v>
      </c>
      <c r="F69" s="65">
        <v>2</v>
      </c>
      <c r="G69" s="65">
        <v>0.9</v>
      </c>
      <c r="H69" s="66"/>
      <c r="J69" s="275"/>
    </row>
    <row r="70" spans="1:10" x14ac:dyDescent="0.3">
      <c r="B70" s="240">
        <v>2</v>
      </c>
      <c r="C70" s="15" t="s">
        <v>141</v>
      </c>
      <c r="D70" s="65">
        <v>2</v>
      </c>
      <c r="E70" s="65">
        <v>2</v>
      </c>
      <c r="F70" s="65">
        <v>0</v>
      </c>
      <c r="G70" s="65">
        <v>2</v>
      </c>
      <c r="H70" s="66">
        <v>0</v>
      </c>
      <c r="J70" s="275"/>
    </row>
    <row r="71" spans="1:10" x14ac:dyDescent="0.3">
      <c r="B71" s="243" t="s">
        <v>105</v>
      </c>
      <c r="C71" s="21" t="s">
        <v>114</v>
      </c>
      <c r="D71" s="67">
        <f>SUM(D69:D70)</f>
        <v>5</v>
      </c>
      <c r="E71" s="67">
        <f>SUM(E69:E70)</f>
        <v>3</v>
      </c>
      <c r="F71" s="67">
        <f>SUM(F69:F70)</f>
        <v>2</v>
      </c>
      <c r="G71" s="67">
        <f>SUM(G69:G70)</f>
        <v>2.9</v>
      </c>
      <c r="H71" s="68">
        <f>SUM(H69:H70)</f>
        <v>0</v>
      </c>
    </row>
    <row r="72" spans="1:10" x14ac:dyDescent="0.3">
      <c r="B72" s="423" t="s">
        <v>116</v>
      </c>
      <c r="C72" s="423"/>
      <c r="D72" s="423"/>
      <c r="E72" s="423"/>
      <c r="F72" s="423"/>
      <c r="G72" s="423"/>
      <c r="H72" s="423"/>
    </row>
    <row r="73" spans="1:10" ht="39" x14ac:dyDescent="0.3">
      <c r="B73" s="240">
        <v>1</v>
      </c>
      <c r="C73" s="15" t="s">
        <v>296</v>
      </c>
      <c r="D73" s="65">
        <f>(D96+D88)/2</f>
        <v>25</v>
      </c>
      <c r="E73" s="65">
        <f>(E96+E88)/2</f>
        <v>23</v>
      </c>
      <c r="F73" s="65">
        <f>(F96+F88)/2</f>
        <v>2</v>
      </c>
      <c r="G73" s="65">
        <f>(G96+G88)/2</f>
        <v>8.4499999999999993</v>
      </c>
      <c r="H73" s="66">
        <f>(H96+H88)/2</f>
        <v>22</v>
      </c>
      <c r="J73" s="275"/>
    </row>
    <row r="74" spans="1:10" ht="15" x14ac:dyDescent="0.3">
      <c r="B74" s="34" t="s">
        <v>110</v>
      </c>
      <c r="C74" s="243" t="s">
        <v>692</v>
      </c>
      <c r="D74" s="67">
        <f>SUM(D73:D73)</f>
        <v>25</v>
      </c>
      <c r="E74" s="67">
        <f t="shared" ref="E74:H74" si="4">SUM(E73:E73)</f>
        <v>23</v>
      </c>
      <c r="F74" s="67">
        <f t="shared" si="4"/>
        <v>2</v>
      </c>
      <c r="G74" s="67">
        <f t="shared" si="4"/>
        <v>8.4499999999999993</v>
      </c>
      <c r="H74" s="68">
        <f t="shared" si="4"/>
        <v>22</v>
      </c>
    </row>
    <row r="75" spans="1:10" x14ac:dyDescent="0.3">
      <c r="B75" s="41" t="s">
        <v>118</v>
      </c>
      <c r="C75" s="75" t="s">
        <v>119</v>
      </c>
      <c r="D75" s="76">
        <f>+D71+D74</f>
        <v>30</v>
      </c>
      <c r="E75" s="76">
        <f t="shared" ref="E75:H75" si="5">+E71+E74</f>
        <v>26</v>
      </c>
      <c r="F75" s="76">
        <f t="shared" si="5"/>
        <v>4</v>
      </c>
      <c r="G75" s="76">
        <f t="shared" si="5"/>
        <v>11.35</v>
      </c>
      <c r="H75" s="77">
        <f t="shared" si="5"/>
        <v>22</v>
      </c>
    </row>
    <row r="77" spans="1:10" x14ac:dyDescent="0.3">
      <c r="B77" s="1"/>
      <c r="C77" s="1"/>
      <c r="E77" s="2"/>
      <c r="F77" s="1"/>
      <c r="G77" s="12"/>
      <c r="H77" s="1"/>
    </row>
    <row r="78" spans="1:10" ht="12.75" customHeight="1" x14ac:dyDescent="0.3">
      <c r="B78" s="429" t="s">
        <v>91</v>
      </c>
      <c r="C78" s="431" t="s">
        <v>92</v>
      </c>
      <c r="D78" s="432" t="s">
        <v>94</v>
      </c>
      <c r="E78" s="462" t="s">
        <v>96</v>
      </c>
      <c r="F78" s="462"/>
      <c r="G78" s="463"/>
      <c r="H78" s="455" t="s">
        <v>165</v>
      </c>
    </row>
    <row r="79" spans="1:10" x14ac:dyDescent="0.3">
      <c r="B79" s="436"/>
      <c r="C79" s="438"/>
      <c r="D79" s="432"/>
      <c r="E79" s="462" t="s">
        <v>166</v>
      </c>
      <c r="F79" s="463"/>
      <c r="G79" s="466" t="s">
        <v>167</v>
      </c>
      <c r="H79" s="464"/>
    </row>
    <row r="80" spans="1:10" ht="59" customHeight="1" x14ac:dyDescent="0.3">
      <c r="B80" s="459"/>
      <c r="C80" s="460"/>
      <c r="D80" s="461"/>
      <c r="E80" s="253" t="s">
        <v>15</v>
      </c>
      <c r="F80" s="57" t="s">
        <v>38</v>
      </c>
      <c r="G80" s="467"/>
      <c r="H80" s="465"/>
    </row>
    <row r="81" spans="2:15" x14ac:dyDescent="0.3">
      <c r="B81" s="445" t="s">
        <v>294</v>
      </c>
      <c r="C81" s="445"/>
      <c r="D81" s="445"/>
      <c r="E81" s="423"/>
      <c r="F81" s="423"/>
      <c r="G81" s="423"/>
      <c r="H81" s="423"/>
      <c r="J81" s="242"/>
      <c r="K81" s="242"/>
      <c r="L81" s="242"/>
      <c r="M81" s="242"/>
      <c r="N81" s="242"/>
      <c r="O81" s="242"/>
    </row>
    <row r="82" spans="2:15" x14ac:dyDescent="0.3">
      <c r="B82" s="241">
        <v>1</v>
      </c>
      <c r="C82" s="48" t="s">
        <v>130</v>
      </c>
      <c r="D82" s="74">
        <v>3</v>
      </c>
      <c r="E82" s="78">
        <v>2</v>
      </c>
      <c r="F82" s="78">
        <v>1</v>
      </c>
      <c r="G82" s="78">
        <v>2</v>
      </c>
      <c r="H82" s="276">
        <v>3</v>
      </c>
      <c r="J82" s="80"/>
      <c r="K82" s="242"/>
      <c r="L82" s="242"/>
      <c r="M82" s="242"/>
      <c r="N82" s="242"/>
      <c r="O82" s="242"/>
    </row>
    <row r="83" spans="2:15" x14ac:dyDescent="0.3">
      <c r="B83" s="241">
        <v>2</v>
      </c>
      <c r="C83" s="15" t="s">
        <v>143</v>
      </c>
      <c r="D83" s="65">
        <v>7</v>
      </c>
      <c r="E83" s="74">
        <v>6</v>
      </c>
      <c r="F83" s="74">
        <v>1</v>
      </c>
      <c r="G83" s="74">
        <v>2</v>
      </c>
      <c r="H83" s="133">
        <v>4</v>
      </c>
      <c r="J83" s="80"/>
      <c r="K83" s="242"/>
      <c r="L83" s="242"/>
      <c r="M83" s="242"/>
      <c r="N83" s="242"/>
      <c r="O83" s="242"/>
    </row>
    <row r="84" spans="2:15" x14ac:dyDescent="0.3">
      <c r="B84" s="241">
        <v>3</v>
      </c>
      <c r="C84" s="58" t="s">
        <v>145</v>
      </c>
      <c r="D84" s="130">
        <v>4</v>
      </c>
      <c r="E84" s="74">
        <v>4</v>
      </c>
      <c r="F84" s="74">
        <v>0</v>
      </c>
      <c r="G84" s="74">
        <v>1.2</v>
      </c>
      <c r="H84" s="133">
        <v>4</v>
      </c>
      <c r="J84" s="80"/>
    </row>
    <row r="85" spans="2:15" x14ac:dyDescent="0.3">
      <c r="B85" s="241">
        <v>4</v>
      </c>
      <c r="C85" s="58" t="s">
        <v>146</v>
      </c>
      <c r="D85" s="74">
        <v>4</v>
      </c>
      <c r="E85" s="74">
        <v>4</v>
      </c>
      <c r="F85" s="74">
        <v>0</v>
      </c>
      <c r="G85" s="74">
        <v>1.2</v>
      </c>
      <c r="H85" s="133">
        <v>4</v>
      </c>
      <c r="J85" s="80"/>
    </row>
    <row r="86" spans="2:15" x14ac:dyDescent="0.3">
      <c r="B86" s="241">
        <v>5</v>
      </c>
      <c r="C86" s="58" t="s">
        <v>147</v>
      </c>
      <c r="D86" s="65">
        <v>4</v>
      </c>
      <c r="E86" s="74">
        <v>4</v>
      </c>
      <c r="F86" s="74">
        <v>0</v>
      </c>
      <c r="G86" s="74">
        <v>1.2</v>
      </c>
      <c r="H86" s="133">
        <v>4</v>
      </c>
      <c r="J86" s="80"/>
    </row>
    <row r="87" spans="2:15" ht="21" customHeight="1" x14ac:dyDescent="0.3">
      <c r="B87" s="241">
        <v>6</v>
      </c>
      <c r="C87" s="58" t="s">
        <v>148</v>
      </c>
      <c r="D87" s="74">
        <v>3</v>
      </c>
      <c r="E87" s="79">
        <v>3</v>
      </c>
      <c r="F87" s="79">
        <v>0</v>
      </c>
      <c r="G87" s="79">
        <v>1.1000000000000001</v>
      </c>
      <c r="H87" s="278">
        <v>3</v>
      </c>
      <c r="J87" s="80"/>
    </row>
    <row r="88" spans="2:15" x14ac:dyDescent="0.3">
      <c r="B88" s="243" t="s">
        <v>110</v>
      </c>
      <c r="C88" s="21" t="s">
        <v>117</v>
      </c>
      <c r="D88" s="67">
        <f>SUM(D82:D87)</f>
        <v>25</v>
      </c>
      <c r="E88" s="67">
        <f t="shared" ref="E88:H88" si="6">SUM(E82:E87)</f>
        <v>23</v>
      </c>
      <c r="F88" s="67">
        <f t="shared" si="6"/>
        <v>2</v>
      </c>
      <c r="G88" s="67">
        <f t="shared" si="6"/>
        <v>8.7000000000000011</v>
      </c>
      <c r="H88" s="68">
        <f t="shared" si="6"/>
        <v>22</v>
      </c>
    </row>
    <row r="89" spans="2:15" x14ac:dyDescent="0.3">
      <c r="B89" s="423" t="s">
        <v>295</v>
      </c>
      <c r="C89" s="423"/>
      <c r="D89" s="423"/>
      <c r="E89" s="423"/>
      <c r="F89" s="423"/>
      <c r="G89" s="423"/>
      <c r="H89" s="423"/>
    </row>
    <row r="90" spans="2:15" x14ac:dyDescent="0.3">
      <c r="B90" s="241">
        <v>1</v>
      </c>
      <c r="C90" s="48" t="s">
        <v>130</v>
      </c>
      <c r="D90" s="74">
        <v>3</v>
      </c>
      <c r="E90" s="78">
        <v>2</v>
      </c>
      <c r="F90" s="78">
        <v>1</v>
      </c>
      <c r="G90" s="78">
        <v>2</v>
      </c>
      <c r="H90" s="276">
        <v>3</v>
      </c>
      <c r="J90" s="275"/>
    </row>
    <row r="91" spans="2:15" x14ac:dyDescent="0.3">
      <c r="B91" s="241">
        <v>2</v>
      </c>
      <c r="C91" s="15" t="s">
        <v>143</v>
      </c>
      <c r="D91" s="65">
        <v>7</v>
      </c>
      <c r="E91" s="74">
        <v>6</v>
      </c>
      <c r="F91" s="74">
        <v>1</v>
      </c>
      <c r="G91" s="74">
        <v>2</v>
      </c>
      <c r="H91" s="133">
        <v>4</v>
      </c>
      <c r="J91" s="275"/>
    </row>
    <row r="92" spans="2:15" x14ac:dyDescent="0.3">
      <c r="B92" s="241">
        <v>3</v>
      </c>
      <c r="C92" s="58" t="s">
        <v>149</v>
      </c>
      <c r="D92" s="130">
        <v>4</v>
      </c>
      <c r="E92" s="74">
        <v>4</v>
      </c>
      <c r="F92" s="74">
        <v>0</v>
      </c>
      <c r="G92" s="74">
        <v>1</v>
      </c>
      <c r="H92" s="133">
        <v>4</v>
      </c>
      <c r="J92" s="275"/>
    </row>
    <row r="93" spans="2:15" x14ac:dyDescent="0.3">
      <c r="B93" s="241">
        <v>4</v>
      </c>
      <c r="C93" s="58" t="s">
        <v>150</v>
      </c>
      <c r="D93" s="74">
        <v>4</v>
      </c>
      <c r="E93" s="74">
        <v>4</v>
      </c>
      <c r="F93" s="74">
        <v>0</v>
      </c>
      <c r="G93" s="74">
        <v>1</v>
      </c>
      <c r="H93" s="133">
        <v>4</v>
      </c>
      <c r="J93" s="275"/>
    </row>
    <row r="94" spans="2:15" x14ac:dyDescent="0.3">
      <c r="B94" s="241">
        <v>5</v>
      </c>
      <c r="C94" s="58" t="s">
        <v>151</v>
      </c>
      <c r="D94" s="74">
        <v>4</v>
      </c>
      <c r="E94" s="74">
        <v>4</v>
      </c>
      <c r="F94" s="74">
        <v>0</v>
      </c>
      <c r="G94" s="74">
        <v>1.2</v>
      </c>
      <c r="H94" s="133">
        <v>4</v>
      </c>
      <c r="J94" s="275"/>
    </row>
    <row r="95" spans="2:15" x14ac:dyDescent="0.3">
      <c r="B95" s="241">
        <v>6</v>
      </c>
      <c r="C95" s="58" t="s">
        <v>152</v>
      </c>
      <c r="D95" s="74">
        <v>3</v>
      </c>
      <c r="E95" s="74">
        <v>3</v>
      </c>
      <c r="F95" s="74">
        <v>0</v>
      </c>
      <c r="G95" s="74">
        <v>1</v>
      </c>
      <c r="H95" s="133">
        <v>3</v>
      </c>
      <c r="J95" s="275"/>
    </row>
    <row r="96" spans="2:15" x14ac:dyDescent="0.3">
      <c r="B96" s="243" t="s">
        <v>110</v>
      </c>
      <c r="C96" s="21" t="s">
        <v>117</v>
      </c>
      <c r="D96" s="67">
        <f>SUM(D90:D95)</f>
        <v>25</v>
      </c>
      <c r="E96" s="67">
        <f>SUM(E90:E95)</f>
        <v>23</v>
      </c>
      <c r="F96" s="67">
        <f>SUM(F90:F95)</f>
        <v>2</v>
      </c>
      <c r="G96" s="67">
        <f>SUM(G90:G95)</f>
        <v>8.1999999999999993</v>
      </c>
      <c r="H96" s="68">
        <f>SUM(H90:H95)</f>
        <v>22</v>
      </c>
    </row>
    <row r="99" spans="2:8" x14ac:dyDescent="0.3">
      <c r="B99" s="252"/>
      <c r="C99" s="252"/>
      <c r="D99" s="83"/>
      <c r="E99" s="446" t="s">
        <v>153</v>
      </c>
      <c r="F99" s="446"/>
      <c r="G99" s="446"/>
    </row>
    <row r="100" spans="2:8" ht="12.75" customHeight="1" x14ac:dyDescent="0.3">
      <c r="B100" s="447" t="s">
        <v>91</v>
      </c>
      <c r="C100" s="449" t="s">
        <v>92</v>
      </c>
      <c r="D100" s="451" t="s">
        <v>94</v>
      </c>
      <c r="E100" s="453" t="s">
        <v>96</v>
      </c>
      <c r="F100" s="453"/>
      <c r="G100" s="454"/>
      <c r="H100" s="455" t="s">
        <v>165</v>
      </c>
    </row>
    <row r="101" spans="2:8" ht="12.75" customHeight="1" x14ac:dyDescent="0.3">
      <c r="B101" s="448"/>
      <c r="C101" s="450"/>
      <c r="D101" s="452"/>
      <c r="E101" s="453" t="s">
        <v>166</v>
      </c>
      <c r="F101" s="453"/>
      <c r="G101" s="457" t="s">
        <v>693</v>
      </c>
      <c r="H101" s="456"/>
    </row>
    <row r="102" spans="2:8" ht="71.400000000000006" customHeight="1" x14ac:dyDescent="0.3">
      <c r="B102" s="448"/>
      <c r="C102" s="450"/>
      <c r="D102" s="452"/>
      <c r="E102" s="251" t="s">
        <v>15</v>
      </c>
      <c r="F102" s="251" t="s">
        <v>38</v>
      </c>
      <c r="G102" s="458"/>
      <c r="H102" s="456"/>
    </row>
    <row r="103" spans="2:8" x14ac:dyDescent="0.3">
      <c r="B103" s="84" t="s">
        <v>105</v>
      </c>
      <c r="C103" s="85" t="s">
        <v>207</v>
      </c>
      <c r="D103" s="86">
        <f>(D104+D105)/2</f>
        <v>90</v>
      </c>
      <c r="E103" s="86">
        <f t="shared" ref="E103:H103" si="7">(E104+E105)/2</f>
        <v>82.5</v>
      </c>
      <c r="F103" s="86">
        <f t="shared" si="7"/>
        <v>7.5</v>
      </c>
      <c r="G103" s="86">
        <f>(G104+G105)/2</f>
        <v>36.799999999999997</v>
      </c>
      <c r="H103" s="87">
        <f t="shared" si="7"/>
        <v>70</v>
      </c>
    </row>
    <row r="104" spans="2:8" x14ac:dyDescent="0.3">
      <c r="B104" s="88"/>
      <c r="C104" s="279" t="s">
        <v>694</v>
      </c>
      <c r="D104" s="89">
        <f>D25+D39+D41+D55+D71+D88</f>
        <v>90</v>
      </c>
      <c r="E104" s="89">
        <f>E25+E39+E41+E55+E71+E88</f>
        <v>82</v>
      </c>
      <c r="F104" s="89">
        <f>F25+F39+F41+F55+F71+F88</f>
        <v>8</v>
      </c>
      <c r="G104" s="89">
        <f>G25+G39+G41+G55+G71+G88</f>
        <v>37.200000000000003</v>
      </c>
      <c r="H104" s="90">
        <f>H25+H39+H41+H55+H71+H88</f>
        <v>70</v>
      </c>
    </row>
    <row r="105" spans="2:8" x14ac:dyDescent="0.3">
      <c r="B105" s="280"/>
      <c r="C105" s="281" t="s">
        <v>695</v>
      </c>
      <c r="D105" s="91">
        <f>D25+D39+D41+D61+D71+D96</f>
        <v>90</v>
      </c>
      <c r="E105" s="91">
        <f>E25+E39+E41+E61+E71+E96</f>
        <v>83</v>
      </c>
      <c r="F105" s="91">
        <f>F25+F39+F41+F61+F71+F96</f>
        <v>7</v>
      </c>
      <c r="G105" s="91">
        <f>G25+G39+G41+G61+G71+G96</f>
        <v>36.4</v>
      </c>
      <c r="H105" s="92">
        <f>H25+H39+H41+H61+H71+H96</f>
        <v>70</v>
      </c>
    </row>
    <row r="106" spans="2:8" x14ac:dyDescent="0.3">
      <c r="B106" s="88" t="s">
        <v>110</v>
      </c>
      <c r="C106" s="93" t="s">
        <v>696</v>
      </c>
      <c r="D106" s="94"/>
      <c r="E106" s="94"/>
      <c r="F106" s="94"/>
      <c r="G106" s="282"/>
      <c r="H106" s="87">
        <f>(H107+H108)/2</f>
        <v>77.777777777777771</v>
      </c>
    </row>
    <row r="107" spans="2:8" x14ac:dyDescent="0.3">
      <c r="B107" s="88"/>
      <c r="C107" s="279" t="s">
        <v>694</v>
      </c>
      <c r="D107" s="83"/>
      <c r="E107" s="83"/>
      <c r="F107" s="83"/>
      <c r="G107" s="283"/>
      <c r="H107" s="90">
        <f>H104*100/D104</f>
        <v>77.777777777777771</v>
      </c>
    </row>
    <row r="108" spans="2:8" x14ac:dyDescent="0.3">
      <c r="B108" s="88"/>
      <c r="C108" s="281" t="s">
        <v>695</v>
      </c>
      <c r="D108" s="284"/>
      <c r="E108" s="284"/>
      <c r="F108" s="284"/>
      <c r="G108" s="285"/>
      <c r="H108" s="92">
        <f>H105*100/D105</f>
        <v>77.777777777777771</v>
      </c>
    </row>
    <row r="109" spans="2:8" x14ac:dyDescent="0.3">
      <c r="B109" s="84" t="s">
        <v>118</v>
      </c>
      <c r="C109" s="93" t="s">
        <v>212</v>
      </c>
      <c r="D109" s="94"/>
      <c r="E109" s="94"/>
      <c r="F109" s="282"/>
      <c r="G109" s="87">
        <f>(G110+G111)/2</f>
        <v>40.888888888888886</v>
      </c>
      <c r="H109" s="83"/>
    </row>
    <row r="110" spans="2:8" x14ac:dyDescent="0.3">
      <c r="B110" s="88"/>
      <c r="C110" s="279" t="s">
        <v>694</v>
      </c>
      <c r="D110" s="83"/>
      <c r="E110" s="83"/>
      <c r="F110" s="283"/>
      <c r="G110" s="90">
        <f>G104*100/D104</f>
        <v>41.333333333333336</v>
      </c>
      <c r="H110" s="83"/>
    </row>
    <row r="111" spans="2:8" x14ac:dyDescent="0.3">
      <c r="B111" s="280"/>
      <c r="C111" s="281" t="s">
        <v>695</v>
      </c>
      <c r="D111" s="284"/>
      <c r="E111" s="284"/>
      <c r="F111" s="285"/>
      <c r="G111" s="92">
        <f>G105*100/D105</f>
        <v>40.444444444444443</v>
      </c>
      <c r="H111" s="83"/>
    </row>
    <row r="112" spans="2:8" x14ac:dyDescent="0.3">
      <c r="B112" s="84" t="s">
        <v>213</v>
      </c>
      <c r="C112" s="85" t="s">
        <v>214</v>
      </c>
      <c r="D112" s="86">
        <f>SUM(E112:F112)</f>
        <v>100</v>
      </c>
      <c r="E112" s="95">
        <f>(E113+E114)/2</f>
        <v>91.666666666666671</v>
      </c>
      <c r="F112" s="286">
        <f t="shared" ref="F112" si="8">(F113+F114)/2</f>
        <v>8.3333333333333339</v>
      </c>
      <c r="G112" s="83"/>
      <c r="H112" s="83"/>
    </row>
    <row r="113" spans="2:8" x14ac:dyDescent="0.3">
      <c r="B113" s="88"/>
      <c r="C113" s="279" t="s">
        <v>694</v>
      </c>
      <c r="D113" s="287" t="s">
        <v>215</v>
      </c>
      <c r="E113" s="89">
        <f>E104*100/D104</f>
        <v>91.111111111111114</v>
      </c>
      <c r="F113" s="90">
        <f>F104*100/D104</f>
        <v>8.8888888888888893</v>
      </c>
      <c r="G113" s="83"/>
      <c r="H113" s="83"/>
    </row>
    <row r="114" spans="2:8" x14ac:dyDescent="0.3">
      <c r="B114" s="280"/>
      <c r="C114" s="281" t="s">
        <v>695</v>
      </c>
      <c r="D114" s="288" t="s">
        <v>215</v>
      </c>
      <c r="E114" s="91">
        <f>E105*100/D105</f>
        <v>92.222222222222229</v>
      </c>
      <c r="F114" s="92">
        <f>F105*100/D105</f>
        <v>7.7777777777777777</v>
      </c>
      <c r="G114" s="83"/>
      <c r="H114" s="83"/>
    </row>
    <row r="115" spans="2:8" ht="15" x14ac:dyDescent="0.3">
      <c r="B115" s="96" t="s">
        <v>108</v>
      </c>
      <c r="C115" s="97" t="s">
        <v>697</v>
      </c>
      <c r="D115" s="98">
        <f>SUM(D116:D118)</f>
        <v>5</v>
      </c>
      <c r="E115" s="99"/>
      <c r="F115" s="99"/>
      <c r="G115" s="99"/>
      <c r="H115" s="99"/>
    </row>
    <row r="116" spans="2:8" x14ac:dyDescent="0.3">
      <c r="B116" s="100">
        <v>1</v>
      </c>
      <c r="C116" s="101" t="s">
        <v>140</v>
      </c>
      <c r="D116" s="90">
        <v>3</v>
      </c>
      <c r="E116" s="102"/>
      <c r="F116" s="102"/>
      <c r="G116" s="102"/>
      <c r="H116" s="102"/>
    </row>
    <row r="117" spans="2:8" x14ac:dyDescent="0.3">
      <c r="B117" s="100">
        <v>2</v>
      </c>
      <c r="C117" s="101" t="str">
        <f>C20</f>
        <v>Ochrona własności intelektualnej</v>
      </c>
      <c r="D117" s="90">
        <v>1</v>
      </c>
      <c r="E117" s="102"/>
      <c r="F117" s="102"/>
      <c r="G117" s="102"/>
      <c r="H117" s="102"/>
    </row>
    <row r="118" spans="2:8" x14ac:dyDescent="0.3">
      <c r="B118" s="103">
        <v>3</v>
      </c>
      <c r="C118" s="289" t="s">
        <v>217</v>
      </c>
      <c r="D118" s="92">
        <v>1</v>
      </c>
      <c r="E118" s="102"/>
      <c r="F118" s="102"/>
      <c r="G118" s="102"/>
      <c r="H118" s="102"/>
    </row>
    <row r="119" spans="2:8" x14ac:dyDescent="0.3">
      <c r="B119" s="102"/>
      <c r="C119" s="102"/>
      <c r="D119" s="102"/>
      <c r="E119" s="102"/>
      <c r="F119" s="102"/>
      <c r="G119" s="102"/>
    </row>
    <row r="120" spans="2:8" ht="12.75" customHeight="1" x14ac:dyDescent="0.3">
      <c r="B120" s="290" t="s">
        <v>698</v>
      </c>
      <c r="C120" s="443" t="s">
        <v>699</v>
      </c>
      <c r="D120" s="443"/>
      <c r="E120" s="443"/>
      <c r="F120" s="443"/>
      <c r="G120" s="443"/>
    </row>
    <row r="121" spans="2:8" x14ac:dyDescent="0.3">
      <c r="B121" s="290" t="s">
        <v>700</v>
      </c>
      <c r="C121" s="444" t="s">
        <v>701</v>
      </c>
      <c r="D121" s="444"/>
      <c r="E121" s="444"/>
      <c r="F121" s="444"/>
      <c r="G121" s="444"/>
    </row>
    <row r="122" spans="2:8" ht="13.25" customHeight="1" x14ac:dyDescent="0.3">
      <c r="B122" s="290" t="s">
        <v>702</v>
      </c>
      <c r="C122" s="443" t="s">
        <v>1582</v>
      </c>
      <c r="D122" s="443"/>
      <c r="E122" s="443"/>
      <c r="F122" s="443"/>
      <c r="G122" s="443"/>
    </row>
  </sheetData>
  <mergeCells count="57">
    <mergeCell ref="H7:H9"/>
    <mergeCell ref="E8:F8"/>
    <mergeCell ref="G8:G9"/>
    <mergeCell ref="B2:C2"/>
    <mergeCell ref="B7:B9"/>
    <mergeCell ref="C7:C9"/>
    <mergeCell ref="D7:D9"/>
    <mergeCell ref="E7:G7"/>
    <mergeCell ref="B10:H10"/>
    <mergeCell ref="B22:H22"/>
    <mergeCell ref="B29:B31"/>
    <mergeCell ref="C29:C31"/>
    <mergeCell ref="D29:D31"/>
    <mergeCell ref="E29:G29"/>
    <mergeCell ref="H29:H31"/>
    <mergeCell ref="E30:F30"/>
    <mergeCell ref="G30:G31"/>
    <mergeCell ref="B32:H32"/>
    <mergeCell ref="B40:H40"/>
    <mergeCell ref="B47:B49"/>
    <mergeCell ref="C47:C49"/>
    <mergeCell ref="D47:D49"/>
    <mergeCell ref="E47:G47"/>
    <mergeCell ref="H47:H49"/>
    <mergeCell ref="E48:F48"/>
    <mergeCell ref="G48:G49"/>
    <mergeCell ref="B50:H50"/>
    <mergeCell ref="B56:H56"/>
    <mergeCell ref="B65:B67"/>
    <mergeCell ref="C65:C67"/>
    <mergeCell ref="D65:D67"/>
    <mergeCell ref="E65:G65"/>
    <mergeCell ref="H65:H67"/>
    <mergeCell ref="E66:F66"/>
    <mergeCell ref="G66:G67"/>
    <mergeCell ref="B68:H68"/>
    <mergeCell ref="B72:H72"/>
    <mergeCell ref="B78:B80"/>
    <mergeCell ref="C78:C80"/>
    <mergeCell ref="D78:D80"/>
    <mergeCell ref="E78:G78"/>
    <mergeCell ref="H78:H80"/>
    <mergeCell ref="E79:F79"/>
    <mergeCell ref="G79:G80"/>
    <mergeCell ref="C120:G120"/>
    <mergeCell ref="C121:G121"/>
    <mergeCell ref="C122:G122"/>
    <mergeCell ref="B81:H81"/>
    <mergeCell ref="B89:H89"/>
    <mergeCell ref="E99:G99"/>
    <mergeCell ref="B100:B102"/>
    <mergeCell ref="C100:C102"/>
    <mergeCell ref="D100:D102"/>
    <mergeCell ref="E100:G100"/>
    <mergeCell ref="H100:H102"/>
    <mergeCell ref="E101:F101"/>
    <mergeCell ref="G101:G10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3"/>
  <sheetViews>
    <sheetView view="pageLayout" topLeftCell="A37" zoomScaleNormal="100" workbookViewId="0">
      <selection activeCell="B38" sqref="B38:H38"/>
    </sheetView>
  </sheetViews>
  <sheetFormatPr defaultColWidth="8.6328125" defaultRowHeight="14" x14ac:dyDescent="0.35"/>
  <cols>
    <col min="1" max="1" width="9.36328125" style="199" customWidth="1"/>
    <col min="2" max="2" width="11.6328125" style="199" customWidth="1"/>
    <col min="3" max="3" width="5.6328125" style="199" customWidth="1"/>
    <col min="4" max="4" width="21.6328125" style="199" customWidth="1"/>
    <col min="5" max="5" width="9.36328125" style="199" customWidth="1"/>
    <col min="6" max="6" width="8.6328125" style="199" customWidth="1"/>
    <col min="7" max="7" width="9.08984375" style="199" customWidth="1"/>
    <col min="8" max="8" width="9.6328125" style="199" customWidth="1"/>
    <col min="9" max="16384" width="8.6328125" style="199"/>
  </cols>
  <sheetData>
    <row r="1" spans="1:8" ht="9.75" customHeight="1" x14ac:dyDescent="0.35"/>
    <row r="2" spans="1:8" s="200" customFormat="1" x14ac:dyDescent="0.35">
      <c r="A2" s="497" t="s">
        <v>218</v>
      </c>
      <c r="B2" s="497"/>
      <c r="C2" s="497"/>
      <c r="D2" s="497"/>
      <c r="E2" s="497"/>
      <c r="F2" s="497"/>
      <c r="G2" s="497"/>
      <c r="H2" s="497"/>
    </row>
    <row r="3" spans="1:8" ht="15" customHeight="1" x14ac:dyDescent="0.35"/>
    <row r="4" spans="1:8" ht="15" customHeight="1" x14ac:dyDescent="0.35">
      <c r="A4" s="200" t="s">
        <v>219</v>
      </c>
    </row>
    <row r="5" spans="1:8" s="201" customFormat="1" ht="17.25" customHeight="1" x14ac:dyDescent="0.35">
      <c r="A5" s="498" t="s">
        <v>107</v>
      </c>
      <c r="B5" s="498"/>
      <c r="C5" s="498"/>
      <c r="D5" s="498"/>
      <c r="E5" s="498"/>
      <c r="F5" s="498"/>
      <c r="G5" s="498"/>
      <c r="H5" s="498"/>
    </row>
    <row r="6" spans="1:8" ht="17.25" customHeight="1" x14ac:dyDescent="0.35">
      <c r="A6" s="490" t="s">
        <v>94</v>
      </c>
      <c r="B6" s="490"/>
      <c r="C6" s="490"/>
      <c r="D6" s="494">
        <v>4</v>
      </c>
      <c r="E6" s="494"/>
      <c r="F6" s="494"/>
      <c r="G6" s="494"/>
      <c r="H6" s="494"/>
    </row>
    <row r="7" spans="1:8" ht="19.25" customHeight="1" x14ac:dyDescent="0.35">
      <c r="A7" s="490" t="s">
        <v>93</v>
      </c>
      <c r="B7" s="490"/>
      <c r="C7" s="490"/>
      <c r="D7" s="499" t="s">
        <v>298</v>
      </c>
      <c r="E7" s="499"/>
      <c r="F7" s="499"/>
      <c r="G7" s="499"/>
      <c r="H7" s="499"/>
    </row>
    <row r="8" spans="1:8" ht="17.25" customHeight="1" x14ac:dyDescent="0.35">
      <c r="A8" s="490" t="s">
        <v>97</v>
      </c>
      <c r="B8" s="490"/>
      <c r="C8" s="490"/>
      <c r="D8" s="500" t="s">
        <v>299</v>
      </c>
      <c r="E8" s="500"/>
      <c r="F8" s="500"/>
      <c r="G8" s="500"/>
      <c r="H8" s="500"/>
    </row>
    <row r="9" spans="1:8" ht="17.25" customHeight="1" x14ac:dyDescent="0.35">
      <c r="A9" s="490" t="s">
        <v>223</v>
      </c>
      <c r="B9" s="490"/>
      <c r="C9" s="490"/>
      <c r="D9" s="500" t="s">
        <v>300</v>
      </c>
      <c r="E9" s="500"/>
      <c r="F9" s="500"/>
      <c r="G9" s="500"/>
      <c r="H9" s="500"/>
    </row>
    <row r="10" spans="1:8" ht="9.75" customHeight="1" x14ac:dyDescent="0.35"/>
    <row r="11" spans="1:8" ht="15" customHeight="1" x14ac:dyDescent="0.35">
      <c r="A11" s="492" t="s">
        <v>225</v>
      </c>
      <c r="B11" s="492"/>
      <c r="C11" s="492"/>
      <c r="D11" s="492"/>
      <c r="E11" s="492"/>
      <c r="F11" s="492"/>
      <c r="G11" s="492"/>
      <c r="H11" s="492"/>
    </row>
    <row r="12" spans="1:8" s="215" customFormat="1" ht="17.25" customHeight="1" x14ac:dyDescent="0.35">
      <c r="A12" s="496" t="s">
        <v>297</v>
      </c>
      <c r="B12" s="496"/>
      <c r="C12" s="496"/>
      <c r="D12" s="496"/>
      <c r="E12" s="496"/>
      <c r="F12" s="496"/>
      <c r="G12" s="496"/>
      <c r="H12" s="496"/>
    </row>
    <row r="13" spans="1:8" ht="17.25" customHeight="1" x14ac:dyDescent="0.35">
      <c r="A13" s="490" t="s">
        <v>227</v>
      </c>
      <c r="B13" s="490"/>
      <c r="C13" s="490"/>
      <c r="D13" s="490"/>
      <c r="E13" s="491" t="s">
        <v>228</v>
      </c>
      <c r="F13" s="491"/>
      <c r="G13" s="491"/>
      <c r="H13" s="491"/>
    </row>
    <row r="14" spans="1:8" ht="17.25" customHeight="1" x14ac:dyDescent="0.35">
      <c r="A14" s="490" t="s">
        <v>229</v>
      </c>
      <c r="B14" s="490"/>
      <c r="C14" s="490"/>
      <c r="D14" s="490"/>
      <c r="E14" s="494" t="s">
        <v>301</v>
      </c>
      <c r="F14" s="494"/>
      <c r="G14" s="494"/>
      <c r="H14" s="494"/>
    </row>
    <row r="15" spans="1:8" ht="17.25" customHeight="1" x14ac:dyDescent="0.35">
      <c r="A15" s="490" t="s">
        <v>231</v>
      </c>
      <c r="B15" s="490"/>
      <c r="C15" s="490"/>
      <c r="D15" s="490"/>
      <c r="E15" s="495" t="s">
        <v>232</v>
      </c>
      <c r="F15" s="495"/>
      <c r="G15" s="495"/>
      <c r="H15" s="495"/>
    </row>
    <row r="16" spans="1:8" ht="17.25" customHeight="1" x14ac:dyDescent="0.35">
      <c r="A16" s="490" t="s">
        <v>233</v>
      </c>
      <c r="B16" s="490"/>
      <c r="C16" s="490"/>
      <c r="D16" s="490"/>
      <c r="E16" s="491" t="s">
        <v>234</v>
      </c>
      <c r="F16" s="491"/>
      <c r="G16" s="491"/>
      <c r="H16" s="491"/>
    </row>
    <row r="17" spans="1:8" ht="9.75" customHeight="1" x14ac:dyDescent="0.35"/>
    <row r="18" spans="1:8" ht="15" customHeight="1" x14ac:dyDescent="0.35">
      <c r="A18" s="492" t="s">
        <v>235</v>
      </c>
      <c r="B18" s="492"/>
      <c r="C18" s="492"/>
      <c r="D18" s="492"/>
      <c r="E18" s="492"/>
      <c r="F18" s="492"/>
      <c r="G18" s="492"/>
      <c r="H18" s="492"/>
    </row>
    <row r="19" spans="1:8" ht="30.75" customHeight="1" x14ac:dyDescent="0.35">
      <c r="A19" s="472" t="s">
        <v>236</v>
      </c>
      <c r="B19" s="472"/>
      <c r="C19" s="493" t="s">
        <v>1550</v>
      </c>
      <c r="D19" s="493"/>
      <c r="E19" s="493"/>
      <c r="F19" s="493"/>
      <c r="G19" s="493"/>
      <c r="H19" s="493"/>
    </row>
    <row r="20" spans="1:8" ht="14.4" customHeight="1" x14ac:dyDescent="0.35"/>
    <row r="21" spans="1:8" s="226" customFormat="1" ht="15" customHeight="1" x14ac:dyDescent="0.35">
      <c r="A21" s="485" t="s">
        <v>238</v>
      </c>
      <c r="B21" s="485"/>
      <c r="C21" s="485"/>
      <c r="D21" s="485"/>
    </row>
    <row r="22" spans="1:8" s="226" customFormat="1" ht="13.5" customHeight="1" x14ac:dyDescent="0.35">
      <c r="A22" s="486" t="s">
        <v>6</v>
      </c>
      <c r="B22" s="487" t="s">
        <v>7</v>
      </c>
      <c r="C22" s="487"/>
      <c r="D22" s="487"/>
      <c r="E22" s="487"/>
      <c r="F22" s="487"/>
      <c r="G22" s="488" t="s">
        <v>239</v>
      </c>
      <c r="H22" s="488"/>
    </row>
    <row r="23" spans="1:8" s="226" customFormat="1" ht="27" customHeight="1" x14ac:dyDescent="0.35">
      <c r="A23" s="486"/>
      <c r="B23" s="487"/>
      <c r="C23" s="487"/>
      <c r="D23" s="487"/>
      <c r="E23" s="487"/>
      <c r="F23" s="487"/>
      <c r="G23" s="246" t="s">
        <v>240</v>
      </c>
      <c r="H23" s="247" t="s">
        <v>10</v>
      </c>
    </row>
    <row r="24" spans="1:8" s="226" customFormat="1" ht="17.25" customHeight="1" x14ac:dyDescent="0.35">
      <c r="A24" s="489" t="s">
        <v>11</v>
      </c>
      <c r="B24" s="489"/>
      <c r="C24" s="489"/>
      <c r="D24" s="489"/>
      <c r="E24" s="489"/>
      <c r="F24" s="489"/>
      <c r="G24" s="489"/>
      <c r="H24" s="489"/>
    </row>
    <row r="25" spans="1:8" s="226" customFormat="1" ht="60" customHeight="1" x14ac:dyDescent="0.35">
      <c r="A25" s="291" t="s">
        <v>302</v>
      </c>
      <c r="B25" s="484" t="s">
        <v>303</v>
      </c>
      <c r="C25" s="484"/>
      <c r="D25" s="484"/>
      <c r="E25" s="484"/>
      <c r="F25" s="484"/>
      <c r="G25" s="292" t="s">
        <v>12</v>
      </c>
      <c r="H25" s="293" t="s">
        <v>15</v>
      </c>
    </row>
    <row r="26" spans="1:8" s="226" customFormat="1" ht="42" customHeight="1" x14ac:dyDescent="0.35">
      <c r="A26" s="291" t="s">
        <v>304</v>
      </c>
      <c r="B26" s="484" t="s">
        <v>703</v>
      </c>
      <c r="C26" s="484"/>
      <c r="D26" s="484"/>
      <c r="E26" s="484"/>
      <c r="F26" s="484"/>
      <c r="G26" s="292" t="s">
        <v>32</v>
      </c>
      <c r="H26" s="293" t="s">
        <v>15</v>
      </c>
    </row>
    <row r="27" spans="1:8" s="226" customFormat="1" ht="14" customHeight="1" x14ac:dyDescent="0.35">
      <c r="A27" s="489" t="s">
        <v>244</v>
      </c>
      <c r="B27" s="489"/>
      <c r="C27" s="489"/>
      <c r="D27" s="489"/>
      <c r="E27" s="489"/>
      <c r="F27" s="489"/>
      <c r="G27" s="489"/>
      <c r="H27" s="489"/>
    </row>
    <row r="28" spans="1:8" s="226" customFormat="1" ht="71.400000000000006" customHeight="1" x14ac:dyDescent="0.35">
      <c r="A28" s="291" t="s">
        <v>305</v>
      </c>
      <c r="B28" s="484" t="s">
        <v>1551</v>
      </c>
      <c r="C28" s="484"/>
      <c r="D28" s="484"/>
      <c r="E28" s="484"/>
      <c r="F28" s="484"/>
      <c r="G28" s="292" t="s">
        <v>56</v>
      </c>
      <c r="H28" s="293" t="s">
        <v>15</v>
      </c>
    </row>
    <row r="29" spans="1:8" s="226" customFormat="1" ht="45" customHeight="1" x14ac:dyDescent="0.35">
      <c r="A29" s="291" t="s">
        <v>306</v>
      </c>
      <c r="B29" s="484" t="s">
        <v>1552</v>
      </c>
      <c r="C29" s="484"/>
      <c r="D29" s="484"/>
      <c r="E29" s="484"/>
      <c r="F29" s="484"/>
      <c r="G29" s="292" t="s">
        <v>67</v>
      </c>
      <c r="H29" s="293" t="s">
        <v>15</v>
      </c>
    </row>
    <row r="30" spans="1:8" s="226" customFormat="1" ht="14" customHeight="1" x14ac:dyDescent="0.35">
      <c r="A30" s="489" t="s">
        <v>248</v>
      </c>
      <c r="B30" s="489"/>
      <c r="C30" s="489"/>
      <c r="D30" s="489"/>
      <c r="E30" s="489"/>
      <c r="F30" s="489"/>
      <c r="G30" s="489"/>
      <c r="H30" s="489"/>
    </row>
    <row r="31" spans="1:8" s="226" customFormat="1" ht="31.5" customHeight="1" x14ac:dyDescent="0.35">
      <c r="A31" s="291" t="s">
        <v>307</v>
      </c>
      <c r="B31" s="484" t="s">
        <v>704</v>
      </c>
      <c r="C31" s="484"/>
      <c r="D31" s="484"/>
      <c r="E31" s="484"/>
      <c r="F31" s="484"/>
      <c r="G31" s="292" t="s">
        <v>82</v>
      </c>
      <c r="H31" s="293" t="s">
        <v>15</v>
      </c>
    </row>
    <row r="32" spans="1:8" s="226" customFormat="1" ht="30" customHeight="1" x14ac:dyDescent="0.35">
      <c r="A32" s="291" t="s">
        <v>308</v>
      </c>
      <c r="B32" s="484" t="s">
        <v>309</v>
      </c>
      <c r="C32" s="484"/>
      <c r="D32" s="484"/>
      <c r="E32" s="484"/>
      <c r="F32" s="484"/>
      <c r="G32" s="292" t="s">
        <v>84</v>
      </c>
      <c r="H32" s="293" t="s">
        <v>15</v>
      </c>
    </row>
    <row r="33" spans="1:8" s="226" customFormat="1" ht="9.75" customHeight="1" x14ac:dyDescent="0.35"/>
    <row r="34" spans="1:8" s="226" customFormat="1" ht="15" customHeight="1" x14ac:dyDescent="0.35">
      <c r="A34" s="248" t="s">
        <v>252</v>
      </c>
    </row>
    <row r="35" spans="1:8" s="226" customFormat="1" ht="17.25" customHeight="1" x14ac:dyDescent="0.35">
      <c r="A35" s="481" t="s">
        <v>253</v>
      </c>
      <c r="B35" s="481"/>
      <c r="C35" s="481"/>
      <c r="D35" s="481"/>
      <c r="E35" s="481"/>
      <c r="F35" s="481"/>
      <c r="G35" s="231">
        <v>9</v>
      </c>
      <c r="H35" s="245" t="s">
        <v>254</v>
      </c>
    </row>
    <row r="36" spans="1:8" s="226" customFormat="1" ht="39.65" customHeight="1" x14ac:dyDescent="0.35">
      <c r="A36" s="476" t="s">
        <v>255</v>
      </c>
      <c r="B36" s="479" t="s">
        <v>310</v>
      </c>
      <c r="C36" s="479"/>
      <c r="D36" s="479"/>
      <c r="E36" s="479"/>
      <c r="F36" s="479"/>
      <c r="G36" s="479"/>
      <c r="H36" s="479"/>
    </row>
    <row r="37" spans="1:8" s="248" customFormat="1" ht="41.75" customHeight="1" x14ac:dyDescent="0.35">
      <c r="A37" s="476"/>
      <c r="B37" s="479" t="s">
        <v>311</v>
      </c>
      <c r="C37" s="479"/>
      <c r="D37" s="479"/>
      <c r="E37" s="479"/>
      <c r="F37" s="479"/>
      <c r="G37" s="479"/>
      <c r="H37" s="479"/>
    </row>
    <row r="38" spans="1:8" s="226" customFormat="1" ht="52.25" customHeight="1" x14ac:dyDescent="0.35">
      <c r="A38" s="476"/>
      <c r="B38" s="479" t="s">
        <v>312</v>
      </c>
      <c r="C38" s="479"/>
      <c r="D38" s="479"/>
      <c r="E38" s="479"/>
      <c r="F38" s="479"/>
      <c r="G38" s="479"/>
      <c r="H38" s="479"/>
    </row>
    <row r="39" spans="1:8" s="226" customFormat="1" ht="35.15" customHeight="1" x14ac:dyDescent="0.35">
      <c r="A39" s="476"/>
      <c r="B39" s="479" t="s">
        <v>313</v>
      </c>
      <c r="C39" s="479"/>
      <c r="D39" s="479"/>
      <c r="E39" s="479"/>
      <c r="F39" s="479"/>
      <c r="G39" s="479"/>
      <c r="H39" s="479"/>
    </row>
    <row r="40" spans="1:8" s="226" customFormat="1" x14ac:dyDescent="0.35">
      <c r="A40" s="474" t="s">
        <v>263</v>
      </c>
      <c r="B40" s="474"/>
      <c r="C40" s="474"/>
      <c r="D40" s="475" t="s">
        <v>314</v>
      </c>
      <c r="E40" s="475"/>
      <c r="F40" s="475"/>
      <c r="G40" s="475"/>
      <c r="H40" s="475"/>
    </row>
    <row r="41" spans="1:8" s="226" customFormat="1" ht="42" customHeight="1" x14ac:dyDescent="0.35">
      <c r="A41" s="476" t="s">
        <v>265</v>
      </c>
      <c r="B41" s="476"/>
      <c r="C41" s="476"/>
      <c r="D41" s="477" t="s">
        <v>705</v>
      </c>
      <c r="E41" s="477"/>
      <c r="F41" s="477"/>
      <c r="G41" s="477"/>
      <c r="H41" s="477"/>
    </row>
    <row r="42" spans="1:8" s="226" customFormat="1" ht="17.25" customHeight="1" x14ac:dyDescent="0.35">
      <c r="A42" s="481" t="s">
        <v>267</v>
      </c>
      <c r="B42" s="481"/>
      <c r="C42" s="481"/>
      <c r="D42" s="481"/>
      <c r="E42" s="481"/>
      <c r="F42" s="481"/>
      <c r="G42" s="231">
        <v>18</v>
      </c>
      <c r="H42" s="245" t="s">
        <v>254</v>
      </c>
    </row>
    <row r="43" spans="1:8" s="226" customFormat="1" ht="17.25" customHeight="1" x14ac:dyDescent="0.35">
      <c r="A43" s="476" t="s">
        <v>255</v>
      </c>
      <c r="B43" s="482" t="s">
        <v>315</v>
      </c>
      <c r="C43" s="482"/>
      <c r="D43" s="482"/>
      <c r="E43" s="482"/>
      <c r="F43" s="482"/>
      <c r="G43" s="482"/>
      <c r="H43" s="482"/>
    </row>
    <row r="44" spans="1:8" s="226" customFormat="1" ht="26.75" customHeight="1" x14ac:dyDescent="0.35">
      <c r="A44" s="476"/>
      <c r="B44" s="479" t="s">
        <v>316</v>
      </c>
      <c r="C44" s="479"/>
      <c r="D44" s="479"/>
      <c r="E44" s="479"/>
      <c r="F44" s="479"/>
      <c r="G44" s="479"/>
      <c r="H44" s="479"/>
    </row>
    <row r="45" spans="1:8" s="226" customFormat="1" ht="17.25" customHeight="1" x14ac:dyDescent="0.35">
      <c r="A45" s="476"/>
      <c r="B45" s="479" t="s">
        <v>317</v>
      </c>
      <c r="C45" s="479"/>
      <c r="D45" s="479"/>
      <c r="E45" s="479"/>
      <c r="F45" s="479"/>
      <c r="G45" s="479"/>
      <c r="H45" s="479"/>
    </row>
    <row r="46" spans="1:8" s="226" customFormat="1" ht="17.25" customHeight="1" x14ac:dyDescent="0.35">
      <c r="A46" s="476"/>
      <c r="B46" s="483" t="s">
        <v>318</v>
      </c>
      <c r="C46" s="483"/>
      <c r="D46" s="483"/>
      <c r="E46" s="483"/>
      <c r="F46" s="483"/>
      <c r="G46" s="483"/>
      <c r="H46" s="483"/>
    </row>
    <row r="47" spans="1:8" s="248" customFormat="1" x14ac:dyDescent="0.35">
      <c r="A47" s="474" t="s">
        <v>263</v>
      </c>
      <c r="B47" s="474"/>
      <c r="C47" s="474"/>
      <c r="D47" s="475" t="s">
        <v>319</v>
      </c>
      <c r="E47" s="475"/>
      <c r="F47" s="475"/>
      <c r="G47" s="475"/>
      <c r="H47" s="475"/>
    </row>
    <row r="48" spans="1:8" s="226" customFormat="1" ht="58.5" customHeight="1" x14ac:dyDescent="0.35">
      <c r="A48" s="476" t="s">
        <v>265</v>
      </c>
      <c r="B48" s="476"/>
      <c r="C48" s="476"/>
      <c r="D48" s="477" t="s">
        <v>706</v>
      </c>
      <c r="E48" s="477"/>
      <c r="F48" s="477"/>
      <c r="G48" s="477"/>
      <c r="H48" s="477"/>
    </row>
    <row r="49" spans="1:8" s="226" customFormat="1" ht="9.75" customHeight="1" x14ac:dyDescent="0.35"/>
    <row r="50" spans="1:8" s="226" customFormat="1" ht="15" customHeight="1" x14ac:dyDescent="0.35">
      <c r="A50" s="248" t="s">
        <v>271</v>
      </c>
    </row>
    <row r="51" spans="1:8" s="226" customFormat="1" ht="27" customHeight="1" x14ac:dyDescent="0.35">
      <c r="A51" s="478" t="s">
        <v>272</v>
      </c>
      <c r="B51" s="478"/>
      <c r="C51" s="479" t="s">
        <v>707</v>
      </c>
      <c r="D51" s="479"/>
      <c r="E51" s="479"/>
      <c r="F51" s="479"/>
      <c r="G51" s="479"/>
      <c r="H51" s="479"/>
    </row>
    <row r="52" spans="1:8" s="226" customFormat="1" ht="27" customHeight="1" x14ac:dyDescent="0.35">
      <c r="A52" s="478"/>
      <c r="B52" s="478"/>
      <c r="C52" s="479" t="s">
        <v>708</v>
      </c>
      <c r="D52" s="479"/>
      <c r="E52" s="479"/>
      <c r="F52" s="479"/>
      <c r="G52" s="479"/>
      <c r="H52" s="479"/>
    </row>
    <row r="53" spans="1:8" s="226" customFormat="1" ht="30" customHeight="1" x14ac:dyDescent="0.35">
      <c r="A53" s="478"/>
      <c r="B53" s="478"/>
      <c r="C53" s="479" t="s">
        <v>709</v>
      </c>
      <c r="D53" s="479"/>
      <c r="E53" s="479"/>
      <c r="F53" s="479"/>
      <c r="G53" s="479"/>
      <c r="H53" s="479"/>
    </row>
    <row r="54" spans="1:8" s="226" customFormat="1" ht="30.75" customHeight="1" x14ac:dyDescent="0.35">
      <c r="A54" s="478" t="s">
        <v>275</v>
      </c>
      <c r="B54" s="478"/>
      <c r="C54" s="479" t="s">
        <v>710</v>
      </c>
      <c r="D54" s="479"/>
      <c r="E54" s="479"/>
      <c r="F54" s="479"/>
      <c r="G54" s="479"/>
      <c r="H54" s="479"/>
    </row>
    <row r="55" spans="1:8" s="200" customFormat="1" ht="9.75" customHeight="1" x14ac:dyDescent="0.35">
      <c r="A55" s="199"/>
      <c r="B55" s="199"/>
      <c r="C55" s="199"/>
      <c r="D55" s="199"/>
      <c r="E55" s="199"/>
      <c r="F55" s="199"/>
      <c r="G55" s="199"/>
      <c r="H55" s="199"/>
    </row>
    <row r="56" spans="1:8" ht="15" customHeight="1" x14ac:dyDescent="0.35">
      <c r="A56" s="200" t="s">
        <v>277</v>
      </c>
      <c r="B56" s="202"/>
      <c r="C56" s="202"/>
      <c r="D56" s="202"/>
      <c r="E56" s="202"/>
      <c r="F56" s="202"/>
    </row>
    <row r="57" spans="1:8" ht="17" x14ac:dyDescent="0.35">
      <c r="A57" s="473" t="s">
        <v>278</v>
      </c>
      <c r="B57" s="473"/>
      <c r="C57" s="473"/>
      <c r="D57" s="473"/>
      <c r="E57" s="473"/>
      <c r="F57" s="473"/>
      <c r="G57" s="203">
        <v>4</v>
      </c>
      <c r="H57" s="204" t="s">
        <v>320</v>
      </c>
    </row>
    <row r="58" spans="1:8" ht="17" x14ac:dyDescent="0.35">
      <c r="A58" s="473" t="s">
        <v>280</v>
      </c>
      <c r="B58" s="473"/>
      <c r="C58" s="473"/>
      <c r="D58" s="473"/>
      <c r="E58" s="473"/>
      <c r="F58" s="473"/>
      <c r="G58" s="203">
        <v>0</v>
      </c>
      <c r="H58" s="204" t="s">
        <v>320</v>
      </c>
    </row>
    <row r="59" spans="1:8" x14ac:dyDescent="0.35">
      <c r="A59" s="205"/>
      <c r="B59" s="205"/>
      <c r="C59" s="205"/>
      <c r="D59" s="205"/>
      <c r="E59" s="205"/>
      <c r="F59" s="205"/>
      <c r="G59" s="206"/>
      <c r="H59" s="204"/>
    </row>
    <row r="60" spans="1:8" x14ac:dyDescent="0.35">
      <c r="A60" s="480" t="s">
        <v>281</v>
      </c>
      <c r="B60" s="480"/>
      <c r="C60" s="480"/>
      <c r="D60" s="480"/>
      <c r="E60" s="480"/>
      <c r="F60" s="480"/>
      <c r="G60" s="207"/>
      <c r="H60" s="208"/>
    </row>
    <row r="61" spans="1:8" ht="17.25" customHeight="1" x14ac:dyDescent="0.35">
      <c r="A61" s="472" t="s">
        <v>282</v>
      </c>
      <c r="B61" s="472"/>
      <c r="C61" s="472"/>
      <c r="D61" s="472"/>
      <c r="E61" s="204">
        <f>SUM(E62:E67)</f>
        <v>35</v>
      </c>
      <c r="F61" s="204" t="s">
        <v>254</v>
      </c>
      <c r="G61" s="209">
        <f>E61/25</f>
        <v>1.4</v>
      </c>
      <c r="H61" s="204" t="s">
        <v>320</v>
      </c>
    </row>
    <row r="62" spans="1:8" ht="17.25" customHeight="1" x14ac:dyDescent="0.35">
      <c r="A62" s="199" t="s">
        <v>96</v>
      </c>
      <c r="B62" s="473" t="s">
        <v>98</v>
      </c>
      <c r="C62" s="473"/>
      <c r="D62" s="473"/>
      <c r="E62" s="204">
        <v>9</v>
      </c>
      <c r="F62" s="204" t="s">
        <v>254</v>
      </c>
      <c r="G62" s="210"/>
      <c r="H62" s="211"/>
    </row>
    <row r="63" spans="1:8" ht="17.25" customHeight="1" x14ac:dyDescent="0.35">
      <c r="B63" s="473" t="s">
        <v>283</v>
      </c>
      <c r="C63" s="473"/>
      <c r="D63" s="473"/>
      <c r="E63" s="204">
        <v>18</v>
      </c>
      <c r="F63" s="204" t="s">
        <v>254</v>
      </c>
      <c r="G63" s="210"/>
      <c r="H63" s="211"/>
    </row>
    <row r="64" spans="1:8" ht="17.25" customHeight="1" x14ac:dyDescent="0.35">
      <c r="B64" s="473" t="s">
        <v>284</v>
      </c>
      <c r="C64" s="473"/>
      <c r="D64" s="473"/>
      <c r="E64" s="204">
        <v>3</v>
      </c>
      <c r="F64" s="204" t="s">
        <v>254</v>
      </c>
      <c r="G64" s="210"/>
      <c r="H64" s="211"/>
    </row>
    <row r="65" spans="1:8" ht="17.25" customHeight="1" x14ac:dyDescent="0.35">
      <c r="B65" s="473" t="s">
        <v>285</v>
      </c>
      <c r="C65" s="473"/>
      <c r="D65" s="473"/>
      <c r="E65" s="204" t="s">
        <v>115</v>
      </c>
      <c r="F65" s="204" t="s">
        <v>254</v>
      </c>
      <c r="G65" s="210"/>
      <c r="H65" s="211"/>
    </row>
    <row r="66" spans="1:8" ht="17.25" customHeight="1" x14ac:dyDescent="0.35">
      <c r="B66" s="473" t="s">
        <v>286</v>
      </c>
      <c r="C66" s="473"/>
      <c r="D66" s="473"/>
      <c r="E66" s="204" t="s">
        <v>115</v>
      </c>
      <c r="F66" s="204" t="s">
        <v>254</v>
      </c>
      <c r="G66" s="210"/>
      <c r="H66" s="211"/>
    </row>
    <row r="67" spans="1:8" ht="17.25" customHeight="1" x14ac:dyDescent="0.35">
      <c r="B67" s="473" t="s">
        <v>287</v>
      </c>
      <c r="C67" s="473"/>
      <c r="D67" s="473"/>
      <c r="E67" s="204">
        <v>5</v>
      </c>
      <c r="F67" s="204" t="s">
        <v>254</v>
      </c>
      <c r="G67" s="210"/>
      <c r="H67" s="211"/>
    </row>
    <row r="68" spans="1:8" ht="30.75" customHeight="1" x14ac:dyDescent="0.35">
      <c r="A68" s="472" t="s">
        <v>288</v>
      </c>
      <c r="B68" s="472"/>
      <c r="C68" s="472"/>
      <c r="D68" s="472"/>
      <c r="E68" s="204" t="s">
        <v>115</v>
      </c>
      <c r="F68" s="204" t="s">
        <v>254</v>
      </c>
      <c r="G68" s="209" t="s">
        <v>115</v>
      </c>
      <c r="H68" s="204" t="s">
        <v>320</v>
      </c>
    </row>
    <row r="69" spans="1:8" ht="17.25" customHeight="1" x14ac:dyDescent="0.35">
      <c r="A69" s="473" t="s">
        <v>289</v>
      </c>
      <c r="B69" s="473"/>
      <c r="C69" s="473"/>
      <c r="D69" s="473"/>
      <c r="E69" s="204">
        <f>G69*25</f>
        <v>65</v>
      </c>
      <c r="F69" s="204" t="s">
        <v>254</v>
      </c>
      <c r="G69" s="209">
        <f>D6-G61</f>
        <v>2.6</v>
      </c>
      <c r="H69" s="204" t="s">
        <v>320</v>
      </c>
    </row>
    <row r="70" spans="1:8" ht="9.75" customHeight="1" x14ac:dyDescent="0.35"/>
    <row r="71" spans="1:8" x14ac:dyDescent="0.35">
      <c r="A71" s="212" t="s">
        <v>321</v>
      </c>
      <c r="B71" s="212"/>
      <c r="C71" s="212"/>
      <c r="D71" s="212"/>
      <c r="E71" s="212"/>
      <c r="F71" s="212"/>
      <c r="G71" s="212"/>
      <c r="H71" s="212"/>
    </row>
    <row r="72" spans="1:8" s="213" customFormat="1" x14ac:dyDescent="0.35">
      <c r="A72" s="471" t="s">
        <v>1570</v>
      </c>
      <c r="B72" s="471"/>
      <c r="C72" s="471"/>
      <c r="D72" s="471"/>
      <c r="E72" s="471"/>
      <c r="F72" s="302"/>
      <c r="G72" s="302"/>
      <c r="H72" s="302"/>
    </row>
    <row r="73" spans="1:8" customFormat="1" ht="14.5" x14ac:dyDescent="0.35"/>
  </sheetData>
  <mergeCells count="75">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B26:F26"/>
    <mergeCell ref="A27:H27"/>
    <mergeCell ref="B28:F28"/>
    <mergeCell ref="B29:F29"/>
    <mergeCell ref="A30:H30"/>
    <mergeCell ref="B32:F32"/>
    <mergeCell ref="A35:F35"/>
    <mergeCell ref="A36:A39"/>
    <mergeCell ref="B36:H36"/>
    <mergeCell ref="B37:H37"/>
    <mergeCell ref="B38:H38"/>
    <mergeCell ref="B39:H39"/>
    <mergeCell ref="A43:A46"/>
    <mergeCell ref="B43:H43"/>
    <mergeCell ref="B44:H44"/>
    <mergeCell ref="B45:H45"/>
    <mergeCell ref="B46:H46"/>
    <mergeCell ref="A40:C40"/>
    <mergeCell ref="D40:H40"/>
    <mergeCell ref="A41:C41"/>
    <mergeCell ref="D41:H41"/>
    <mergeCell ref="A42:F42"/>
    <mergeCell ref="A61:D61"/>
    <mergeCell ref="A47:C47"/>
    <mergeCell ref="D47:H47"/>
    <mergeCell ref="A48:C48"/>
    <mergeCell ref="D48:H48"/>
    <mergeCell ref="A51:B53"/>
    <mergeCell ref="C51:H51"/>
    <mergeCell ref="C52:H52"/>
    <mergeCell ref="C53:H53"/>
    <mergeCell ref="A54:B54"/>
    <mergeCell ref="C54:H54"/>
    <mergeCell ref="A57:F57"/>
    <mergeCell ref="A58:F58"/>
    <mergeCell ref="A60:F60"/>
    <mergeCell ref="A72:E72"/>
    <mergeCell ref="A68:D68"/>
    <mergeCell ref="A69:D69"/>
    <mergeCell ref="B62:D62"/>
    <mergeCell ref="B63:D63"/>
    <mergeCell ref="B64:D64"/>
    <mergeCell ref="B65:D65"/>
    <mergeCell ref="B66:D66"/>
    <mergeCell ref="B67:D6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0"/>
  <sheetViews>
    <sheetView view="pageLayout" topLeftCell="A40" zoomScaleNormal="100" workbookViewId="0">
      <selection activeCell="B50" sqref="B50:H50"/>
    </sheetView>
  </sheetViews>
  <sheetFormatPr defaultColWidth="8.6328125" defaultRowHeight="14" x14ac:dyDescent="0.35"/>
  <cols>
    <col min="1" max="1" width="9.36328125" style="213" customWidth="1"/>
    <col min="2" max="2" width="11.6328125" style="213" customWidth="1"/>
    <col min="3" max="3" width="5.6328125" style="213" customWidth="1"/>
    <col min="4" max="4" width="19.90625" style="213" customWidth="1"/>
    <col min="5" max="5" width="9.36328125" style="213" customWidth="1"/>
    <col min="6" max="6" width="8.6328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4" customHeight="1" x14ac:dyDescent="0.35"/>
    <row r="4" spans="1:8" ht="15" customHeight="1" x14ac:dyDescent="0.35">
      <c r="A4" s="248" t="s">
        <v>219</v>
      </c>
    </row>
    <row r="5" spans="1:8" s="215" customFormat="1" ht="17.75" customHeight="1" x14ac:dyDescent="0.35">
      <c r="A5" s="535" t="s">
        <v>711</v>
      </c>
      <c r="B5" s="535"/>
      <c r="C5" s="535"/>
      <c r="D5" s="535"/>
      <c r="E5" s="535"/>
      <c r="F5" s="535"/>
      <c r="G5" s="535"/>
      <c r="H5" s="535"/>
    </row>
    <row r="6" spans="1:8" ht="17.899999999999999" customHeight="1" x14ac:dyDescent="0.35">
      <c r="A6" s="478" t="s">
        <v>94</v>
      </c>
      <c r="B6" s="526"/>
      <c r="C6" s="526"/>
      <c r="D6" s="527">
        <v>3</v>
      </c>
      <c r="E6" s="527"/>
      <c r="F6" s="527"/>
      <c r="G6" s="527"/>
      <c r="H6" s="528"/>
    </row>
    <row r="7" spans="1:8" ht="17.899999999999999" customHeight="1" x14ac:dyDescent="0.35">
      <c r="A7" s="478" t="s">
        <v>93</v>
      </c>
      <c r="B7" s="526"/>
      <c r="C7" s="526"/>
      <c r="D7" s="536" t="s">
        <v>357</v>
      </c>
      <c r="E7" s="536"/>
      <c r="F7" s="536"/>
      <c r="G7" s="536"/>
      <c r="H7" s="537"/>
    </row>
    <row r="8" spans="1:8" ht="17.899999999999999" customHeight="1" x14ac:dyDescent="0.35">
      <c r="A8" s="478" t="s">
        <v>97</v>
      </c>
      <c r="B8" s="526"/>
      <c r="C8" s="526"/>
      <c r="D8" s="515" t="s">
        <v>222</v>
      </c>
      <c r="E8" s="515"/>
      <c r="F8" s="515"/>
      <c r="G8" s="515"/>
      <c r="H8" s="516"/>
    </row>
    <row r="9" spans="1:8" ht="17.899999999999999" customHeight="1" x14ac:dyDescent="0.35">
      <c r="A9" s="478" t="s">
        <v>223</v>
      </c>
      <c r="B9" s="526"/>
      <c r="C9" s="526"/>
      <c r="D9" s="515" t="s">
        <v>358</v>
      </c>
      <c r="E9" s="515"/>
      <c r="F9" s="515"/>
      <c r="G9" s="515"/>
      <c r="H9" s="516"/>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232</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1594</v>
      </c>
      <c r="D19" s="530"/>
      <c r="E19" s="530"/>
      <c r="F19" s="530"/>
      <c r="G19" s="530"/>
      <c r="H19" s="531"/>
    </row>
    <row r="20" spans="1:8" ht="15.6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36.75" customHeight="1" x14ac:dyDescent="0.35">
      <c r="A25" s="294" t="s">
        <v>712</v>
      </c>
      <c r="B25" s="517" t="s">
        <v>713</v>
      </c>
      <c r="C25" s="517"/>
      <c r="D25" s="517"/>
      <c r="E25" s="517"/>
      <c r="F25" s="517"/>
      <c r="G25" s="57" t="s">
        <v>16</v>
      </c>
      <c r="H25" s="235" t="s">
        <v>15</v>
      </c>
    </row>
    <row r="26" spans="1:8" ht="44.25" customHeight="1" x14ac:dyDescent="0.35">
      <c r="A26" s="238" t="s">
        <v>714</v>
      </c>
      <c r="B26" s="517" t="s">
        <v>715</v>
      </c>
      <c r="C26" s="517"/>
      <c r="D26" s="517"/>
      <c r="E26" s="517"/>
      <c r="F26" s="517"/>
      <c r="G26" s="57" t="s">
        <v>32</v>
      </c>
      <c r="H26" s="235" t="s">
        <v>15</v>
      </c>
    </row>
    <row r="27" spans="1:8" ht="17.75" customHeight="1" x14ac:dyDescent="0.35">
      <c r="A27" s="486" t="s">
        <v>244</v>
      </c>
      <c r="B27" s="487"/>
      <c r="C27" s="487"/>
      <c r="D27" s="487"/>
      <c r="E27" s="487"/>
      <c r="F27" s="487"/>
      <c r="G27" s="487"/>
      <c r="H27" s="488"/>
    </row>
    <row r="28" spans="1:8" ht="40.5" customHeight="1" x14ac:dyDescent="0.35">
      <c r="A28" s="238" t="s">
        <v>716</v>
      </c>
      <c r="B28" s="517" t="s">
        <v>717</v>
      </c>
      <c r="C28" s="517"/>
      <c r="D28" s="517"/>
      <c r="E28" s="517"/>
      <c r="F28" s="517"/>
      <c r="G28" s="57" t="s">
        <v>42</v>
      </c>
      <c r="H28" s="235" t="s">
        <v>40</v>
      </c>
    </row>
    <row r="29" spans="1:8" ht="47.4" customHeight="1" x14ac:dyDescent="0.35">
      <c r="A29" s="238" t="s">
        <v>718</v>
      </c>
      <c r="B29" s="517" t="s">
        <v>719</v>
      </c>
      <c r="C29" s="517"/>
      <c r="D29" s="517"/>
      <c r="E29" s="517"/>
      <c r="F29" s="517"/>
      <c r="G29" s="57" t="s">
        <v>44</v>
      </c>
      <c r="H29" s="235" t="s">
        <v>40</v>
      </c>
    </row>
    <row r="30" spans="1:8" ht="41" customHeight="1" x14ac:dyDescent="0.35">
      <c r="A30" s="238" t="s">
        <v>720</v>
      </c>
      <c r="B30" s="479" t="s">
        <v>721</v>
      </c>
      <c r="C30" s="505"/>
      <c r="D30" s="505"/>
      <c r="E30" s="505"/>
      <c r="F30" s="525"/>
      <c r="G30" s="57" t="s">
        <v>58</v>
      </c>
      <c r="H30" s="235" t="s">
        <v>15</v>
      </c>
    </row>
    <row r="31" spans="1:8" ht="17.75" customHeight="1" x14ac:dyDescent="0.35">
      <c r="A31" s="486" t="s">
        <v>248</v>
      </c>
      <c r="B31" s="487"/>
      <c r="C31" s="487"/>
      <c r="D31" s="487"/>
      <c r="E31" s="487"/>
      <c r="F31" s="487"/>
      <c r="G31" s="487"/>
      <c r="H31" s="488"/>
    </row>
    <row r="32" spans="1:8" ht="29.25" customHeight="1" x14ac:dyDescent="0.35">
      <c r="A32" s="238" t="s">
        <v>722</v>
      </c>
      <c r="B32" s="517" t="s">
        <v>723</v>
      </c>
      <c r="C32" s="517"/>
      <c r="D32" s="517"/>
      <c r="E32" s="517"/>
      <c r="F32" s="517"/>
      <c r="G32" s="57" t="s">
        <v>76</v>
      </c>
      <c r="H32" s="235" t="s">
        <v>15</v>
      </c>
    </row>
    <row r="33" spans="1:8" ht="29.25" customHeight="1" x14ac:dyDescent="0.35">
      <c r="A33" s="238" t="s">
        <v>724</v>
      </c>
      <c r="B33" s="517" t="s">
        <v>725</v>
      </c>
      <c r="C33" s="517"/>
      <c r="D33" s="517"/>
      <c r="E33" s="517"/>
      <c r="F33" s="517"/>
      <c r="G33" s="57" t="s">
        <v>79</v>
      </c>
      <c r="H33" s="235" t="s">
        <v>15</v>
      </c>
    </row>
    <row r="34" spans="1:8" ht="10.25" customHeight="1" x14ac:dyDescent="0.35"/>
    <row r="35" spans="1:8" ht="15" customHeight="1" x14ac:dyDescent="0.35">
      <c r="A35" s="248" t="s">
        <v>252</v>
      </c>
    </row>
    <row r="36" spans="1:8" s="214" customFormat="1" ht="17.75" customHeight="1" x14ac:dyDescent="0.35">
      <c r="A36" s="481" t="s">
        <v>253</v>
      </c>
      <c r="B36" s="481"/>
      <c r="C36" s="481"/>
      <c r="D36" s="481"/>
      <c r="E36" s="481"/>
      <c r="F36" s="481"/>
      <c r="G36" s="231">
        <v>9</v>
      </c>
      <c r="H36" s="245" t="s">
        <v>254</v>
      </c>
    </row>
    <row r="37" spans="1:8" ht="21" customHeight="1" x14ac:dyDescent="0.35">
      <c r="A37" s="518" t="s">
        <v>255</v>
      </c>
      <c r="B37" s="523" t="s">
        <v>726</v>
      </c>
      <c r="C37" s="523"/>
      <c r="D37" s="523"/>
      <c r="E37" s="523"/>
      <c r="F37" s="523"/>
      <c r="G37" s="523"/>
      <c r="H37" s="524"/>
    </row>
    <row r="38" spans="1:8" ht="24.75" customHeight="1" x14ac:dyDescent="0.35">
      <c r="A38" s="519"/>
      <c r="B38" s="517" t="s">
        <v>727</v>
      </c>
      <c r="C38" s="517"/>
      <c r="D38" s="517"/>
      <c r="E38" s="517"/>
      <c r="F38" s="517"/>
      <c r="G38" s="517"/>
      <c r="H38" s="479"/>
    </row>
    <row r="39" spans="1:8" ht="27" customHeight="1" x14ac:dyDescent="0.35">
      <c r="A39" s="519"/>
      <c r="B39" s="517" t="s">
        <v>745</v>
      </c>
      <c r="C39" s="517"/>
      <c r="D39" s="517"/>
      <c r="E39" s="517"/>
      <c r="F39" s="517"/>
      <c r="G39" s="517"/>
      <c r="H39" s="479"/>
    </row>
    <row r="40" spans="1:8" ht="21" customHeight="1" x14ac:dyDescent="0.35">
      <c r="A40" s="519"/>
      <c r="B40" s="517" t="s">
        <v>728</v>
      </c>
      <c r="C40" s="517"/>
      <c r="D40" s="517"/>
      <c r="E40" s="517"/>
      <c r="F40" s="517"/>
      <c r="G40" s="517"/>
      <c r="H40" s="479"/>
    </row>
    <row r="41" spans="1:8" ht="25.25" customHeight="1" x14ac:dyDescent="0.35">
      <c r="A41" s="519"/>
      <c r="B41" s="517" t="s">
        <v>729</v>
      </c>
      <c r="C41" s="517"/>
      <c r="D41" s="517"/>
      <c r="E41" s="517"/>
      <c r="F41" s="517"/>
      <c r="G41" s="517"/>
      <c r="H41" s="479"/>
    </row>
    <row r="42" spans="1:8" ht="17.25" customHeight="1" x14ac:dyDescent="0.35">
      <c r="A42" s="519"/>
      <c r="B42" s="517" t="s">
        <v>730</v>
      </c>
      <c r="C42" s="517"/>
      <c r="D42" s="517"/>
      <c r="E42" s="517"/>
      <c r="F42" s="517"/>
      <c r="G42" s="517"/>
      <c r="H42" s="479"/>
    </row>
    <row r="43" spans="1:8" ht="17.25" customHeight="1" x14ac:dyDescent="0.35">
      <c r="A43" s="522"/>
      <c r="B43" s="517" t="s">
        <v>746</v>
      </c>
      <c r="C43" s="517"/>
      <c r="D43" s="517"/>
      <c r="E43" s="517"/>
      <c r="F43" s="517"/>
      <c r="G43" s="517"/>
      <c r="H43" s="479"/>
    </row>
    <row r="44" spans="1:8" x14ac:dyDescent="0.35">
      <c r="A44" s="474" t="s">
        <v>263</v>
      </c>
      <c r="B44" s="514"/>
      <c r="C44" s="514"/>
      <c r="D44" s="515" t="s">
        <v>731</v>
      </c>
      <c r="E44" s="515"/>
      <c r="F44" s="515"/>
      <c r="G44" s="515"/>
      <c r="H44" s="516"/>
    </row>
    <row r="45" spans="1:8" ht="33" customHeight="1" x14ac:dyDescent="0.35">
      <c r="A45" s="476" t="s">
        <v>265</v>
      </c>
      <c r="B45" s="504"/>
      <c r="C45" s="504"/>
      <c r="D45" s="479" t="s">
        <v>732</v>
      </c>
      <c r="E45" s="505"/>
      <c r="F45" s="505"/>
      <c r="G45" s="505"/>
      <c r="H45" s="505"/>
    </row>
    <row r="46" spans="1:8" s="214" customFormat="1" ht="17.75" customHeight="1" x14ac:dyDescent="0.35">
      <c r="A46" s="481" t="s">
        <v>733</v>
      </c>
      <c r="B46" s="481"/>
      <c r="C46" s="481"/>
      <c r="D46" s="481"/>
      <c r="E46" s="481"/>
      <c r="F46" s="481"/>
      <c r="G46" s="231">
        <v>9</v>
      </c>
      <c r="H46" s="245" t="s">
        <v>254</v>
      </c>
    </row>
    <row r="47" spans="1:8" ht="24.75" customHeight="1" x14ac:dyDescent="0.35">
      <c r="A47" s="518" t="s">
        <v>255</v>
      </c>
      <c r="B47" s="521" t="s">
        <v>734</v>
      </c>
      <c r="C47" s="521"/>
      <c r="D47" s="521"/>
      <c r="E47" s="521"/>
      <c r="F47" s="521"/>
      <c r="G47" s="521"/>
      <c r="H47" s="482"/>
    </row>
    <row r="48" spans="1:8" ht="17.25" customHeight="1" x14ac:dyDescent="0.35">
      <c r="A48" s="519"/>
      <c r="B48" s="479" t="s">
        <v>735</v>
      </c>
      <c r="C48" s="505"/>
      <c r="D48" s="505"/>
      <c r="E48" s="505"/>
      <c r="F48" s="505"/>
      <c r="G48" s="505"/>
      <c r="H48" s="505"/>
    </row>
    <row r="49" spans="1:8" ht="17.25" customHeight="1" x14ac:dyDescent="0.35">
      <c r="A49" s="519"/>
      <c r="B49" s="479" t="s">
        <v>736</v>
      </c>
      <c r="C49" s="505"/>
      <c r="D49" s="505"/>
      <c r="E49" s="505"/>
      <c r="F49" s="505"/>
      <c r="G49" s="505"/>
      <c r="H49" s="505"/>
    </row>
    <row r="50" spans="1:8" ht="23.25" customHeight="1" x14ac:dyDescent="0.35">
      <c r="A50" s="520"/>
      <c r="B50" s="517" t="s">
        <v>737</v>
      </c>
      <c r="C50" s="517"/>
      <c r="D50" s="517"/>
      <c r="E50" s="517"/>
      <c r="F50" s="517"/>
      <c r="G50" s="517"/>
      <c r="H50" s="479"/>
    </row>
    <row r="51" spans="1:8" x14ac:dyDescent="0.35">
      <c r="A51" s="513" t="s">
        <v>263</v>
      </c>
      <c r="B51" s="514"/>
      <c r="C51" s="514"/>
      <c r="D51" s="515" t="s">
        <v>738</v>
      </c>
      <c r="E51" s="515"/>
      <c r="F51" s="515"/>
      <c r="G51" s="515"/>
      <c r="H51" s="516"/>
    </row>
    <row r="52" spans="1:8" ht="33.75" customHeight="1" x14ac:dyDescent="0.35">
      <c r="A52" s="476" t="s">
        <v>265</v>
      </c>
      <c r="B52" s="504"/>
      <c r="C52" s="504"/>
      <c r="D52" s="479" t="s">
        <v>739</v>
      </c>
      <c r="E52" s="505"/>
      <c r="F52" s="505"/>
      <c r="G52" s="505"/>
      <c r="H52" s="505"/>
    </row>
    <row r="53" spans="1:8" ht="10.25" customHeight="1" x14ac:dyDescent="0.35"/>
    <row r="54" spans="1:8" ht="15" customHeight="1" x14ac:dyDescent="0.35">
      <c r="A54" s="248" t="s">
        <v>271</v>
      </c>
    </row>
    <row r="55" spans="1:8" ht="27" customHeight="1" x14ac:dyDescent="0.35">
      <c r="A55" s="501" t="s">
        <v>272</v>
      </c>
      <c r="B55" s="478"/>
      <c r="C55" s="506" t="s">
        <v>740</v>
      </c>
      <c r="D55" s="507"/>
      <c r="E55" s="507"/>
      <c r="F55" s="507"/>
      <c r="G55" s="507"/>
      <c r="H55" s="507"/>
    </row>
    <row r="56" spans="1:8" ht="27" customHeight="1" x14ac:dyDescent="0.35">
      <c r="A56" s="501"/>
      <c r="B56" s="478"/>
      <c r="C56" s="353" t="s">
        <v>741</v>
      </c>
      <c r="D56" s="353"/>
      <c r="E56" s="353"/>
      <c r="F56" s="353"/>
      <c r="G56" s="353"/>
      <c r="H56" s="506"/>
    </row>
    <row r="57" spans="1:8" ht="27" customHeight="1" x14ac:dyDescent="0.35">
      <c r="A57" s="501"/>
      <c r="B57" s="478"/>
      <c r="C57" s="353" t="s">
        <v>742</v>
      </c>
      <c r="D57" s="353"/>
      <c r="E57" s="353"/>
      <c r="F57" s="353"/>
      <c r="G57" s="353"/>
      <c r="H57" s="506"/>
    </row>
    <row r="58" spans="1:8" ht="27" customHeight="1" x14ac:dyDescent="0.35">
      <c r="A58" s="508" t="s">
        <v>275</v>
      </c>
      <c r="B58" s="509"/>
      <c r="C58" s="353" t="s">
        <v>743</v>
      </c>
      <c r="D58" s="353"/>
      <c r="E58" s="353"/>
      <c r="F58" s="353"/>
      <c r="G58" s="353"/>
      <c r="H58" s="506"/>
    </row>
    <row r="59" spans="1:8" ht="27" customHeight="1" x14ac:dyDescent="0.35">
      <c r="A59" s="510"/>
      <c r="B59" s="511"/>
      <c r="C59" s="353" t="s">
        <v>744</v>
      </c>
      <c r="D59" s="353"/>
      <c r="E59" s="353"/>
      <c r="F59" s="353"/>
      <c r="G59" s="353"/>
      <c r="H59" s="506"/>
    </row>
    <row r="60" spans="1:8" ht="10.25" customHeight="1" x14ac:dyDescent="0.35"/>
    <row r="61" spans="1:8" ht="15" customHeight="1" x14ac:dyDescent="0.35">
      <c r="A61" s="214" t="s">
        <v>277</v>
      </c>
      <c r="B61" s="218"/>
      <c r="C61" s="218"/>
      <c r="D61" s="218"/>
      <c r="E61" s="218"/>
      <c r="F61" s="218"/>
    </row>
    <row r="62" spans="1:8" ht="17" x14ac:dyDescent="0.35">
      <c r="A62" s="512" t="s">
        <v>278</v>
      </c>
      <c r="B62" s="512"/>
      <c r="C62" s="512"/>
      <c r="D62" s="512"/>
      <c r="E62" s="512"/>
      <c r="F62" s="512"/>
      <c r="G62" s="219">
        <v>2</v>
      </c>
      <c r="H62" s="220" t="s">
        <v>335</v>
      </c>
    </row>
    <row r="63" spans="1:8" ht="17" x14ac:dyDescent="0.35">
      <c r="A63" s="512" t="s">
        <v>280</v>
      </c>
      <c r="B63" s="512"/>
      <c r="C63" s="512"/>
      <c r="D63" s="512"/>
      <c r="E63" s="512"/>
      <c r="F63" s="512"/>
      <c r="G63" s="219">
        <v>1</v>
      </c>
      <c r="H63" s="220" t="s">
        <v>335</v>
      </c>
    </row>
    <row r="64" spans="1:8" x14ac:dyDescent="0.35">
      <c r="A64" s="244"/>
      <c r="B64" s="244"/>
      <c r="C64" s="244"/>
      <c r="D64" s="244"/>
      <c r="E64" s="244"/>
      <c r="F64" s="244"/>
      <c r="G64" s="221"/>
      <c r="H64" s="220"/>
    </row>
    <row r="65" spans="1:8" x14ac:dyDescent="0.35">
      <c r="A65" s="503" t="s">
        <v>281</v>
      </c>
      <c r="B65" s="503"/>
      <c r="C65" s="503"/>
      <c r="D65" s="503"/>
      <c r="E65" s="503"/>
      <c r="F65" s="503"/>
      <c r="G65" s="222"/>
      <c r="H65" s="223"/>
    </row>
    <row r="66" spans="1:8" ht="17.75" customHeight="1" x14ac:dyDescent="0.35">
      <c r="A66" s="502" t="s">
        <v>282</v>
      </c>
      <c r="B66" s="502"/>
      <c r="C66" s="502"/>
      <c r="D66" s="502"/>
      <c r="E66" s="224">
        <f>SUM(E67:E72)</f>
        <v>26</v>
      </c>
      <c r="F66" s="224" t="s">
        <v>254</v>
      </c>
      <c r="G66" s="225">
        <f>E66/25</f>
        <v>1.04</v>
      </c>
      <c r="H66" s="220" t="s">
        <v>335</v>
      </c>
    </row>
    <row r="67" spans="1:8" ht="17.75" customHeight="1" x14ac:dyDescent="0.35">
      <c r="A67" s="226" t="s">
        <v>96</v>
      </c>
      <c r="B67" s="501" t="s">
        <v>98</v>
      </c>
      <c r="C67" s="501"/>
      <c r="D67" s="501"/>
      <c r="E67" s="224">
        <v>9</v>
      </c>
      <c r="F67" s="224" t="s">
        <v>254</v>
      </c>
      <c r="G67" s="250"/>
      <c r="H67" s="227"/>
    </row>
    <row r="68" spans="1:8" ht="17.75" customHeight="1" x14ac:dyDescent="0.35">
      <c r="B68" s="501" t="s">
        <v>283</v>
      </c>
      <c r="C68" s="501"/>
      <c r="D68" s="501"/>
      <c r="E68" s="224">
        <v>9</v>
      </c>
      <c r="F68" s="224" t="s">
        <v>254</v>
      </c>
      <c r="G68" s="228"/>
      <c r="H68" s="229"/>
    </row>
    <row r="69" spans="1:8" ht="17.75" customHeight="1" x14ac:dyDescent="0.35">
      <c r="B69" s="501" t="s">
        <v>284</v>
      </c>
      <c r="C69" s="501"/>
      <c r="D69" s="501"/>
      <c r="E69" s="224">
        <v>4</v>
      </c>
      <c r="F69" s="224" t="s">
        <v>254</v>
      </c>
      <c r="G69" s="228"/>
      <c r="H69" s="229"/>
    </row>
    <row r="70" spans="1:8" ht="17.75" customHeight="1" x14ac:dyDescent="0.35">
      <c r="B70" s="501" t="s">
        <v>285</v>
      </c>
      <c r="C70" s="501"/>
      <c r="D70" s="501"/>
      <c r="E70" s="224" t="s">
        <v>115</v>
      </c>
      <c r="F70" s="224" t="s">
        <v>254</v>
      </c>
      <c r="G70" s="228"/>
      <c r="H70" s="229"/>
    </row>
    <row r="71" spans="1:8" ht="17.75" customHeight="1" x14ac:dyDescent="0.35">
      <c r="B71" s="501" t="s">
        <v>286</v>
      </c>
      <c r="C71" s="501"/>
      <c r="D71" s="501"/>
      <c r="E71" s="224" t="s">
        <v>115</v>
      </c>
      <c r="F71" s="224" t="s">
        <v>254</v>
      </c>
      <c r="G71" s="228"/>
      <c r="H71" s="229"/>
    </row>
    <row r="72" spans="1:8" ht="17.75" customHeight="1" x14ac:dyDescent="0.35">
      <c r="B72" s="501" t="s">
        <v>287</v>
      </c>
      <c r="C72" s="501"/>
      <c r="D72" s="501"/>
      <c r="E72" s="224">
        <v>4</v>
      </c>
      <c r="F72" s="224" t="s">
        <v>254</v>
      </c>
      <c r="G72" s="250"/>
      <c r="H72" s="227"/>
    </row>
    <row r="73" spans="1:8" ht="31.25" customHeight="1" x14ac:dyDescent="0.35">
      <c r="A73" s="502" t="s">
        <v>288</v>
      </c>
      <c r="B73" s="502"/>
      <c r="C73" s="502"/>
      <c r="D73" s="502"/>
      <c r="E73" s="224" t="s">
        <v>115</v>
      </c>
      <c r="F73" s="224" t="s">
        <v>254</v>
      </c>
      <c r="G73" s="225" t="s">
        <v>115</v>
      </c>
      <c r="H73" s="220" t="s">
        <v>335</v>
      </c>
    </row>
    <row r="74" spans="1:8" ht="17.75" customHeight="1" x14ac:dyDescent="0.35">
      <c r="A74" s="501" t="s">
        <v>289</v>
      </c>
      <c r="B74" s="501"/>
      <c r="C74" s="501"/>
      <c r="D74" s="501"/>
      <c r="E74" s="224">
        <f>G74*25</f>
        <v>49</v>
      </c>
      <c r="F74" s="224" t="s">
        <v>254</v>
      </c>
      <c r="G74" s="225">
        <f>D6-G66</f>
        <v>1.96</v>
      </c>
      <c r="H74" s="220" t="s">
        <v>335</v>
      </c>
    </row>
    <row r="75" spans="1:8" ht="10.25" customHeight="1" x14ac:dyDescent="0.35"/>
    <row r="76" spans="1:8" x14ac:dyDescent="0.35">
      <c r="A76" s="102" t="s">
        <v>321</v>
      </c>
      <c r="B76" s="102"/>
      <c r="C76" s="102"/>
      <c r="D76" s="102"/>
      <c r="E76" s="102"/>
      <c r="F76" s="102"/>
      <c r="G76" s="102"/>
      <c r="H76" s="102"/>
    </row>
    <row r="77" spans="1:8" x14ac:dyDescent="0.35">
      <c r="A77" s="471" t="s">
        <v>1570</v>
      </c>
      <c r="B77" s="471"/>
      <c r="C77" s="471"/>
      <c r="D77" s="471"/>
      <c r="E77" s="471"/>
      <c r="F77" s="302"/>
      <c r="G77" s="302"/>
      <c r="H77" s="302"/>
    </row>
    <row r="78" spans="1:8" x14ac:dyDescent="0.35">
      <c r="A78" s="302"/>
      <c r="B78" s="302"/>
      <c r="C78" s="302"/>
      <c r="D78" s="302"/>
      <c r="E78" s="302"/>
      <c r="F78" s="302"/>
      <c r="G78" s="302"/>
      <c r="H78" s="302"/>
    </row>
    <row r="79" spans="1:8" x14ac:dyDescent="0.35">
      <c r="A79" s="302"/>
      <c r="B79" s="302"/>
      <c r="C79" s="302"/>
      <c r="D79" s="302"/>
      <c r="E79" s="302"/>
      <c r="F79" s="302"/>
      <c r="G79" s="302"/>
      <c r="H79" s="302"/>
    </row>
    <row r="80" spans="1:8" x14ac:dyDescent="0.35">
      <c r="A80" s="102"/>
      <c r="B80" s="102"/>
      <c r="C80" s="102"/>
      <c r="D80" s="102"/>
      <c r="E80" s="102"/>
      <c r="F80" s="102"/>
      <c r="G80" s="102"/>
      <c r="H80" s="102"/>
    </row>
  </sheetData>
  <mergeCells count="80">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A31:H31"/>
    <mergeCell ref="A21:D21"/>
    <mergeCell ref="A22:A23"/>
    <mergeCell ref="B22:F23"/>
    <mergeCell ref="G22:H22"/>
    <mergeCell ref="A24:H24"/>
    <mergeCell ref="B25:F25"/>
    <mergeCell ref="B26:F26"/>
    <mergeCell ref="A27:H27"/>
    <mergeCell ref="B28:F28"/>
    <mergeCell ref="B29:F29"/>
    <mergeCell ref="B30:F30"/>
    <mergeCell ref="B32:F32"/>
    <mergeCell ref="B33:F33"/>
    <mergeCell ref="A36:F36"/>
    <mergeCell ref="A37:A43"/>
    <mergeCell ref="B37:H37"/>
    <mergeCell ref="B38:H38"/>
    <mergeCell ref="B39:H39"/>
    <mergeCell ref="B40:H40"/>
    <mergeCell ref="B41:H41"/>
    <mergeCell ref="B42:H42"/>
    <mergeCell ref="A51:C51"/>
    <mergeCell ref="D51:H51"/>
    <mergeCell ref="B43:H43"/>
    <mergeCell ref="A44:C44"/>
    <mergeCell ref="D44:H44"/>
    <mergeCell ref="A45:C45"/>
    <mergeCell ref="D45:H45"/>
    <mergeCell ref="A46:F46"/>
    <mergeCell ref="A47:A50"/>
    <mergeCell ref="B47:H47"/>
    <mergeCell ref="B48:H48"/>
    <mergeCell ref="B49:H49"/>
    <mergeCell ref="B50:H50"/>
    <mergeCell ref="A65:F65"/>
    <mergeCell ref="A52:C52"/>
    <mergeCell ref="D52:H52"/>
    <mergeCell ref="A55:B57"/>
    <mergeCell ref="C55:H55"/>
    <mergeCell ref="C56:H56"/>
    <mergeCell ref="C57:H57"/>
    <mergeCell ref="A58:B59"/>
    <mergeCell ref="C58:H58"/>
    <mergeCell ref="C59:H59"/>
    <mergeCell ref="A62:F62"/>
    <mergeCell ref="A63:F63"/>
    <mergeCell ref="A77:E77"/>
    <mergeCell ref="B72:D72"/>
    <mergeCell ref="A73:D73"/>
    <mergeCell ref="A74:D74"/>
    <mergeCell ref="A66:D66"/>
    <mergeCell ref="B67:D67"/>
    <mergeCell ref="B68:D68"/>
    <mergeCell ref="B69:D69"/>
    <mergeCell ref="B70:D70"/>
    <mergeCell ref="B71:D7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82"/>
  <sheetViews>
    <sheetView view="pageLayout" topLeftCell="A10" zoomScaleNormal="100" workbookViewId="0">
      <selection activeCell="D9" sqref="D9:H9"/>
    </sheetView>
  </sheetViews>
  <sheetFormatPr defaultColWidth="8.6328125" defaultRowHeight="14" x14ac:dyDescent="0.35"/>
  <cols>
    <col min="1" max="1" width="9.36328125" style="213" customWidth="1"/>
    <col min="2" max="2" width="11.6328125" style="213" customWidth="1"/>
    <col min="3" max="3" width="5.6328125" style="213" customWidth="1"/>
    <col min="4" max="4" width="21.6328125" style="213" customWidth="1"/>
    <col min="5" max="5" width="9.36328125" style="213" customWidth="1"/>
    <col min="6" max="6" width="8.6328125" style="213" customWidth="1"/>
    <col min="7" max="7" width="11.0898437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290</v>
      </c>
      <c r="B5" s="535"/>
      <c r="C5" s="535"/>
      <c r="D5" s="535"/>
      <c r="E5" s="535"/>
      <c r="F5" s="535"/>
      <c r="G5" s="535"/>
      <c r="H5" s="535"/>
    </row>
    <row r="6" spans="1:8" ht="17.75" customHeight="1" x14ac:dyDescent="0.35">
      <c r="A6" s="478" t="s">
        <v>94</v>
      </c>
      <c r="B6" s="526"/>
      <c r="C6" s="526"/>
      <c r="D6" s="527">
        <v>3</v>
      </c>
      <c r="E6" s="527"/>
      <c r="F6" s="527"/>
      <c r="G6" s="527"/>
      <c r="H6" s="528"/>
    </row>
    <row r="7" spans="1:8" ht="17.899999999999999" customHeight="1" x14ac:dyDescent="0.35">
      <c r="A7" s="478" t="s">
        <v>93</v>
      </c>
      <c r="B7" s="526"/>
      <c r="C7" s="526"/>
      <c r="D7" s="536" t="s">
        <v>357</v>
      </c>
      <c r="E7" s="536"/>
      <c r="F7" s="536"/>
      <c r="G7" s="536"/>
      <c r="H7" s="537"/>
    </row>
    <row r="8" spans="1:8" ht="17.75" customHeight="1" x14ac:dyDescent="0.35">
      <c r="A8" s="478" t="s">
        <v>97</v>
      </c>
      <c r="B8" s="526"/>
      <c r="C8" s="526"/>
      <c r="D8" s="515" t="s">
        <v>222</v>
      </c>
      <c r="E8" s="515"/>
      <c r="F8" s="515"/>
      <c r="G8" s="515"/>
      <c r="H8" s="516"/>
    </row>
    <row r="9" spans="1:8" ht="17.75" customHeight="1" x14ac:dyDescent="0.35">
      <c r="A9" s="478" t="s">
        <v>223</v>
      </c>
      <c r="B9" s="526"/>
      <c r="C9" s="526"/>
      <c r="D9" s="515" t="s">
        <v>1572</v>
      </c>
      <c r="E9" s="515"/>
      <c r="F9" s="515"/>
      <c r="G9" s="515"/>
      <c r="H9" s="516"/>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232</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31.25" customHeight="1" x14ac:dyDescent="0.35">
      <c r="A19" s="502" t="s">
        <v>236</v>
      </c>
      <c r="B19" s="502"/>
      <c r="C19" s="530" t="s">
        <v>1571</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27"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52.5" customHeight="1" x14ac:dyDescent="0.35">
      <c r="A25" s="295" t="s">
        <v>747</v>
      </c>
      <c r="B25" s="538" t="s">
        <v>748</v>
      </c>
      <c r="C25" s="538"/>
      <c r="D25" s="538"/>
      <c r="E25" s="538"/>
      <c r="F25" s="538"/>
      <c r="G25" s="57" t="s">
        <v>12</v>
      </c>
      <c r="H25" s="235" t="s">
        <v>15</v>
      </c>
    </row>
    <row r="26" spans="1:8" ht="49.5" customHeight="1" x14ac:dyDescent="0.35">
      <c r="A26" s="295" t="s">
        <v>749</v>
      </c>
      <c r="B26" s="538" t="s">
        <v>750</v>
      </c>
      <c r="C26" s="538"/>
      <c r="D26" s="538"/>
      <c r="E26" s="538"/>
      <c r="F26" s="538"/>
      <c r="G26" s="57" t="s">
        <v>18</v>
      </c>
      <c r="H26" s="235" t="s">
        <v>15</v>
      </c>
    </row>
    <row r="27" spans="1:8" ht="48.75" customHeight="1" x14ac:dyDescent="0.35">
      <c r="A27" s="295" t="s">
        <v>751</v>
      </c>
      <c r="B27" s="538" t="s">
        <v>752</v>
      </c>
      <c r="C27" s="538"/>
      <c r="D27" s="538"/>
      <c r="E27" s="538"/>
      <c r="F27" s="538"/>
      <c r="G27" s="57" t="s">
        <v>32</v>
      </c>
      <c r="H27" s="235" t="s">
        <v>15</v>
      </c>
    </row>
    <row r="28" spans="1:8" ht="17.75" customHeight="1" x14ac:dyDescent="0.35">
      <c r="A28" s="486" t="s">
        <v>244</v>
      </c>
      <c r="B28" s="487"/>
      <c r="C28" s="487"/>
      <c r="D28" s="487"/>
      <c r="E28" s="487"/>
      <c r="F28" s="487"/>
      <c r="G28" s="487"/>
      <c r="H28" s="488"/>
    </row>
    <row r="29" spans="1:8" ht="28.5" customHeight="1" x14ac:dyDescent="0.35">
      <c r="A29" s="238" t="s">
        <v>753</v>
      </c>
      <c r="B29" s="517" t="s">
        <v>754</v>
      </c>
      <c r="C29" s="517"/>
      <c r="D29" s="517"/>
      <c r="E29" s="517"/>
      <c r="F29" s="517"/>
      <c r="G29" s="57" t="s">
        <v>56</v>
      </c>
      <c r="H29" s="235" t="s">
        <v>15</v>
      </c>
    </row>
    <row r="30" spans="1:8" ht="39.75" customHeight="1" x14ac:dyDescent="0.35">
      <c r="A30" s="238" t="s">
        <v>755</v>
      </c>
      <c r="B30" s="517" t="s">
        <v>756</v>
      </c>
      <c r="C30" s="517"/>
      <c r="D30" s="517"/>
      <c r="E30" s="517"/>
      <c r="F30" s="517"/>
      <c r="G30" s="57" t="s">
        <v>63</v>
      </c>
      <c r="H30" s="235" t="s">
        <v>15</v>
      </c>
    </row>
    <row r="31" spans="1:8" ht="41.25" customHeight="1" x14ac:dyDescent="0.35">
      <c r="A31" s="238" t="s">
        <v>757</v>
      </c>
      <c r="B31" s="479" t="s">
        <v>758</v>
      </c>
      <c r="C31" s="505"/>
      <c r="D31" s="505"/>
      <c r="E31" s="505"/>
      <c r="F31" s="525"/>
      <c r="G31" s="57" t="s">
        <v>67</v>
      </c>
      <c r="H31" s="235" t="s">
        <v>15</v>
      </c>
    </row>
    <row r="32" spans="1:8" ht="17.75" customHeight="1" x14ac:dyDescent="0.35">
      <c r="A32" s="486" t="s">
        <v>248</v>
      </c>
      <c r="B32" s="487"/>
      <c r="C32" s="487"/>
      <c r="D32" s="487"/>
      <c r="E32" s="487"/>
      <c r="F32" s="487"/>
      <c r="G32" s="487"/>
      <c r="H32" s="488"/>
    </row>
    <row r="33" spans="1:8" ht="29.25" customHeight="1" x14ac:dyDescent="0.35">
      <c r="A33" s="238" t="s">
        <v>759</v>
      </c>
      <c r="B33" s="517" t="s">
        <v>760</v>
      </c>
      <c r="C33" s="517"/>
      <c r="D33" s="517"/>
      <c r="E33" s="517"/>
      <c r="F33" s="517"/>
      <c r="G33" s="57" t="s">
        <v>76</v>
      </c>
      <c r="H33" s="235" t="s">
        <v>15</v>
      </c>
    </row>
    <row r="34" spans="1:8" ht="29.25" customHeight="1" x14ac:dyDescent="0.35">
      <c r="A34" s="238" t="s">
        <v>761</v>
      </c>
      <c r="B34" s="517" t="s">
        <v>762</v>
      </c>
      <c r="C34" s="517"/>
      <c r="D34" s="517"/>
      <c r="E34" s="517"/>
      <c r="F34" s="517"/>
      <c r="G34" s="57" t="s">
        <v>82</v>
      </c>
      <c r="H34" s="235" t="s">
        <v>15</v>
      </c>
    </row>
    <row r="35" spans="1:8" ht="29.25" customHeight="1" x14ac:dyDescent="0.35">
      <c r="A35" s="238" t="s">
        <v>763</v>
      </c>
      <c r="B35" s="517" t="s">
        <v>764</v>
      </c>
      <c r="C35" s="517"/>
      <c r="D35" s="517"/>
      <c r="E35" s="517"/>
      <c r="F35" s="517"/>
      <c r="G35" s="57" t="s">
        <v>84</v>
      </c>
      <c r="H35" s="235" t="s">
        <v>15</v>
      </c>
    </row>
    <row r="36" spans="1:8" ht="10.25" customHeight="1" x14ac:dyDescent="0.35"/>
    <row r="37" spans="1:8" ht="15" customHeight="1" x14ac:dyDescent="0.35">
      <c r="A37" s="248" t="s">
        <v>252</v>
      </c>
    </row>
    <row r="38" spans="1:8" s="214" customFormat="1" ht="17.75" customHeight="1" x14ac:dyDescent="0.35">
      <c r="A38" s="481" t="s">
        <v>253</v>
      </c>
      <c r="B38" s="481"/>
      <c r="C38" s="481"/>
      <c r="D38" s="481"/>
      <c r="E38" s="481"/>
      <c r="F38" s="481"/>
      <c r="G38" s="231">
        <v>9</v>
      </c>
      <c r="H38" s="245" t="s">
        <v>254</v>
      </c>
    </row>
    <row r="39" spans="1:8" ht="17.25" customHeight="1" x14ac:dyDescent="0.35">
      <c r="A39" s="518" t="s">
        <v>255</v>
      </c>
      <c r="B39" s="523" t="s">
        <v>765</v>
      </c>
      <c r="C39" s="523"/>
      <c r="D39" s="523"/>
      <c r="E39" s="523"/>
      <c r="F39" s="523"/>
      <c r="G39" s="523"/>
      <c r="H39" s="524"/>
    </row>
    <row r="40" spans="1:8" ht="17.25" customHeight="1" x14ac:dyDescent="0.35">
      <c r="A40" s="519"/>
      <c r="B40" s="517" t="s">
        <v>766</v>
      </c>
      <c r="C40" s="517"/>
      <c r="D40" s="517"/>
      <c r="E40" s="517"/>
      <c r="F40" s="517"/>
      <c r="G40" s="517"/>
      <c r="H40" s="479"/>
    </row>
    <row r="41" spans="1:8" ht="17.25" customHeight="1" x14ac:dyDescent="0.35">
      <c r="A41" s="519"/>
      <c r="B41" s="517" t="s">
        <v>767</v>
      </c>
      <c r="C41" s="517"/>
      <c r="D41" s="517"/>
      <c r="E41" s="517"/>
      <c r="F41" s="517"/>
      <c r="G41" s="517"/>
      <c r="H41" s="479"/>
    </row>
    <row r="42" spans="1:8" ht="17.25" customHeight="1" x14ac:dyDescent="0.35">
      <c r="A42" s="519"/>
      <c r="B42" s="517" t="s">
        <v>768</v>
      </c>
      <c r="C42" s="517"/>
      <c r="D42" s="517"/>
      <c r="E42" s="517"/>
      <c r="F42" s="517"/>
      <c r="G42" s="517"/>
      <c r="H42" s="479"/>
    </row>
    <row r="43" spans="1:8" ht="17.25" customHeight="1" x14ac:dyDescent="0.35">
      <c r="A43" s="519"/>
      <c r="B43" s="517" t="s">
        <v>769</v>
      </c>
      <c r="C43" s="517"/>
      <c r="D43" s="517"/>
      <c r="E43" s="517"/>
      <c r="F43" s="517"/>
      <c r="G43" s="517"/>
      <c r="H43" s="479"/>
    </row>
    <row r="44" spans="1:8" ht="17.25" customHeight="1" x14ac:dyDescent="0.35">
      <c r="A44" s="520"/>
      <c r="B44" s="517" t="s">
        <v>770</v>
      </c>
      <c r="C44" s="517"/>
      <c r="D44" s="517"/>
      <c r="E44" s="517"/>
      <c r="F44" s="517"/>
      <c r="G44" s="517"/>
      <c r="H44" s="479"/>
    </row>
    <row r="45" spans="1:8" x14ac:dyDescent="0.35">
      <c r="A45" s="513" t="s">
        <v>263</v>
      </c>
      <c r="B45" s="514"/>
      <c r="C45" s="514"/>
      <c r="D45" s="515" t="s">
        <v>771</v>
      </c>
      <c r="E45" s="515"/>
      <c r="F45" s="515"/>
      <c r="G45" s="515"/>
      <c r="H45" s="516"/>
    </row>
    <row r="46" spans="1:8" ht="52.5" customHeight="1" x14ac:dyDescent="0.35">
      <c r="A46" s="476" t="s">
        <v>265</v>
      </c>
      <c r="B46" s="504"/>
      <c r="C46" s="504"/>
      <c r="D46" s="479" t="s">
        <v>732</v>
      </c>
      <c r="E46" s="505"/>
      <c r="F46" s="505"/>
      <c r="G46" s="505"/>
      <c r="H46" s="505"/>
    </row>
    <row r="47" spans="1:8" s="214" customFormat="1" ht="17.75" customHeight="1" x14ac:dyDescent="0.35">
      <c r="A47" s="481" t="s">
        <v>349</v>
      </c>
      <c r="B47" s="481"/>
      <c r="C47" s="481"/>
      <c r="D47" s="481"/>
      <c r="E47" s="481"/>
      <c r="F47" s="481"/>
      <c r="G47" s="231">
        <v>18</v>
      </c>
      <c r="H47" s="245" t="s">
        <v>254</v>
      </c>
    </row>
    <row r="48" spans="1:8" ht="17.25" customHeight="1" x14ac:dyDescent="0.35">
      <c r="A48" s="518" t="s">
        <v>255</v>
      </c>
      <c r="B48" s="521" t="s">
        <v>772</v>
      </c>
      <c r="C48" s="521"/>
      <c r="D48" s="521"/>
      <c r="E48" s="521"/>
      <c r="F48" s="521"/>
      <c r="G48" s="521"/>
      <c r="H48" s="482"/>
    </row>
    <row r="49" spans="1:8" ht="54.75" customHeight="1" x14ac:dyDescent="0.35">
      <c r="A49" s="519"/>
      <c r="B49" s="521" t="s">
        <v>773</v>
      </c>
      <c r="C49" s="521"/>
      <c r="D49" s="521"/>
      <c r="E49" s="521"/>
      <c r="F49" s="521"/>
      <c r="G49" s="521"/>
      <c r="H49" s="482"/>
    </row>
    <row r="50" spans="1:8" ht="17.25" customHeight="1" x14ac:dyDescent="0.35">
      <c r="A50" s="519"/>
      <c r="B50" s="521" t="s">
        <v>774</v>
      </c>
      <c r="C50" s="521"/>
      <c r="D50" s="521"/>
      <c r="E50" s="521"/>
      <c r="F50" s="521"/>
      <c r="G50" s="521"/>
      <c r="H50" s="482"/>
    </row>
    <row r="51" spans="1:8" ht="66.75" customHeight="1" x14ac:dyDescent="0.35">
      <c r="A51" s="519"/>
      <c r="B51" s="521" t="s">
        <v>775</v>
      </c>
      <c r="C51" s="521"/>
      <c r="D51" s="521"/>
      <c r="E51" s="521"/>
      <c r="F51" s="521"/>
      <c r="G51" s="521"/>
      <c r="H51" s="482"/>
    </row>
    <row r="52" spans="1:8" ht="32.25" customHeight="1" x14ac:dyDescent="0.35">
      <c r="A52" s="519"/>
      <c r="B52" s="479" t="s">
        <v>776</v>
      </c>
      <c r="C52" s="505"/>
      <c r="D52" s="505"/>
      <c r="E52" s="505"/>
      <c r="F52" s="505"/>
      <c r="G52" s="505"/>
      <c r="H52" s="505"/>
    </row>
    <row r="53" spans="1:8" ht="71.400000000000006" customHeight="1" x14ac:dyDescent="0.35">
      <c r="A53" s="522"/>
      <c r="B53" s="517" t="s">
        <v>777</v>
      </c>
      <c r="C53" s="517"/>
      <c r="D53" s="517"/>
      <c r="E53" s="517"/>
      <c r="F53" s="517"/>
      <c r="G53" s="517"/>
      <c r="H53" s="479"/>
    </row>
    <row r="54" spans="1:8" x14ac:dyDescent="0.35">
      <c r="A54" s="474" t="s">
        <v>263</v>
      </c>
      <c r="B54" s="514"/>
      <c r="C54" s="514"/>
      <c r="D54" s="515" t="s">
        <v>778</v>
      </c>
      <c r="E54" s="515"/>
      <c r="F54" s="515"/>
      <c r="G54" s="515"/>
      <c r="H54" s="516"/>
    </row>
    <row r="55" spans="1:8" ht="45" customHeight="1" x14ac:dyDescent="0.35">
      <c r="A55" s="476" t="s">
        <v>265</v>
      </c>
      <c r="B55" s="504"/>
      <c r="C55" s="504"/>
      <c r="D55" s="479" t="s">
        <v>779</v>
      </c>
      <c r="E55" s="505"/>
      <c r="F55" s="505"/>
      <c r="G55" s="505"/>
      <c r="H55" s="505"/>
    </row>
    <row r="56" spans="1:8" ht="15" customHeight="1" x14ac:dyDescent="0.35">
      <c r="A56" s="248" t="s">
        <v>271</v>
      </c>
    </row>
    <row r="57" spans="1:8" ht="35.75" customHeight="1" x14ac:dyDescent="0.35">
      <c r="A57" s="501" t="s">
        <v>272</v>
      </c>
      <c r="B57" s="478"/>
      <c r="C57" s="506" t="s">
        <v>780</v>
      </c>
      <c r="D57" s="507"/>
      <c r="E57" s="507"/>
      <c r="F57" s="507"/>
      <c r="G57" s="507"/>
      <c r="H57" s="507"/>
    </row>
    <row r="58" spans="1:8" ht="35.75" customHeight="1" x14ac:dyDescent="0.35">
      <c r="A58" s="501"/>
      <c r="B58" s="478"/>
      <c r="C58" s="353" t="s">
        <v>781</v>
      </c>
      <c r="D58" s="353"/>
      <c r="E58" s="353"/>
      <c r="F58" s="353"/>
      <c r="G58" s="353"/>
      <c r="H58" s="506"/>
    </row>
    <row r="59" spans="1:8" ht="17.75" customHeight="1" x14ac:dyDescent="0.35">
      <c r="A59" s="501"/>
      <c r="B59" s="478"/>
      <c r="C59" s="353" t="s">
        <v>782</v>
      </c>
      <c r="D59" s="353"/>
      <c r="E59" s="353"/>
      <c r="F59" s="353"/>
      <c r="G59" s="353"/>
      <c r="H59" s="506"/>
    </row>
    <row r="60" spans="1:8" ht="30" customHeight="1" x14ac:dyDescent="0.35">
      <c r="A60" s="508" t="s">
        <v>275</v>
      </c>
      <c r="B60" s="509"/>
      <c r="C60" s="353" t="s">
        <v>783</v>
      </c>
      <c r="D60" s="353"/>
      <c r="E60" s="353"/>
      <c r="F60" s="353"/>
      <c r="G60" s="353"/>
      <c r="H60" s="506"/>
    </row>
    <row r="61" spans="1:8" ht="53.25" customHeight="1" x14ac:dyDescent="0.35">
      <c r="A61" s="510"/>
      <c r="B61" s="511"/>
      <c r="C61" s="353" t="s">
        <v>784</v>
      </c>
      <c r="D61" s="353"/>
      <c r="E61" s="353"/>
      <c r="F61" s="353"/>
      <c r="G61" s="353"/>
      <c r="H61" s="506"/>
    </row>
    <row r="62" spans="1:8" ht="10.25" customHeight="1" x14ac:dyDescent="0.35"/>
    <row r="63" spans="1:8" ht="15" customHeight="1" x14ac:dyDescent="0.35">
      <c r="A63" s="214" t="s">
        <v>277</v>
      </c>
      <c r="B63" s="218"/>
      <c r="C63" s="218"/>
      <c r="D63" s="218"/>
      <c r="E63" s="218"/>
      <c r="F63" s="218"/>
    </row>
    <row r="64" spans="1:8" ht="17" x14ac:dyDescent="0.35">
      <c r="A64" s="512" t="s">
        <v>278</v>
      </c>
      <c r="B64" s="512"/>
      <c r="C64" s="512"/>
      <c r="D64" s="512"/>
      <c r="E64" s="512"/>
      <c r="F64" s="512"/>
      <c r="G64" s="219">
        <v>3</v>
      </c>
      <c r="H64" s="220" t="s">
        <v>335</v>
      </c>
    </row>
    <row r="65" spans="1:8" ht="17" x14ac:dyDescent="0.35">
      <c r="A65" s="512" t="s">
        <v>280</v>
      </c>
      <c r="B65" s="512"/>
      <c r="C65" s="512"/>
      <c r="D65" s="512"/>
      <c r="E65" s="512"/>
      <c r="F65" s="512"/>
      <c r="G65" s="219">
        <v>0</v>
      </c>
      <c r="H65" s="220" t="s">
        <v>335</v>
      </c>
    </row>
    <row r="66" spans="1:8" x14ac:dyDescent="0.35">
      <c r="A66" s="244"/>
      <c r="B66" s="244"/>
      <c r="C66" s="244"/>
      <c r="D66" s="244"/>
      <c r="E66" s="244"/>
      <c r="F66" s="244"/>
      <c r="G66" s="221"/>
      <c r="H66" s="220"/>
    </row>
    <row r="67" spans="1:8" x14ac:dyDescent="0.35">
      <c r="A67" s="503" t="s">
        <v>281</v>
      </c>
      <c r="B67" s="503"/>
      <c r="C67" s="503"/>
      <c r="D67" s="503"/>
      <c r="E67" s="503"/>
      <c r="F67" s="503"/>
      <c r="G67" s="222"/>
      <c r="H67" s="223"/>
    </row>
    <row r="68" spans="1:8" ht="17.75" customHeight="1" x14ac:dyDescent="0.35">
      <c r="A68" s="502" t="s">
        <v>282</v>
      </c>
      <c r="B68" s="502"/>
      <c r="C68" s="502"/>
      <c r="D68" s="502"/>
      <c r="E68" s="224">
        <f>SUM(E69:E74)</f>
        <v>34</v>
      </c>
      <c r="F68" s="224" t="s">
        <v>254</v>
      </c>
      <c r="G68" s="225">
        <f>E68/25</f>
        <v>1.36</v>
      </c>
      <c r="H68" s="220" t="s">
        <v>335</v>
      </c>
    </row>
    <row r="69" spans="1:8" ht="17.75" customHeight="1" x14ac:dyDescent="0.35">
      <c r="A69" s="226" t="s">
        <v>96</v>
      </c>
      <c r="B69" s="501" t="s">
        <v>98</v>
      </c>
      <c r="C69" s="501"/>
      <c r="D69" s="501"/>
      <c r="E69" s="234">
        <v>9</v>
      </c>
      <c r="F69" s="224" t="s">
        <v>254</v>
      </c>
      <c r="G69" s="250"/>
      <c r="H69" s="227"/>
    </row>
    <row r="70" spans="1:8" ht="17.75" customHeight="1" x14ac:dyDescent="0.35">
      <c r="B70" s="501" t="s">
        <v>283</v>
      </c>
      <c r="C70" s="501"/>
      <c r="D70" s="501"/>
      <c r="E70" s="234">
        <v>18</v>
      </c>
      <c r="F70" s="224" t="s">
        <v>254</v>
      </c>
      <c r="G70" s="228"/>
      <c r="H70" s="229"/>
    </row>
    <row r="71" spans="1:8" ht="17.75" customHeight="1" x14ac:dyDescent="0.35">
      <c r="B71" s="501" t="s">
        <v>284</v>
      </c>
      <c r="C71" s="501"/>
      <c r="D71" s="501"/>
      <c r="E71" s="234">
        <v>5</v>
      </c>
      <c r="F71" s="224" t="s">
        <v>254</v>
      </c>
      <c r="G71" s="228"/>
      <c r="H71" s="229"/>
    </row>
    <row r="72" spans="1:8" ht="17.75" customHeight="1" x14ac:dyDescent="0.35">
      <c r="B72" s="501" t="s">
        <v>285</v>
      </c>
      <c r="C72" s="501"/>
      <c r="D72" s="501"/>
      <c r="E72" s="234" t="s">
        <v>115</v>
      </c>
      <c r="F72" s="224" t="s">
        <v>254</v>
      </c>
      <c r="G72" s="228"/>
      <c r="H72" s="229"/>
    </row>
    <row r="73" spans="1:8" ht="17.75" customHeight="1" x14ac:dyDescent="0.35">
      <c r="B73" s="501" t="s">
        <v>286</v>
      </c>
      <c r="C73" s="501"/>
      <c r="D73" s="501"/>
      <c r="E73" s="234" t="s">
        <v>115</v>
      </c>
      <c r="F73" s="224" t="s">
        <v>254</v>
      </c>
      <c r="G73" s="228"/>
      <c r="H73" s="229"/>
    </row>
    <row r="74" spans="1:8" ht="17.75" customHeight="1" x14ac:dyDescent="0.35">
      <c r="B74" s="501" t="s">
        <v>287</v>
      </c>
      <c r="C74" s="501"/>
      <c r="D74" s="501"/>
      <c r="E74" s="234">
        <v>2</v>
      </c>
      <c r="F74" s="224" t="s">
        <v>254</v>
      </c>
      <c r="G74" s="250"/>
      <c r="H74" s="227"/>
    </row>
    <row r="75" spans="1:8" ht="31.25" customHeight="1" x14ac:dyDescent="0.35">
      <c r="A75" s="502" t="s">
        <v>288</v>
      </c>
      <c r="B75" s="502"/>
      <c r="C75" s="502"/>
      <c r="D75" s="502"/>
      <c r="E75" s="224" t="s">
        <v>115</v>
      </c>
      <c r="F75" s="224" t="s">
        <v>254</v>
      </c>
      <c r="G75" s="225" t="s">
        <v>115</v>
      </c>
      <c r="H75" s="220" t="s">
        <v>335</v>
      </c>
    </row>
    <row r="76" spans="1:8" ht="17.75" customHeight="1" x14ac:dyDescent="0.35">
      <c r="A76" s="501" t="s">
        <v>289</v>
      </c>
      <c r="B76" s="501"/>
      <c r="C76" s="501"/>
      <c r="D76" s="501"/>
      <c r="E76" s="224">
        <f>G76*25</f>
        <v>41</v>
      </c>
      <c r="F76" s="224" t="s">
        <v>254</v>
      </c>
      <c r="G76" s="225">
        <f>D6-G68</f>
        <v>1.64</v>
      </c>
      <c r="H76" s="220" t="s">
        <v>335</v>
      </c>
    </row>
    <row r="77" spans="1:8" ht="10.25" customHeight="1" x14ac:dyDescent="0.35"/>
    <row r="78" spans="1:8" x14ac:dyDescent="0.35">
      <c r="A78" s="102" t="s">
        <v>321</v>
      </c>
      <c r="B78" s="102"/>
      <c r="C78" s="102"/>
      <c r="D78" s="102"/>
      <c r="E78" s="102"/>
      <c r="F78" s="102"/>
      <c r="G78" s="102"/>
      <c r="H78" s="102"/>
    </row>
    <row r="79" spans="1:8" x14ac:dyDescent="0.35">
      <c r="A79" s="471" t="s">
        <v>1570</v>
      </c>
      <c r="B79" s="471"/>
      <c r="C79" s="471"/>
      <c r="D79" s="471"/>
      <c r="E79" s="471"/>
      <c r="F79" s="302"/>
      <c r="G79" s="302"/>
      <c r="H79" s="302"/>
    </row>
    <row r="80" spans="1:8" customFormat="1" ht="14.5" x14ac:dyDescent="0.35"/>
    <row r="81" spans="1:8" customFormat="1" ht="14.5" x14ac:dyDescent="0.35"/>
    <row r="82" spans="1:8" x14ac:dyDescent="0.35">
      <c r="A82" s="102"/>
      <c r="B82" s="102"/>
      <c r="C82" s="102"/>
      <c r="D82" s="102"/>
      <c r="E82" s="102"/>
      <c r="F82" s="102"/>
      <c r="G82" s="102"/>
      <c r="H82" s="102"/>
    </row>
  </sheetData>
  <mergeCells count="83">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B26:F26"/>
    <mergeCell ref="B27:F27"/>
    <mergeCell ref="A28:H28"/>
    <mergeCell ref="B29:F29"/>
    <mergeCell ref="B30:F30"/>
    <mergeCell ref="A32:H32"/>
    <mergeCell ref="B33:F33"/>
    <mergeCell ref="B34:F34"/>
    <mergeCell ref="B35:F35"/>
    <mergeCell ref="A38:F38"/>
    <mergeCell ref="B43:H43"/>
    <mergeCell ref="B44:H44"/>
    <mergeCell ref="A45:C45"/>
    <mergeCell ref="D45:H45"/>
    <mergeCell ref="A46:C46"/>
    <mergeCell ref="D46:H46"/>
    <mergeCell ref="A39:A44"/>
    <mergeCell ref="B39:H39"/>
    <mergeCell ref="B40:H40"/>
    <mergeCell ref="B41:H41"/>
    <mergeCell ref="B42:H42"/>
    <mergeCell ref="A47:F47"/>
    <mergeCell ref="A48:A53"/>
    <mergeCell ref="B48:H48"/>
    <mergeCell ref="B49:H49"/>
    <mergeCell ref="B50:H50"/>
    <mergeCell ref="B51:H51"/>
    <mergeCell ref="B52:H52"/>
    <mergeCell ref="B53:H53"/>
    <mergeCell ref="A67:F67"/>
    <mergeCell ref="A54:C54"/>
    <mergeCell ref="D54:H54"/>
    <mergeCell ref="A55:C55"/>
    <mergeCell ref="D55:H55"/>
    <mergeCell ref="A57:B59"/>
    <mergeCell ref="C57:H57"/>
    <mergeCell ref="C58:H58"/>
    <mergeCell ref="C59:H59"/>
    <mergeCell ref="A60:B61"/>
    <mergeCell ref="C60:H60"/>
    <mergeCell ref="C61:H61"/>
    <mergeCell ref="A64:F64"/>
    <mergeCell ref="A65:F65"/>
    <mergeCell ref="A79:E79"/>
    <mergeCell ref="B74:D74"/>
    <mergeCell ref="A75:D75"/>
    <mergeCell ref="A76:D76"/>
    <mergeCell ref="A68:D68"/>
    <mergeCell ref="B69:D69"/>
    <mergeCell ref="B70:D70"/>
    <mergeCell ref="B71:D71"/>
    <mergeCell ref="B72:D72"/>
    <mergeCell ref="B73:D7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82"/>
  <sheetViews>
    <sheetView view="pageLayout" topLeftCell="A94" zoomScaleNormal="100" workbookViewId="0">
      <selection activeCell="A16" sqref="A16:D16"/>
    </sheetView>
  </sheetViews>
  <sheetFormatPr defaultColWidth="8.6328125" defaultRowHeight="14" x14ac:dyDescent="0.35"/>
  <cols>
    <col min="1" max="1" width="9.36328125" style="213" customWidth="1"/>
    <col min="2" max="2" width="11.6328125" style="213" customWidth="1"/>
    <col min="3" max="3" width="5.6328125" style="213" customWidth="1"/>
    <col min="4" max="4" width="18.08984375" style="213" customWidth="1"/>
    <col min="5" max="5" width="9.36328125" style="213" customWidth="1"/>
    <col min="6" max="6" width="8.6328125" style="213" customWidth="1"/>
    <col min="7" max="7" width="12.6328125" style="213" customWidth="1"/>
    <col min="8" max="8" width="9.6328125" style="213" customWidth="1"/>
    <col min="9" max="16384" width="8.6328125" style="213"/>
  </cols>
  <sheetData>
    <row r="1" spans="1:8" ht="10.25" customHeight="1" x14ac:dyDescent="0.35"/>
    <row r="2" spans="1:8" s="214" customFormat="1" x14ac:dyDescent="0.35">
      <c r="A2" s="534" t="s">
        <v>218</v>
      </c>
      <c r="B2" s="534"/>
      <c r="C2" s="534"/>
      <c r="D2" s="534"/>
      <c r="E2" s="534"/>
      <c r="F2" s="534"/>
      <c r="G2" s="534"/>
      <c r="H2" s="534"/>
    </row>
    <row r="3" spans="1:8" ht="10.25" customHeight="1" x14ac:dyDescent="0.35"/>
    <row r="4" spans="1:8" ht="15" customHeight="1" x14ac:dyDescent="0.35">
      <c r="A4" s="248" t="s">
        <v>219</v>
      </c>
    </row>
    <row r="5" spans="1:8" s="215" customFormat="1" ht="17.75" customHeight="1" x14ac:dyDescent="0.35">
      <c r="A5" s="535" t="s">
        <v>291</v>
      </c>
      <c r="B5" s="535"/>
      <c r="C5" s="535"/>
      <c r="D5" s="535"/>
      <c r="E5" s="535"/>
      <c r="F5" s="535"/>
      <c r="G5" s="535"/>
      <c r="H5" s="535"/>
    </row>
    <row r="6" spans="1:8" ht="17.899999999999999" customHeight="1" x14ac:dyDescent="0.35">
      <c r="A6" s="478" t="s">
        <v>94</v>
      </c>
      <c r="B6" s="526"/>
      <c r="C6" s="526"/>
      <c r="D6" s="542">
        <v>4</v>
      </c>
      <c r="E6" s="542"/>
      <c r="F6" s="542"/>
      <c r="G6" s="542"/>
      <c r="H6" s="543"/>
    </row>
    <row r="7" spans="1:8" ht="17.899999999999999" customHeight="1" x14ac:dyDescent="0.35">
      <c r="A7" s="478" t="s">
        <v>93</v>
      </c>
      <c r="B7" s="526"/>
      <c r="C7" s="526"/>
      <c r="D7" s="536" t="s">
        <v>357</v>
      </c>
      <c r="E7" s="536"/>
      <c r="F7" s="536"/>
      <c r="G7" s="536"/>
      <c r="H7" s="537"/>
    </row>
    <row r="8" spans="1:8" ht="17.899999999999999" customHeight="1" x14ac:dyDescent="0.35">
      <c r="A8" s="478" t="s">
        <v>97</v>
      </c>
      <c r="B8" s="526"/>
      <c r="C8" s="526"/>
      <c r="D8" s="515" t="s">
        <v>299</v>
      </c>
      <c r="E8" s="515"/>
      <c r="F8" s="515"/>
      <c r="G8" s="515"/>
      <c r="H8" s="516"/>
    </row>
    <row r="9" spans="1:8" ht="28.5" customHeight="1" x14ac:dyDescent="0.35">
      <c r="A9" s="478" t="s">
        <v>223</v>
      </c>
      <c r="B9" s="526"/>
      <c r="C9" s="526"/>
      <c r="D9" s="536" t="s">
        <v>785</v>
      </c>
      <c r="E9" s="536"/>
      <c r="F9" s="536"/>
      <c r="G9" s="536"/>
      <c r="H9" s="537"/>
    </row>
    <row r="10" spans="1:8" ht="10.25" customHeight="1" x14ac:dyDescent="0.35"/>
    <row r="11" spans="1:8" ht="15" customHeight="1" x14ac:dyDescent="0.35">
      <c r="A11" s="529" t="s">
        <v>225</v>
      </c>
      <c r="B11" s="529"/>
      <c r="C11" s="529"/>
      <c r="D11" s="529"/>
      <c r="E11" s="529"/>
      <c r="F11" s="529"/>
      <c r="G11" s="529"/>
      <c r="H11" s="529"/>
    </row>
    <row r="12" spans="1:8" s="215" customFormat="1" ht="17.25" customHeight="1" x14ac:dyDescent="0.35">
      <c r="A12" s="496" t="s">
        <v>297</v>
      </c>
      <c r="B12" s="496"/>
      <c r="C12" s="496"/>
      <c r="D12" s="496"/>
      <c r="E12" s="496"/>
      <c r="F12" s="496"/>
      <c r="G12" s="496"/>
      <c r="H12" s="496"/>
    </row>
    <row r="13" spans="1:8" ht="17.75" customHeight="1" x14ac:dyDescent="0.35">
      <c r="A13" s="478" t="s">
        <v>227</v>
      </c>
      <c r="B13" s="526"/>
      <c r="C13" s="526"/>
      <c r="D13" s="526"/>
      <c r="E13" s="527" t="s">
        <v>228</v>
      </c>
      <c r="F13" s="527"/>
      <c r="G13" s="527"/>
      <c r="H13" s="528"/>
    </row>
    <row r="14" spans="1:8" ht="17.75" customHeight="1" x14ac:dyDescent="0.35">
      <c r="A14" s="478" t="s">
        <v>229</v>
      </c>
      <c r="B14" s="526"/>
      <c r="C14" s="526"/>
      <c r="D14" s="526"/>
      <c r="E14" s="527" t="s">
        <v>301</v>
      </c>
      <c r="F14" s="527"/>
      <c r="G14" s="527"/>
      <c r="H14" s="528"/>
    </row>
    <row r="15" spans="1:8" ht="17.75" customHeight="1" x14ac:dyDescent="0.35">
      <c r="A15" s="478" t="s">
        <v>231</v>
      </c>
      <c r="B15" s="526"/>
      <c r="C15" s="526"/>
      <c r="D15" s="526"/>
      <c r="E15" s="532" t="s">
        <v>232</v>
      </c>
      <c r="F15" s="532"/>
      <c r="G15" s="532"/>
      <c r="H15" s="533"/>
    </row>
    <row r="16" spans="1:8" ht="17.75" customHeight="1" x14ac:dyDescent="0.35">
      <c r="A16" s="478" t="s">
        <v>233</v>
      </c>
      <c r="B16" s="526"/>
      <c r="C16" s="526"/>
      <c r="D16" s="526"/>
      <c r="E16" s="527" t="s">
        <v>234</v>
      </c>
      <c r="F16" s="527"/>
      <c r="G16" s="527"/>
      <c r="H16" s="528"/>
    </row>
    <row r="17" spans="1:8" ht="10.25" customHeight="1" x14ac:dyDescent="0.35"/>
    <row r="18" spans="1:8" ht="15" customHeight="1" x14ac:dyDescent="0.35">
      <c r="A18" s="529" t="s">
        <v>235</v>
      </c>
      <c r="B18" s="529"/>
      <c r="C18" s="529"/>
      <c r="D18" s="529"/>
      <c r="E18" s="529"/>
      <c r="F18" s="529"/>
      <c r="G18" s="529"/>
      <c r="H18" s="529"/>
    </row>
    <row r="19" spans="1:8" ht="40.25" customHeight="1" x14ac:dyDescent="0.35">
      <c r="A19" s="502" t="s">
        <v>236</v>
      </c>
      <c r="B19" s="502"/>
      <c r="C19" s="530" t="s">
        <v>786</v>
      </c>
      <c r="D19" s="530"/>
      <c r="E19" s="530"/>
      <c r="F19" s="530"/>
      <c r="G19" s="530"/>
      <c r="H19" s="531"/>
    </row>
    <row r="20" spans="1:8" ht="10.25" customHeight="1" x14ac:dyDescent="0.35"/>
    <row r="21" spans="1:8" ht="15" customHeight="1" x14ac:dyDescent="0.35">
      <c r="A21" s="485" t="s">
        <v>238</v>
      </c>
      <c r="B21" s="485"/>
      <c r="C21" s="485"/>
      <c r="D21" s="485"/>
    </row>
    <row r="22" spans="1:8" x14ac:dyDescent="0.35">
      <c r="A22" s="486" t="s">
        <v>6</v>
      </c>
      <c r="B22" s="487" t="s">
        <v>7</v>
      </c>
      <c r="C22" s="487"/>
      <c r="D22" s="487"/>
      <c r="E22" s="487"/>
      <c r="F22" s="487"/>
      <c r="G22" s="487" t="s">
        <v>239</v>
      </c>
      <c r="H22" s="488"/>
    </row>
    <row r="23" spans="1:8" ht="37.5" customHeight="1" x14ac:dyDescent="0.35">
      <c r="A23" s="486"/>
      <c r="B23" s="487"/>
      <c r="C23" s="487"/>
      <c r="D23" s="487"/>
      <c r="E23" s="487"/>
      <c r="F23" s="487"/>
      <c r="G23" s="246" t="s">
        <v>240</v>
      </c>
      <c r="H23" s="247" t="s">
        <v>10</v>
      </c>
    </row>
    <row r="24" spans="1:8" ht="17.75" customHeight="1" x14ac:dyDescent="0.35">
      <c r="A24" s="486" t="s">
        <v>11</v>
      </c>
      <c r="B24" s="487"/>
      <c r="C24" s="487"/>
      <c r="D24" s="487"/>
      <c r="E24" s="487"/>
      <c r="F24" s="487"/>
      <c r="G24" s="487"/>
      <c r="H24" s="488"/>
    </row>
    <row r="25" spans="1:8" ht="41.4" customHeight="1" x14ac:dyDescent="0.35">
      <c r="A25" s="238" t="s">
        <v>787</v>
      </c>
      <c r="B25" s="517" t="s">
        <v>788</v>
      </c>
      <c r="C25" s="517"/>
      <c r="D25" s="517"/>
      <c r="E25" s="517"/>
      <c r="F25" s="517"/>
      <c r="G25" s="57" t="s">
        <v>789</v>
      </c>
      <c r="H25" s="235" t="s">
        <v>15</v>
      </c>
    </row>
    <row r="26" spans="1:8" ht="29.25" customHeight="1" x14ac:dyDescent="0.35">
      <c r="A26" s="238" t="s">
        <v>790</v>
      </c>
      <c r="B26" s="517" t="s">
        <v>791</v>
      </c>
      <c r="C26" s="517"/>
      <c r="D26" s="517"/>
      <c r="E26" s="517"/>
      <c r="F26" s="517"/>
      <c r="G26" s="57" t="s">
        <v>28</v>
      </c>
      <c r="H26" s="235" t="s">
        <v>15</v>
      </c>
    </row>
    <row r="27" spans="1:8" ht="17.75" customHeight="1" x14ac:dyDescent="0.35">
      <c r="A27" s="486" t="s">
        <v>244</v>
      </c>
      <c r="B27" s="487"/>
      <c r="C27" s="487"/>
      <c r="D27" s="487"/>
      <c r="E27" s="487"/>
      <c r="F27" s="487"/>
      <c r="G27" s="487"/>
      <c r="H27" s="488"/>
    </row>
    <row r="28" spans="1:8" ht="41.25" customHeight="1" x14ac:dyDescent="0.35">
      <c r="A28" s="238" t="s">
        <v>792</v>
      </c>
      <c r="B28" s="517" t="s">
        <v>793</v>
      </c>
      <c r="C28" s="517"/>
      <c r="D28" s="517"/>
      <c r="E28" s="517"/>
      <c r="F28" s="517"/>
      <c r="G28" s="57" t="s">
        <v>794</v>
      </c>
      <c r="H28" s="235" t="s">
        <v>15</v>
      </c>
    </row>
    <row r="29" spans="1:8" ht="17.75" customHeight="1" x14ac:dyDescent="0.35">
      <c r="A29" s="486" t="s">
        <v>248</v>
      </c>
      <c r="B29" s="487"/>
      <c r="C29" s="487"/>
      <c r="D29" s="487"/>
      <c r="E29" s="487"/>
      <c r="F29" s="487"/>
      <c r="G29" s="487"/>
      <c r="H29" s="488"/>
    </row>
    <row r="30" spans="1:8" ht="42" customHeight="1" x14ac:dyDescent="0.35">
      <c r="A30" s="238" t="s">
        <v>795</v>
      </c>
      <c r="B30" s="517" t="s">
        <v>796</v>
      </c>
      <c r="C30" s="517"/>
      <c r="D30" s="517"/>
      <c r="E30" s="517"/>
      <c r="F30" s="517"/>
      <c r="G30" s="57" t="s">
        <v>797</v>
      </c>
      <c r="H30" s="235" t="s">
        <v>15</v>
      </c>
    </row>
    <row r="31" spans="1:8" ht="10.25" customHeight="1" x14ac:dyDescent="0.35"/>
    <row r="32" spans="1:8" ht="15" customHeight="1" x14ac:dyDescent="0.35">
      <c r="A32" s="248" t="s">
        <v>252</v>
      </c>
    </row>
    <row r="33" spans="1:8" s="214" customFormat="1" ht="17.75" customHeight="1" x14ac:dyDescent="0.35">
      <c r="A33" s="481" t="s">
        <v>253</v>
      </c>
      <c r="B33" s="481"/>
      <c r="C33" s="481"/>
      <c r="D33" s="481"/>
      <c r="E33" s="481"/>
      <c r="F33" s="481"/>
      <c r="G33" s="231">
        <v>9</v>
      </c>
      <c r="H33" s="245" t="s">
        <v>254</v>
      </c>
    </row>
    <row r="34" spans="1:8" ht="27" customHeight="1" x14ac:dyDescent="0.35">
      <c r="A34" s="518" t="s">
        <v>255</v>
      </c>
      <c r="B34" s="477" t="s">
        <v>798</v>
      </c>
      <c r="C34" s="541"/>
      <c r="D34" s="541"/>
      <c r="E34" s="541"/>
      <c r="F34" s="541"/>
      <c r="G34" s="541"/>
      <c r="H34" s="541"/>
    </row>
    <row r="35" spans="1:8" ht="25.5" customHeight="1" x14ac:dyDescent="0.35">
      <c r="A35" s="519"/>
      <c r="B35" s="477" t="s">
        <v>799</v>
      </c>
      <c r="C35" s="541"/>
      <c r="D35" s="541"/>
      <c r="E35" s="541"/>
      <c r="F35" s="541"/>
      <c r="G35" s="541"/>
      <c r="H35" s="541"/>
    </row>
    <row r="36" spans="1:8" ht="29.25" customHeight="1" x14ac:dyDescent="0.35">
      <c r="A36" s="519"/>
      <c r="B36" s="477" t="s">
        <v>800</v>
      </c>
      <c r="C36" s="541"/>
      <c r="D36" s="541"/>
      <c r="E36" s="541"/>
      <c r="F36" s="541"/>
      <c r="G36" s="541"/>
      <c r="H36" s="541"/>
    </row>
    <row r="37" spans="1:8" ht="17.25" customHeight="1" x14ac:dyDescent="0.35">
      <c r="A37" s="519"/>
      <c r="B37" s="477" t="s">
        <v>801</v>
      </c>
      <c r="C37" s="541"/>
      <c r="D37" s="541"/>
      <c r="E37" s="541"/>
      <c r="F37" s="541"/>
      <c r="G37" s="541"/>
      <c r="H37" s="541"/>
    </row>
    <row r="38" spans="1:8" ht="26.25" customHeight="1" x14ac:dyDescent="0.35">
      <c r="A38" s="519"/>
      <c r="B38" s="477" t="s">
        <v>802</v>
      </c>
      <c r="C38" s="541"/>
      <c r="D38" s="541"/>
      <c r="E38" s="541"/>
      <c r="F38" s="541"/>
      <c r="G38" s="541"/>
      <c r="H38" s="541"/>
    </row>
    <row r="39" spans="1:8" ht="29.25" customHeight="1" x14ac:dyDescent="0.35">
      <c r="A39" s="519"/>
      <c r="B39" s="477" t="s">
        <v>803</v>
      </c>
      <c r="C39" s="541"/>
      <c r="D39" s="541"/>
      <c r="E39" s="541"/>
      <c r="F39" s="541"/>
      <c r="G39" s="541"/>
      <c r="H39" s="541"/>
    </row>
    <row r="40" spans="1:8" ht="17.25" customHeight="1" x14ac:dyDescent="0.35">
      <c r="A40" s="522"/>
      <c r="B40" s="477" t="s">
        <v>804</v>
      </c>
      <c r="C40" s="541"/>
      <c r="D40" s="541"/>
      <c r="E40" s="541"/>
      <c r="F40" s="541"/>
      <c r="G40" s="541"/>
      <c r="H40" s="541"/>
    </row>
    <row r="41" spans="1:8" ht="24.65" customHeight="1" x14ac:dyDescent="0.35">
      <c r="A41" s="474" t="s">
        <v>263</v>
      </c>
      <c r="B41" s="514"/>
      <c r="C41" s="514"/>
      <c r="D41" s="374" t="s">
        <v>805</v>
      </c>
      <c r="E41" s="375"/>
      <c r="F41" s="375"/>
      <c r="G41" s="375"/>
      <c r="H41" s="375"/>
    </row>
    <row r="42" spans="1:8" ht="52.5" customHeight="1" x14ac:dyDescent="0.35">
      <c r="A42" s="476" t="s">
        <v>265</v>
      </c>
      <c r="B42" s="504"/>
      <c r="C42" s="504"/>
      <c r="D42" s="479" t="s">
        <v>806</v>
      </c>
      <c r="E42" s="505"/>
      <c r="F42" s="505"/>
      <c r="G42" s="505"/>
      <c r="H42" s="505"/>
    </row>
    <row r="43" spans="1:8" s="214" customFormat="1" ht="17.75" customHeight="1" x14ac:dyDescent="0.35">
      <c r="A43" s="481" t="s">
        <v>807</v>
      </c>
      <c r="B43" s="481"/>
      <c r="C43" s="481"/>
      <c r="D43" s="481"/>
      <c r="E43" s="481"/>
      <c r="F43" s="481"/>
      <c r="G43" s="231">
        <v>9</v>
      </c>
      <c r="H43" s="245" t="s">
        <v>254</v>
      </c>
    </row>
    <row r="44" spans="1:8" ht="20.25" customHeight="1" x14ac:dyDescent="0.35">
      <c r="A44" s="518" t="s">
        <v>255</v>
      </c>
      <c r="B44" s="479" t="s">
        <v>808</v>
      </c>
      <c r="C44" s="505"/>
      <c r="D44" s="505"/>
      <c r="E44" s="505"/>
      <c r="F44" s="505"/>
      <c r="G44" s="505"/>
      <c r="H44" s="505"/>
    </row>
    <row r="45" spans="1:8" ht="18" customHeight="1" x14ac:dyDescent="0.35">
      <c r="A45" s="519"/>
      <c r="B45" s="479" t="s">
        <v>809</v>
      </c>
      <c r="C45" s="505"/>
      <c r="D45" s="505"/>
      <c r="E45" s="505"/>
      <c r="F45" s="505"/>
      <c r="G45" s="505"/>
      <c r="H45" s="505"/>
    </row>
    <row r="46" spans="1:8" ht="17.25" customHeight="1" x14ac:dyDescent="0.35">
      <c r="A46" s="519"/>
      <c r="B46" s="479" t="s">
        <v>810</v>
      </c>
      <c r="C46" s="505"/>
      <c r="D46" s="505"/>
      <c r="E46" s="505"/>
      <c r="F46" s="505"/>
      <c r="G46" s="505"/>
      <c r="H46" s="505"/>
    </row>
    <row r="47" spans="1:8" ht="17.25" customHeight="1" x14ac:dyDescent="0.35">
      <c r="A47" s="520"/>
      <c r="B47" s="479" t="s">
        <v>811</v>
      </c>
      <c r="C47" s="505"/>
      <c r="D47" s="505"/>
      <c r="E47" s="505"/>
      <c r="F47" s="505"/>
      <c r="G47" s="505"/>
      <c r="H47" s="505"/>
    </row>
    <row r="48" spans="1:8" ht="19.25" customHeight="1" x14ac:dyDescent="0.35">
      <c r="A48" s="513" t="s">
        <v>263</v>
      </c>
      <c r="B48" s="514"/>
      <c r="C48" s="514"/>
      <c r="D48" s="536" t="s">
        <v>812</v>
      </c>
      <c r="E48" s="536"/>
      <c r="F48" s="536"/>
      <c r="G48" s="536"/>
      <c r="H48" s="537"/>
    </row>
    <row r="49" spans="1:8" ht="45" customHeight="1" x14ac:dyDescent="0.35">
      <c r="A49" s="476" t="s">
        <v>265</v>
      </c>
      <c r="B49" s="504"/>
      <c r="C49" s="504"/>
      <c r="D49" s="479" t="s">
        <v>813</v>
      </c>
      <c r="E49" s="505"/>
      <c r="F49" s="505"/>
      <c r="G49" s="505"/>
      <c r="H49" s="505"/>
    </row>
    <row r="50" spans="1:8" s="214" customFormat="1" ht="17.75" customHeight="1" x14ac:dyDescent="0.35">
      <c r="A50" s="481" t="s">
        <v>334</v>
      </c>
      <c r="B50" s="481"/>
      <c r="C50" s="481"/>
      <c r="D50" s="481"/>
      <c r="E50" s="481"/>
      <c r="F50" s="481"/>
      <c r="G50" s="231">
        <v>9</v>
      </c>
      <c r="H50" s="245" t="s">
        <v>254</v>
      </c>
    </row>
    <row r="51" spans="1:8" ht="21" customHeight="1" x14ac:dyDescent="0.35">
      <c r="A51" s="518" t="s">
        <v>255</v>
      </c>
      <c r="B51" s="479" t="s">
        <v>814</v>
      </c>
      <c r="C51" s="505"/>
      <c r="D51" s="505"/>
      <c r="E51" s="505"/>
      <c r="F51" s="505"/>
      <c r="G51" s="505"/>
      <c r="H51" s="505"/>
    </row>
    <row r="52" spans="1:8" ht="23.25" customHeight="1" x14ac:dyDescent="0.35">
      <c r="A52" s="519"/>
      <c r="B52" s="479" t="s">
        <v>815</v>
      </c>
      <c r="C52" s="505"/>
      <c r="D52" s="505"/>
      <c r="E52" s="505"/>
      <c r="F52" s="505"/>
      <c r="G52" s="505"/>
      <c r="H52" s="505"/>
    </row>
    <row r="53" spans="1:8" ht="21.75" customHeight="1" x14ac:dyDescent="0.35">
      <c r="A53" s="520"/>
      <c r="B53" s="479" t="s">
        <v>816</v>
      </c>
      <c r="C53" s="505"/>
      <c r="D53" s="505"/>
      <c r="E53" s="505"/>
      <c r="F53" s="505"/>
      <c r="G53" s="505"/>
      <c r="H53" s="505"/>
    </row>
    <row r="54" spans="1:8" ht="24.65" customHeight="1" x14ac:dyDescent="0.35">
      <c r="A54" s="513" t="s">
        <v>263</v>
      </c>
      <c r="B54" s="514"/>
      <c r="C54" s="514"/>
      <c r="D54" s="536" t="s">
        <v>817</v>
      </c>
      <c r="E54" s="536"/>
      <c r="F54" s="536"/>
      <c r="G54" s="536"/>
      <c r="H54" s="537"/>
    </row>
    <row r="55" spans="1:8" ht="27.65" customHeight="1" x14ac:dyDescent="0.35">
      <c r="A55" s="476" t="s">
        <v>265</v>
      </c>
      <c r="B55" s="504"/>
      <c r="C55" s="504"/>
      <c r="D55" s="479" t="s">
        <v>818</v>
      </c>
      <c r="E55" s="505"/>
      <c r="F55" s="505"/>
      <c r="G55" s="505"/>
      <c r="H55" s="505"/>
    </row>
    <row r="56" spans="1:8" ht="10.25" customHeight="1" x14ac:dyDescent="0.35"/>
    <row r="57" spans="1:8" ht="15" customHeight="1" x14ac:dyDescent="0.35">
      <c r="A57" s="248" t="s">
        <v>271</v>
      </c>
    </row>
    <row r="58" spans="1:8" ht="36" customHeight="1" x14ac:dyDescent="0.35">
      <c r="A58" s="501" t="s">
        <v>272</v>
      </c>
      <c r="B58" s="478"/>
      <c r="C58" s="506" t="s">
        <v>819</v>
      </c>
      <c r="D58" s="507"/>
      <c r="E58" s="507"/>
      <c r="F58" s="507"/>
      <c r="G58" s="507"/>
      <c r="H58" s="507"/>
    </row>
    <row r="59" spans="1:8" ht="31.5" customHeight="1" x14ac:dyDescent="0.35">
      <c r="A59" s="501"/>
      <c r="B59" s="478"/>
      <c r="C59" s="353" t="s">
        <v>820</v>
      </c>
      <c r="D59" s="353"/>
      <c r="E59" s="353"/>
      <c r="F59" s="353"/>
      <c r="G59" s="353"/>
      <c r="H59" s="506"/>
    </row>
    <row r="60" spans="1:8" ht="51.75" customHeight="1" x14ac:dyDescent="0.35">
      <c r="A60" s="501"/>
      <c r="B60" s="478"/>
      <c r="C60" s="353" t="s">
        <v>821</v>
      </c>
      <c r="D60" s="353"/>
      <c r="E60" s="353"/>
      <c r="F60" s="353"/>
      <c r="G60" s="353"/>
      <c r="H60" s="506"/>
    </row>
    <row r="61" spans="1:8" ht="49.5" customHeight="1" x14ac:dyDescent="0.35">
      <c r="A61" s="539" t="s">
        <v>275</v>
      </c>
      <c r="B61" s="540"/>
      <c r="C61" s="506" t="s">
        <v>822</v>
      </c>
      <c r="D61" s="507"/>
      <c r="E61" s="507"/>
      <c r="F61" s="507"/>
      <c r="G61" s="507"/>
      <c r="H61" s="507"/>
    </row>
    <row r="62" spans="1:8" ht="10.25" customHeight="1" x14ac:dyDescent="0.35"/>
    <row r="63" spans="1:8" ht="15" customHeight="1" x14ac:dyDescent="0.35">
      <c r="A63" s="214" t="s">
        <v>277</v>
      </c>
      <c r="B63" s="218"/>
      <c r="C63" s="218"/>
      <c r="D63" s="218"/>
      <c r="E63" s="218"/>
      <c r="F63" s="218"/>
    </row>
    <row r="64" spans="1:8" ht="17" x14ac:dyDescent="0.35">
      <c r="A64" s="512" t="s">
        <v>278</v>
      </c>
      <c r="B64" s="512"/>
      <c r="C64" s="512"/>
      <c r="D64" s="512"/>
      <c r="E64" s="512"/>
      <c r="F64" s="512"/>
      <c r="G64" s="219">
        <v>4</v>
      </c>
      <c r="H64" s="220" t="s">
        <v>335</v>
      </c>
    </row>
    <row r="65" spans="1:8" ht="17" x14ac:dyDescent="0.35">
      <c r="A65" s="512" t="s">
        <v>280</v>
      </c>
      <c r="B65" s="512"/>
      <c r="C65" s="512"/>
      <c r="D65" s="512"/>
      <c r="E65" s="512"/>
      <c r="F65" s="512"/>
      <c r="G65" s="219">
        <v>0</v>
      </c>
      <c r="H65" s="220" t="s">
        <v>335</v>
      </c>
    </row>
    <row r="66" spans="1:8" x14ac:dyDescent="0.35">
      <c r="A66" s="244"/>
      <c r="B66" s="244"/>
      <c r="C66" s="244"/>
      <c r="D66" s="244"/>
      <c r="E66" s="244"/>
      <c r="F66" s="244"/>
      <c r="G66" s="221"/>
      <c r="H66" s="220"/>
    </row>
    <row r="67" spans="1:8" x14ac:dyDescent="0.35">
      <c r="A67" s="503" t="s">
        <v>281</v>
      </c>
      <c r="B67" s="503"/>
      <c r="C67" s="503"/>
      <c r="D67" s="503"/>
      <c r="E67" s="503"/>
      <c r="F67" s="503"/>
      <c r="G67" s="222"/>
      <c r="H67" s="223"/>
    </row>
    <row r="68" spans="1:8" ht="17.75" customHeight="1" x14ac:dyDescent="0.35">
      <c r="A68" s="502" t="s">
        <v>282</v>
      </c>
      <c r="B68" s="502"/>
      <c r="C68" s="502"/>
      <c r="D68" s="502"/>
      <c r="E68" s="224">
        <f>SUM(E69:E74)</f>
        <v>35</v>
      </c>
      <c r="F68" s="224" t="s">
        <v>254</v>
      </c>
      <c r="G68" s="225">
        <f>E68/25</f>
        <v>1.4</v>
      </c>
      <c r="H68" s="220" t="s">
        <v>335</v>
      </c>
    </row>
    <row r="69" spans="1:8" ht="17.75" customHeight="1" x14ac:dyDescent="0.35">
      <c r="A69" s="226" t="s">
        <v>96</v>
      </c>
      <c r="B69" s="501" t="s">
        <v>98</v>
      </c>
      <c r="C69" s="501"/>
      <c r="D69" s="501"/>
      <c r="E69" s="224">
        <v>9</v>
      </c>
      <c r="F69" s="224" t="s">
        <v>254</v>
      </c>
      <c r="G69" s="250"/>
      <c r="H69" s="227"/>
    </row>
    <row r="70" spans="1:8" ht="17.75" customHeight="1" x14ac:dyDescent="0.35">
      <c r="B70" s="501" t="s">
        <v>283</v>
      </c>
      <c r="C70" s="501"/>
      <c r="D70" s="501"/>
      <c r="E70" s="224">
        <v>18</v>
      </c>
      <c r="F70" s="224" t="s">
        <v>254</v>
      </c>
      <c r="G70" s="228"/>
      <c r="H70" s="229"/>
    </row>
    <row r="71" spans="1:8" ht="17.75" customHeight="1" x14ac:dyDescent="0.35">
      <c r="B71" s="501" t="s">
        <v>284</v>
      </c>
      <c r="C71" s="501"/>
      <c r="D71" s="501"/>
      <c r="E71" s="224">
        <v>4</v>
      </c>
      <c r="F71" s="224" t="s">
        <v>254</v>
      </c>
      <c r="G71" s="228"/>
      <c r="H71" s="229"/>
    </row>
    <row r="72" spans="1:8" ht="17.75" customHeight="1" x14ac:dyDescent="0.35">
      <c r="B72" s="501" t="s">
        <v>285</v>
      </c>
      <c r="C72" s="501"/>
      <c r="D72" s="501"/>
      <c r="E72" s="224" t="s">
        <v>115</v>
      </c>
      <c r="F72" s="224" t="s">
        <v>254</v>
      </c>
      <c r="G72" s="228"/>
      <c r="H72" s="229"/>
    </row>
    <row r="73" spans="1:8" ht="17.75" customHeight="1" x14ac:dyDescent="0.35">
      <c r="B73" s="501" t="s">
        <v>286</v>
      </c>
      <c r="C73" s="501"/>
      <c r="D73" s="501"/>
      <c r="E73" s="224" t="s">
        <v>115</v>
      </c>
      <c r="F73" s="224" t="s">
        <v>254</v>
      </c>
      <c r="G73" s="228"/>
      <c r="H73" s="229"/>
    </row>
    <row r="74" spans="1:8" ht="17.75" customHeight="1" x14ac:dyDescent="0.35">
      <c r="B74" s="501" t="s">
        <v>287</v>
      </c>
      <c r="C74" s="501"/>
      <c r="D74" s="501"/>
      <c r="E74" s="224">
        <v>4</v>
      </c>
      <c r="F74" s="224" t="s">
        <v>254</v>
      </c>
      <c r="G74" s="250"/>
      <c r="H74" s="227"/>
    </row>
    <row r="75" spans="1:8" ht="31.25" customHeight="1" x14ac:dyDescent="0.35">
      <c r="A75" s="502" t="s">
        <v>288</v>
      </c>
      <c r="B75" s="502"/>
      <c r="C75" s="502"/>
      <c r="D75" s="502"/>
      <c r="E75" s="224" t="s">
        <v>115</v>
      </c>
      <c r="F75" s="224" t="s">
        <v>254</v>
      </c>
      <c r="G75" s="225" t="s">
        <v>115</v>
      </c>
      <c r="H75" s="220" t="s">
        <v>335</v>
      </c>
    </row>
    <row r="76" spans="1:8" ht="17.75" customHeight="1" x14ac:dyDescent="0.35">
      <c r="A76" s="501" t="s">
        <v>289</v>
      </c>
      <c r="B76" s="501"/>
      <c r="C76" s="501"/>
      <c r="D76" s="501"/>
      <c r="E76" s="224">
        <f>G76*25</f>
        <v>65</v>
      </c>
      <c r="F76" s="224" t="s">
        <v>254</v>
      </c>
      <c r="G76" s="225">
        <f>D6-G68</f>
        <v>2.6</v>
      </c>
      <c r="H76" s="220" t="s">
        <v>335</v>
      </c>
    </row>
    <row r="77" spans="1:8" ht="10.25" customHeight="1" x14ac:dyDescent="0.35"/>
    <row r="78" spans="1:8" x14ac:dyDescent="0.35">
      <c r="A78" s="102" t="s">
        <v>321</v>
      </c>
      <c r="B78" s="102"/>
      <c r="C78" s="102"/>
      <c r="D78" s="102"/>
      <c r="E78" s="102"/>
      <c r="F78" s="102"/>
      <c r="G78" s="102"/>
      <c r="H78" s="102"/>
    </row>
    <row r="79" spans="1:8" x14ac:dyDescent="0.35">
      <c r="A79" s="471" t="s">
        <v>1570</v>
      </c>
      <c r="B79" s="471"/>
      <c r="C79" s="471"/>
      <c r="D79" s="471"/>
      <c r="E79" s="471"/>
      <c r="F79" s="302"/>
      <c r="G79" s="302"/>
      <c r="H79" s="302"/>
    </row>
    <row r="80" spans="1:8" customFormat="1" ht="14.5" x14ac:dyDescent="0.35"/>
    <row r="81" spans="1:8" customFormat="1" ht="14.5" x14ac:dyDescent="0.35"/>
    <row r="82" spans="1:8" x14ac:dyDescent="0.35">
      <c r="A82" s="102"/>
      <c r="B82" s="102"/>
      <c r="C82" s="102"/>
      <c r="D82" s="102"/>
      <c r="E82" s="102"/>
      <c r="F82" s="102"/>
      <c r="G82" s="102"/>
      <c r="H82" s="102"/>
    </row>
  </sheetData>
  <mergeCells count="85">
    <mergeCell ref="A12:H12"/>
    <mergeCell ref="A2:H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A33:F33"/>
    <mergeCell ref="A21:D21"/>
    <mergeCell ref="A22:A23"/>
    <mergeCell ref="B22:F23"/>
    <mergeCell ref="G22:H22"/>
    <mergeCell ref="A24:H24"/>
    <mergeCell ref="B25:F25"/>
    <mergeCell ref="B26:F26"/>
    <mergeCell ref="A27:H27"/>
    <mergeCell ref="B28:F28"/>
    <mergeCell ref="A29:H29"/>
    <mergeCell ref="B30:F30"/>
    <mergeCell ref="A34:A40"/>
    <mergeCell ref="B34:H34"/>
    <mergeCell ref="B35:H35"/>
    <mergeCell ref="B36:H36"/>
    <mergeCell ref="B37:H37"/>
    <mergeCell ref="B38:H38"/>
    <mergeCell ref="B39:H39"/>
    <mergeCell ref="B40:H40"/>
    <mergeCell ref="A51:A53"/>
    <mergeCell ref="B51:H51"/>
    <mergeCell ref="B52:H52"/>
    <mergeCell ref="B53:H53"/>
    <mergeCell ref="A41:C41"/>
    <mergeCell ref="D41:H41"/>
    <mergeCell ref="A42:C42"/>
    <mergeCell ref="D42:H42"/>
    <mergeCell ref="A43:F43"/>
    <mergeCell ref="A44:A47"/>
    <mergeCell ref="B44:H44"/>
    <mergeCell ref="B45:H45"/>
    <mergeCell ref="B46:H46"/>
    <mergeCell ref="B47:H47"/>
    <mergeCell ref="A48:C48"/>
    <mergeCell ref="D48:H48"/>
    <mergeCell ref="A49:C49"/>
    <mergeCell ref="D49:H49"/>
    <mergeCell ref="A50:F50"/>
    <mergeCell ref="A68:D68"/>
    <mergeCell ref="A54:C54"/>
    <mergeCell ref="D54:H54"/>
    <mergeCell ref="A55:C55"/>
    <mergeCell ref="D55:H55"/>
    <mergeCell ref="A58:B60"/>
    <mergeCell ref="C58:H58"/>
    <mergeCell ref="C59:H59"/>
    <mergeCell ref="C60:H60"/>
    <mergeCell ref="A61:B61"/>
    <mergeCell ref="C61:H61"/>
    <mergeCell ref="A64:F64"/>
    <mergeCell ref="A65:F65"/>
    <mergeCell ref="A79:E79"/>
    <mergeCell ref="A67:F67"/>
    <mergeCell ref="A75:D75"/>
    <mergeCell ref="A76:D76"/>
    <mergeCell ref="B69:D69"/>
    <mergeCell ref="B70:D70"/>
    <mergeCell ref="B71:D71"/>
    <mergeCell ref="B72:D72"/>
    <mergeCell ref="B73:D73"/>
    <mergeCell ref="B74:D7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D8125B7ABBED944A3C813E4EF3D2A68" ma:contentTypeVersion="4" ma:contentTypeDescription="Utwórz nowy dokument." ma:contentTypeScope="" ma:versionID="5c300577dd75ca2021600c11dab375bd">
  <xsd:schema xmlns:xsd="http://www.w3.org/2001/XMLSchema" xmlns:xs="http://www.w3.org/2001/XMLSchema" xmlns:p="http://schemas.microsoft.com/office/2006/metadata/properties" xmlns:ns2="b74344ff-7dee-4706-b415-dc544d85a946" targetNamespace="http://schemas.microsoft.com/office/2006/metadata/properties" ma:root="true" ma:fieldsID="86c212e7e95a9642bc66268e06fe15d5" ns2:_="">
    <xsd:import namespace="b74344ff-7dee-4706-b415-dc544d85a94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344ff-7dee-4706-b415-dc544d85a9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95F451-485E-4652-8B1D-52AF043696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344ff-7dee-4706-b415-dc544d85a9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52F1EF-3668-4380-8713-C2A882ED9F17}">
  <ds:schemaRefs>
    <ds:schemaRef ds:uri="http://schemas.microsoft.com/sharepoint/v3/contenttype/forms"/>
  </ds:schemaRefs>
</ds:datastoreItem>
</file>

<file path=customXml/itemProps3.xml><?xml version="1.0" encoding="utf-8"?>
<ds:datastoreItem xmlns:ds="http://schemas.openxmlformats.org/officeDocument/2006/customXml" ds:itemID="{1051A048-DEC9-4ABF-8BD5-BC0131C7E92B}">
  <ds:schemaRefs>
    <ds:schemaRef ds:uri="http://purl.org/dc/elements/1.1/"/>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purl.org/dc/terms/"/>
    <ds:schemaRef ds:uri="http://schemas.microsoft.com/office/infopath/2007/PartnerControls"/>
    <ds:schemaRef ds:uri="b74344ff-7dee-4706-b415-dc544d85a9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47</vt:i4>
      </vt:variant>
    </vt:vector>
  </HeadingPairs>
  <TitlesOfParts>
    <vt:vector size="47" baseType="lpstr">
      <vt:lpstr>Opis studiów</vt:lpstr>
      <vt:lpstr>Efekty uczenia się</vt:lpstr>
      <vt:lpstr>Kompetencje inżynierskie</vt:lpstr>
      <vt:lpstr>Plan studiów</vt:lpstr>
      <vt:lpstr>Bilans ECT</vt:lpstr>
      <vt:lpstr>Matematyka stos.</vt:lpstr>
      <vt:lpstr>Metodologia badań</vt:lpstr>
      <vt:lpstr>Modelowanie i optymalizacja sys</vt:lpstr>
      <vt:lpstr>Układy elektromechaniczne</vt:lpstr>
      <vt:lpstr>Obrabiarki sterowane numer.</vt:lpstr>
      <vt:lpstr>MES w konstruowaniu</vt:lpstr>
      <vt:lpstr>Zaawansowane systemy sterowania</vt:lpstr>
      <vt:lpstr>Programowanie w Matlab</vt:lpstr>
      <vt:lpstr>Ochrona własn. intel.</vt:lpstr>
      <vt:lpstr>Ryzyko i bezpiec. w syst. techn</vt:lpstr>
      <vt:lpstr>Metody analizy danych</vt:lpstr>
      <vt:lpstr>Mechatroniczne układy wykonawcz</vt:lpstr>
      <vt:lpstr>Mikrokontrolery</vt:lpstr>
      <vt:lpstr>Mechanizmy i manipul.</vt:lpstr>
      <vt:lpstr>Sieci komunikacyjne w przem.</vt:lpstr>
      <vt:lpstr>Zagr. i bezp. Bezp. narod.</vt:lpstr>
      <vt:lpstr>Zagr. i bezp._Bezp. środ.</vt:lpstr>
      <vt:lpstr>Zagr. i bezp._Bezp. cyber.</vt:lpstr>
      <vt:lpstr>Sem. II_SMP</vt:lpstr>
      <vt:lpstr>Komputerowe systemy wspom. proc</vt:lpstr>
      <vt:lpstr>Zaawansowane techniki diagnost.</vt:lpstr>
      <vt:lpstr>Systemy logistyczne</vt:lpstr>
      <vt:lpstr>Sem. II_MPM</vt:lpstr>
      <vt:lpstr>GNSS w pojazdach i maszynach</vt:lpstr>
      <vt:lpstr>Komputery pokładowe</vt:lpstr>
      <vt:lpstr>Diagnostyka szereg. i równol.</vt:lpstr>
      <vt:lpstr>Inżynieria zarządzania</vt:lpstr>
      <vt:lpstr>Sem. III_SMP</vt:lpstr>
      <vt:lpstr>Praca mgr_SMP</vt:lpstr>
      <vt:lpstr>Roboty autonomiczne</vt:lpstr>
      <vt:lpstr>Systemy wizyjne w przem.</vt:lpstr>
      <vt:lpstr>Zintegrowane systemy wytwórcze</vt:lpstr>
      <vt:lpstr>Materiały i struktury intelige.</vt:lpstr>
      <vt:lpstr>Sem. III_MPM</vt:lpstr>
      <vt:lpstr>Praca mgr_MPM</vt:lpstr>
      <vt:lpstr>Telematyka</vt:lpstr>
      <vt:lpstr>Inteligentne systemy pom.</vt:lpstr>
      <vt:lpstr>Hybrydowe układy napędowe</vt:lpstr>
      <vt:lpstr>Bezzałogowe statki pow.</vt:lpstr>
      <vt:lpstr>Elementy uzupełniające</vt:lpstr>
      <vt:lpstr>Bilans ECTS</vt:lpstr>
      <vt:lpstr>Ochrona własności intelekt.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 hab. inż. Malaga-Toboła Urszula prof.UR</dc:creator>
  <cp:keywords/>
  <dc:description/>
  <cp:lastModifiedBy>dr hab. inż. Malaga-Toboła Urszula prof.UR</cp:lastModifiedBy>
  <cp:revision/>
  <cp:lastPrinted>2024-06-17T12:14:16Z</cp:lastPrinted>
  <dcterms:created xsi:type="dcterms:W3CDTF">2023-06-13T19:27:59Z</dcterms:created>
  <dcterms:modified xsi:type="dcterms:W3CDTF">2024-12-04T13:12:28Z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0x010100CD8125B7ABBED944A3C813E4EF3D2A68</vt:lpwstr>
  </property>
</Properties>
</file>