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I STOPIEŃ STACJONARNE\"/>
    </mc:Choice>
  </mc:AlternateContent>
  <bookViews>
    <workbookView xWindow="0" yWindow="0" windowWidth="20730" windowHeight="11760"/>
  </bookViews>
  <sheets>
    <sheet name="TiL_II_STACJ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1" l="1"/>
  <c r="G101" i="1"/>
  <c r="H101" i="1"/>
  <c r="I101" i="1"/>
  <c r="J101" i="1"/>
  <c r="E101" i="1"/>
  <c r="F91" i="1"/>
  <c r="G91" i="1"/>
  <c r="H91" i="1"/>
  <c r="I91" i="1"/>
  <c r="J91" i="1"/>
  <c r="E91" i="1"/>
  <c r="F72" i="1"/>
  <c r="G72" i="1"/>
  <c r="H72" i="1"/>
  <c r="I72" i="1"/>
  <c r="J72" i="1"/>
  <c r="E72" i="1"/>
  <c r="F62" i="1"/>
  <c r="G62" i="1"/>
  <c r="H62" i="1"/>
  <c r="I62" i="1"/>
  <c r="J62" i="1"/>
  <c r="E62" i="1"/>
  <c r="F55" i="1"/>
  <c r="G55" i="1"/>
  <c r="H55" i="1"/>
  <c r="I55" i="1"/>
  <c r="J55" i="1"/>
  <c r="E55" i="1"/>
  <c r="F38" i="1"/>
  <c r="G38" i="1"/>
  <c r="H38" i="1"/>
  <c r="I38" i="1"/>
  <c r="J38" i="1"/>
  <c r="E38" i="1"/>
  <c r="G26" i="1"/>
  <c r="H26" i="1"/>
  <c r="I26" i="1"/>
  <c r="J26" i="1"/>
  <c r="F26" i="1"/>
  <c r="G22" i="1"/>
  <c r="H22" i="1"/>
  <c r="I22" i="1"/>
  <c r="J22" i="1"/>
  <c r="F22" i="1"/>
  <c r="F58" i="1" l="1"/>
  <c r="F57" i="1"/>
  <c r="F51" i="1"/>
  <c r="F50" i="1"/>
  <c r="F60" i="1"/>
  <c r="F53" i="1" l="1"/>
  <c r="F20" i="1" l="1"/>
  <c r="F19" i="1"/>
  <c r="F100" i="1"/>
  <c r="F99" i="1"/>
  <c r="F98" i="1"/>
  <c r="F97" i="1"/>
  <c r="F96" i="1"/>
  <c r="F95" i="1"/>
  <c r="G74" i="1"/>
  <c r="G75" i="1" s="1"/>
  <c r="G76" i="1" s="1"/>
  <c r="F86" i="1"/>
  <c r="F87" i="1"/>
  <c r="F88" i="1"/>
  <c r="F89" i="1"/>
  <c r="F85" i="1"/>
  <c r="F90" i="1"/>
  <c r="F61" i="1"/>
  <c r="F59" i="1"/>
  <c r="H74" i="1" l="1"/>
  <c r="H75" i="1" s="1"/>
  <c r="H76" i="1" s="1"/>
  <c r="E74" i="1"/>
  <c r="E75" i="1" s="1"/>
  <c r="E76" i="1" s="1"/>
  <c r="J74" i="1"/>
  <c r="J75" i="1" s="1"/>
  <c r="J76" i="1" s="1"/>
  <c r="I74" i="1"/>
  <c r="I75" i="1" s="1"/>
  <c r="I76" i="1" s="1"/>
  <c r="F35" i="1"/>
  <c r="F36" i="1"/>
  <c r="F37" i="1"/>
  <c r="F70" i="1"/>
  <c r="F34" i="1"/>
  <c r="F40" i="1"/>
  <c r="F74" i="1" l="1"/>
  <c r="F75" i="1" s="1"/>
  <c r="F76" i="1" s="1"/>
  <c r="F54" i="1" l="1"/>
  <c r="F52" i="1"/>
  <c r="F71" i="1"/>
  <c r="F14" i="1"/>
  <c r="F15" i="1"/>
  <c r="F16" i="1"/>
  <c r="F17" i="1"/>
  <c r="F18" i="1"/>
  <c r="F21" i="1"/>
  <c r="F13" i="1"/>
  <c r="J25" i="1" l="1"/>
  <c r="I25" i="1"/>
  <c r="H25" i="1"/>
  <c r="G25" i="1"/>
  <c r="F25" i="1"/>
  <c r="E25" i="1"/>
  <c r="H41" i="1" l="1"/>
  <c r="H42" i="1" s="1"/>
  <c r="H43" i="1" s="1"/>
  <c r="E22" i="1"/>
  <c r="E41" i="1"/>
  <c r="E42" i="1" s="1"/>
  <c r="E43" i="1" s="1"/>
  <c r="I41" i="1"/>
  <c r="I42" i="1" s="1"/>
  <c r="I43" i="1" s="1"/>
  <c r="F41" i="1"/>
  <c r="F42" i="1" s="1"/>
  <c r="F43" i="1" s="1"/>
  <c r="J41" i="1"/>
  <c r="J42" i="1" s="1"/>
  <c r="J43" i="1" s="1"/>
  <c r="G41" i="1"/>
  <c r="G42" i="1" s="1"/>
  <c r="G43" i="1" s="1"/>
  <c r="G110" i="1" l="1"/>
  <c r="J110" i="1"/>
  <c r="H110" i="1"/>
  <c r="F110" i="1"/>
  <c r="I110" i="1"/>
  <c r="E110" i="1"/>
  <c r="E26" i="1"/>
  <c r="E109" i="1"/>
  <c r="H109" i="1"/>
  <c r="F109" i="1"/>
  <c r="I109" i="1"/>
  <c r="I108" i="1" s="1"/>
  <c r="G108" i="1"/>
  <c r="J109" i="1"/>
  <c r="G109" i="1"/>
  <c r="J108" i="1" l="1"/>
  <c r="H108" i="1"/>
  <c r="E108" i="1"/>
  <c r="E111" i="1" s="1"/>
  <c r="F108" i="1"/>
</calcChain>
</file>

<file path=xl/sharedStrings.xml><?xml version="1.0" encoding="utf-8"?>
<sst xmlns="http://schemas.openxmlformats.org/spreadsheetml/2006/main" count="285" uniqueCount="91">
  <si>
    <t>Plan studiów</t>
  </si>
  <si>
    <t>Rok 1</t>
  </si>
  <si>
    <t>Semestr 1</t>
  </si>
  <si>
    <t>Lp.</t>
  </si>
  <si>
    <t>Nazwa przedmiotu</t>
  </si>
  <si>
    <t>Status</t>
  </si>
  <si>
    <t>Wymiar ECTS</t>
  </si>
  <si>
    <t>Łączny wymiar godzin zajęć</t>
  </si>
  <si>
    <t>w tym:</t>
  </si>
  <si>
    <t>Forma zaliczenia końcowego</t>
  </si>
  <si>
    <t>wykłady</t>
  </si>
  <si>
    <t>seminaria</t>
  </si>
  <si>
    <t>ćwiczenia</t>
  </si>
  <si>
    <t>audytoryjne</t>
  </si>
  <si>
    <t>specja-listyczne</t>
  </si>
  <si>
    <t>Obowiązkowe</t>
  </si>
  <si>
    <t>A</t>
  </si>
  <si>
    <t>Łącznie obowiązkowe</t>
  </si>
  <si>
    <t>Fakultatywne</t>
  </si>
  <si>
    <t>B</t>
  </si>
  <si>
    <t>C</t>
  </si>
  <si>
    <t>RAZEM W SEMESTRZE (A+B)</t>
  </si>
  <si>
    <t>Semestr 2</t>
  </si>
  <si>
    <t>Rok 2</t>
  </si>
  <si>
    <t>Semestr 3</t>
  </si>
  <si>
    <t>O</t>
  </si>
  <si>
    <t>przedmioty obowiązkowe podstawowe</t>
  </si>
  <si>
    <t>przedmioty obowiązkowe kierunkowe</t>
  </si>
  <si>
    <t>S</t>
  </si>
  <si>
    <t>przedmioty humanistyczne i społeczne - obowiązkowe lub do wyboru</t>
  </si>
  <si>
    <t>P</t>
  </si>
  <si>
    <t>obowiązkowe praktyki</t>
  </si>
  <si>
    <t>F</t>
  </si>
  <si>
    <t>przedmioty uzupełniające do wyboru - fakultatywne</t>
  </si>
  <si>
    <t xml:space="preserve">Profil studiów: ogólnoakademicki             </t>
  </si>
  <si>
    <t>Z</t>
  </si>
  <si>
    <t>E</t>
  </si>
  <si>
    <t>Język obcy</t>
  </si>
  <si>
    <t>Łącznie fakultatywne</t>
  </si>
  <si>
    <t>Egzamin dyplomowy</t>
  </si>
  <si>
    <t>Z/E</t>
  </si>
  <si>
    <t>Matematyka stosowana</t>
  </si>
  <si>
    <t>Metodologia badań naukowych i proseminarium</t>
  </si>
  <si>
    <t>Komunikacja społeczna w biznesie</t>
  </si>
  <si>
    <t>Praca magisterska</t>
  </si>
  <si>
    <t>Kierunek studiów: transport i logistyka</t>
  </si>
  <si>
    <t>Kontrola metrologiczna w transporcie</t>
  </si>
  <si>
    <t>Techniki i strategie zarządzania siecią logistyczną</t>
  </si>
  <si>
    <t>Spedycja międzynarodowa</t>
  </si>
  <si>
    <t>Ochrona własności intelektualnej</t>
  </si>
  <si>
    <t>Ocena i wycena środków transportowych</t>
  </si>
  <si>
    <t>Projektowanie systemów logistycznych</t>
  </si>
  <si>
    <t>Prognozowanie i symulacja w przedsiębiorstwie</t>
  </si>
  <si>
    <t>Planowanie logistyczne</t>
  </si>
  <si>
    <t>Controlling i audyt logistyczny</t>
  </si>
  <si>
    <t>Organizacja przedsiębiorstwa transportowego</t>
  </si>
  <si>
    <t>Usługi logistyczne</t>
  </si>
  <si>
    <t>Diagnostyka pojazdów i systemów transportowych</t>
  </si>
  <si>
    <t>Modelowanie procesów transportowych i spedycyjnych</t>
  </si>
  <si>
    <t>Zarządzanie łańcuchem logistycznym</t>
  </si>
  <si>
    <t>Organizacja napraw i obsługi technicznej</t>
  </si>
  <si>
    <t>Modelowanie i symulacja procesów logistycznych</t>
  </si>
  <si>
    <t>Systemy IT w zarządzaniu flotą</t>
  </si>
  <si>
    <t>Logistyka i zarządzanie zaopatrzeniem</t>
  </si>
  <si>
    <t>Kosztorysowanie zadań logistycznych</t>
  </si>
  <si>
    <t>Transport specjalistyczny</t>
  </si>
  <si>
    <t>Kosztorysowanie zadań transportowych</t>
  </si>
  <si>
    <t>Infrastruktura transportowa</t>
  </si>
  <si>
    <t>Systemy informatyczne w zarządzaniu</t>
  </si>
  <si>
    <t>Nowoczesne systemy transportowe</t>
  </si>
  <si>
    <t>Razem dla cyklu kształcenia</t>
  </si>
  <si>
    <t>Wyszczególnienie</t>
  </si>
  <si>
    <t>Łączna liczba egzaminów</t>
  </si>
  <si>
    <t>w tym :</t>
  </si>
  <si>
    <t>obowiązkowe</t>
  </si>
  <si>
    <t>fakultatywne</t>
  </si>
  <si>
    <t>Udział zajęć fakultatywnych [%]</t>
  </si>
  <si>
    <t>Marketing usług transportowych</t>
  </si>
  <si>
    <t>Zarządzanie projektami w sektorze TSL</t>
  </si>
  <si>
    <t>Logistyka odpadów</t>
  </si>
  <si>
    <t>Paliwa alternatywne w transporcie</t>
  </si>
  <si>
    <t>…</t>
  </si>
  <si>
    <t>Zagrożenie i bezpieczeństwo (Bezpieczeństwo narodowe, Cyberbezpieczeństwo, Bezpieczeństwo środowiska)</t>
  </si>
  <si>
    <r>
      <t>Łącznie fakultatywne</t>
    </r>
    <r>
      <rPr>
        <b/>
        <vertAlign val="superscript"/>
        <sz val="10"/>
        <color indexed="8"/>
        <rFont val="Arial Narrow"/>
        <family val="2"/>
        <charset val="238"/>
      </rPr>
      <t>**</t>
    </r>
  </si>
  <si>
    <r>
      <t>specja-listyczne</t>
    </r>
    <r>
      <rPr>
        <vertAlign val="superscript"/>
        <sz val="10"/>
        <color rgb="FF000000"/>
        <rFont val="Arial Narrow"/>
        <family val="2"/>
        <charset val="238"/>
      </rPr>
      <t>*</t>
    </r>
  </si>
  <si>
    <t>Seminarium dyplomowe - magisterskie</t>
  </si>
  <si>
    <t xml:space="preserve">Forma studiów: stacjonarne (SM)         </t>
  </si>
  <si>
    <t>Specjalność do wyboru - Zarządzanie w logistyce (ZWL) lub Inżynieria transportu i spedycja (ITS)</t>
  </si>
  <si>
    <t>Zarządzanie w logistyce (ZWL)</t>
  </si>
  <si>
    <t>Inżynieria transportu i spedycja (ITS)</t>
  </si>
  <si>
    <t xml:space="preserve">Poziom studiów: drugiego stopnia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</si>
</sst>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vertAlign val="superscript"/>
      <sz val="10"/>
      <color indexed="8"/>
      <name val="Arial Narrow"/>
      <family val="2"/>
      <charset val="238"/>
    </font>
    <font>
      <vertAlign val="superscript"/>
      <sz val="10"/>
      <color rgb="FF000000"/>
      <name val="Arial Narrow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Garamond"/>
      <family val="1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4" xfId="0" applyFont="1" applyFill="1" applyBorder="1" applyAlignment="1">
      <alignment vertical="center"/>
    </xf>
    <xf numFmtId="0" fontId="2" fillId="0" borderId="4" xfId="0" applyFont="1" applyFill="1" applyBorder="1"/>
    <xf numFmtId="0" fontId="1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right" indent="5"/>
    </xf>
    <xf numFmtId="0" fontId="3" fillId="0" borderId="0" xfId="0" applyFont="1" applyFill="1" applyBorder="1"/>
    <xf numFmtId="0" fontId="10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0" borderId="4" xfId="0" applyFont="1" applyFill="1" applyBorder="1" applyAlignment="1"/>
    <xf numFmtId="0" fontId="1" fillId="0" borderId="4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textRotation="90" wrapText="1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textRotation="90" wrapText="1"/>
    </xf>
    <xf numFmtId="0" fontId="4" fillId="0" borderId="15" xfId="0" applyFont="1" applyFill="1" applyBorder="1" applyAlignment="1">
      <alignment horizontal="center"/>
    </xf>
    <xf numFmtId="0" fontId="4" fillId="0" borderId="17" xfId="0" applyFont="1" applyFill="1" applyBorder="1"/>
    <xf numFmtId="0" fontId="4" fillId="0" borderId="7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3" fillId="0" borderId="14" xfId="0" applyFont="1" applyFill="1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9" xfId="0" applyFont="1" applyFill="1" applyBorder="1"/>
    <xf numFmtId="0" fontId="2" fillId="0" borderId="5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6" xfId="0" applyNumberFormat="1" applyFont="1" applyFill="1" applyBorder="1" applyAlignment="1">
      <alignment horizontal="center"/>
    </xf>
    <xf numFmtId="0" fontId="3" fillId="0" borderId="0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tabSelected="1" zoomScaleNormal="100" workbookViewId="0">
      <selection activeCell="D7" sqref="D7"/>
    </sheetView>
  </sheetViews>
  <sheetFormatPr defaultRowHeight="12.75" x14ac:dyDescent="0.2"/>
  <cols>
    <col min="1" max="2" width="9.140625" style="5"/>
    <col min="3" max="3" width="40" style="5" customWidth="1"/>
    <col min="4" max="4" width="11.5703125" style="5" customWidth="1"/>
    <col min="5" max="8" width="9.140625" style="5"/>
    <col min="9" max="9" width="9.85546875" style="5" customWidth="1"/>
    <col min="10" max="10" width="9.140625" style="5"/>
    <col min="11" max="11" width="9.140625" style="5" customWidth="1"/>
    <col min="12" max="12" width="9.140625" style="7"/>
    <col min="13" max="13" width="15.28515625" style="7" customWidth="1"/>
    <col min="14" max="21" width="9.140625" style="7"/>
    <col min="22" max="16384" width="9.140625" style="5"/>
  </cols>
  <sheetData>
    <row r="1" spans="1:20" x14ac:dyDescent="0.2">
      <c r="B1" s="6"/>
    </row>
    <row r="2" spans="1:20" ht="18.75" customHeight="1" x14ac:dyDescent="0.2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</row>
    <row r="3" spans="1:20" x14ac:dyDescent="0.2">
      <c r="B3" s="6"/>
    </row>
    <row r="4" spans="1:20" x14ac:dyDescent="0.2">
      <c r="A4" s="9"/>
      <c r="B4" s="10" t="s">
        <v>45</v>
      </c>
      <c r="C4" s="10"/>
      <c r="D4" s="11"/>
      <c r="E4" s="9"/>
      <c r="F4" s="9"/>
      <c r="G4" s="9"/>
      <c r="H4" s="9"/>
      <c r="I4" s="9"/>
      <c r="J4" s="12"/>
      <c r="K4" s="9"/>
    </row>
    <row r="5" spans="1:20" x14ac:dyDescent="0.2">
      <c r="A5" s="9"/>
      <c r="B5" s="13" t="s">
        <v>90</v>
      </c>
      <c r="C5" s="14"/>
      <c r="D5" s="9"/>
      <c r="E5" s="15"/>
      <c r="F5" s="16"/>
      <c r="G5" s="9"/>
      <c r="H5" s="9"/>
      <c r="I5" s="9"/>
      <c r="J5" s="9"/>
      <c r="K5" s="9"/>
    </row>
    <row r="6" spans="1:20" x14ac:dyDescent="0.2">
      <c r="A6" s="9"/>
      <c r="B6" s="13" t="s">
        <v>34</v>
      </c>
      <c r="C6" s="14"/>
      <c r="D6" s="9"/>
      <c r="E6" s="15"/>
      <c r="F6" s="16"/>
      <c r="G6" s="9"/>
      <c r="H6" s="9"/>
      <c r="I6" s="9"/>
      <c r="J6" s="9"/>
      <c r="K6" s="9"/>
    </row>
    <row r="7" spans="1:20" x14ac:dyDescent="0.2">
      <c r="A7" s="9"/>
      <c r="B7" s="13" t="s">
        <v>86</v>
      </c>
      <c r="C7" s="14"/>
      <c r="D7" s="17"/>
      <c r="E7" s="15"/>
      <c r="F7" s="16"/>
      <c r="G7" s="9"/>
      <c r="H7" s="9"/>
      <c r="I7" s="9"/>
      <c r="J7" s="9"/>
      <c r="K7" s="9"/>
    </row>
    <row r="8" spans="1:20" x14ac:dyDescent="0.2">
      <c r="A8" s="9"/>
      <c r="B8" s="9"/>
      <c r="C8" s="9"/>
      <c r="D8" s="9"/>
      <c r="E8" s="9"/>
      <c r="F8" s="9"/>
      <c r="G8" s="9"/>
      <c r="H8" s="9"/>
      <c r="I8" s="18" t="s">
        <v>1</v>
      </c>
      <c r="J8" s="9"/>
      <c r="K8" s="18" t="s">
        <v>2</v>
      </c>
    </row>
    <row r="9" spans="1:20" x14ac:dyDescent="0.2">
      <c r="A9" s="9"/>
      <c r="B9" s="19" t="s">
        <v>3</v>
      </c>
      <c r="C9" s="20" t="s">
        <v>4</v>
      </c>
      <c r="D9" s="20" t="s">
        <v>5</v>
      </c>
      <c r="E9" s="21" t="s">
        <v>6</v>
      </c>
      <c r="F9" s="21" t="s">
        <v>7</v>
      </c>
      <c r="G9" s="22" t="s">
        <v>8</v>
      </c>
      <c r="H9" s="22"/>
      <c r="I9" s="22"/>
      <c r="J9" s="22"/>
      <c r="K9" s="23" t="s">
        <v>9</v>
      </c>
    </row>
    <row r="10" spans="1:20" x14ac:dyDescent="0.2">
      <c r="A10" s="9"/>
      <c r="B10" s="24"/>
      <c r="C10" s="25"/>
      <c r="D10" s="25"/>
      <c r="E10" s="21"/>
      <c r="F10" s="21"/>
      <c r="G10" s="21" t="s">
        <v>10</v>
      </c>
      <c r="H10" s="21" t="s">
        <v>11</v>
      </c>
      <c r="I10" s="22" t="s">
        <v>12</v>
      </c>
      <c r="J10" s="22"/>
      <c r="K10" s="23"/>
    </row>
    <row r="11" spans="1:20" ht="25.5" x14ac:dyDescent="0.2">
      <c r="A11" s="9"/>
      <c r="B11" s="24"/>
      <c r="C11" s="25"/>
      <c r="D11" s="25"/>
      <c r="E11" s="26"/>
      <c r="F11" s="26"/>
      <c r="G11" s="26"/>
      <c r="H11" s="26"/>
      <c r="I11" s="27" t="s">
        <v>13</v>
      </c>
      <c r="J11" s="27" t="s">
        <v>14</v>
      </c>
      <c r="K11" s="28"/>
    </row>
    <row r="12" spans="1:20" x14ac:dyDescent="0.2">
      <c r="A12" s="9"/>
      <c r="B12" s="29" t="s">
        <v>15</v>
      </c>
      <c r="C12" s="29"/>
      <c r="D12" s="29"/>
      <c r="E12" s="29"/>
      <c r="F12" s="29"/>
      <c r="G12" s="29"/>
      <c r="H12" s="29"/>
      <c r="I12" s="29"/>
      <c r="J12" s="29"/>
      <c r="K12" s="29"/>
    </row>
    <row r="13" spans="1:20" x14ac:dyDescent="0.2">
      <c r="A13" s="16"/>
      <c r="B13" s="30">
        <v>1</v>
      </c>
      <c r="C13" s="1" t="s">
        <v>37</v>
      </c>
      <c r="D13" s="3" t="s">
        <v>25</v>
      </c>
      <c r="E13" s="3">
        <v>2</v>
      </c>
      <c r="F13" s="3">
        <f>SUM(G13:J13)</f>
        <v>30</v>
      </c>
      <c r="G13" s="3">
        <v>0</v>
      </c>
      <c r="H13" s="3">
        <v>0</v>
      </c>
      <c r="I13" s="3">
        <v>30</v>
      </c>
      <c r="J13" s="3">
        <v>0</v>
      </c>
      <c r="K13" s="31" t="s">
        <v>35</v>
      </c>
      <c r="M13" s="32"/>
      <c r="N13" s="33"/>
      <c r="O13" s="33"/>
      <c r="P13" s="34"/>
      <c r="Q13" s="34"/>
      <c r="R13" s="33"/>
      <c r="S13" s="34"/>
      <c r="T13" s="33"/>
    </row>
    <row r="14" spans="1:20" x14ac:dyDescent="0.2">
      <c r="A14" s="16"/>
      <c r="B14" s="30">
        <v>2</v>
      </c>
      <c r="C14" s="1" t="s">
        <v>41</v>
      </c>
      <c r="D14" s="3" t="s">
        <v>16</v>
      </c>
      <c r="E14" s="3">
        <v>4</v>
      </c>
      <c r="F14" s="3">
        <f t="shared" ref="F14:F21" si="0">SUM(G14:J14)</f>
        <v>45</v>
      </c>
      <c r="G14" s="3">
        <v>15</v>
      </c>
      <c r="H14" s="3">
        <v>0</v>
      </c>
      <c r="I14" s="3">
        <v>30</v>
      </c>
      <c r="J14" s="3">
        <v>0</v>
      </c>
      <c r="K14" s="31" t="s">
        <v>36</v>
      </c>
      <c r="M14" s="32"/>
      <c r="N14" s="33"/>
      <c r="O14" s="33"/>
      <c r="P14" s="33"/>
      <c r="Q14" s="34"/>
      <c r="R14" s="33"/>
      <c r="S14" s="34"/>
      <c r="T14" s="33"/>
    </row>
    <row r="15" spans="1:20" x14ac:dyDescent="0.2">
      <c r="A15" s="16"/>
      <c r="B15" s="30">
        <v>3</v>
      </c>
      <c r="C15" s="2" t="s">
        <v>42</v>
      </c>
      <c r="D15" s="3" t="s">
        <v>19</v>
      </c>
      <c r="E15" s="3">
        <v>3</v>
      </c>
      <c r="F15" s="3">
        <f t="shared" si="0"/>
        <v>30</v>
      </c>
      <c r="G15" s="3">
        <v>15</v>
      </c>
      <c r="H15" s="3">
        <v>0</v>
      </c>
      <c r="I15" s="3">
        <v>15</v>
      </c>
      <c r="J15" s="3">
        <v>0</v>
      </c>
      <c r="K15" s="31" t="s">
        <v>35</v>
      </c>
      <c r="M15" s="32"/>
      <c r="N15" s="33"/>
      <c r="O15" s="33"/>
      <c r="P15" s="33"/>
      <c r="Q15" s="33"/>
      <c r="R15" s="33"/>
      <c r="S15" s="34"/>
      <c r="T15" s="33"/>
    </row>
    <row r="16" spans="1:20" x14ac:dyDescent="0.2">
      <c r="A16" s="16"/>
      <c r="B16" s="30">
        <v>4</v>
      </c>
      <c r="C16" s="1" t="s">
        <v>43</v>
      </c>
      <c r="D16" s="3" t="s">
        <v>28</v>
      </c>
      <c r="E16" s="3">
        <v>3</v>
      </c>
      <c r="F16" s="3">
        <f t="shared" si="0"/>
        <v>45</v>
      </c>
      <c r="G16" s="3">
        <v>30</v>
      </c>
      <c r="H16" s="3">
        <v>0</v>
      </c>
      <c r="I16" s="3">
        <v>15</v>
      </c>
      <c r="J16" s="3">
        <v>0</v>
      </c>
      <c r="K16" s="31" t="s">
        <v>35</v>
      </c>
      <c r="M16" s="32"/>
      <c r="N16" s="33"/>
      <c r="O16" s="33"/>
      <c r="P16" s="33"/>
      <c r="Q16" s="34"/>
      <c r="R16" s="33"/>
      <c r="S16" s="34"/>
      <c r="T16" s="33"/>
    </row>
    <row r="17" spans="1:20" x14ac:dyDescent="0.2">
      <c r="A17" s="16"/>
      <c r="B17" s="30">
        <v>5</v>
      </c>
      <c r="C17" s="2" t="s">
        <v>46</v>
      </c>
      <c r="D17" s="3" t="s">
        <v>19</v>
      </c>
      <c r="E17" s="3">
        <v>4</v>
      </c>
      <c r="F17" s="3">
        <f t="shared" si="0"/>
        <v>45</v>
      </c>
      <c r="G17" s="3">
        <v>15</v>
      </c>
      <c r="H17" s="3">
        <v>0</v>
      </c>
      <c r="I17" s="3">
        <v>0</v>
      </c>
      <c r="J17" s="3">
        <v>30</v>
      </c>
      <c r="K17" s="31" t="s">
        <v>35</v>
      </c>
      <c r="M17" s="32"/>
      <c r="N17" s="33"/>
      <c r="O17" s="33"/>
      <c r="P17" s="33"/>
      <c r="Q17" s="34"/>
      <c r="R17" s="34"/>
      <c r="S17" s="33"/>
      <c r="T17" s="33"/>
    </row>
    <row r="18" spans="1:20" x14ac:dyDescent="0.2">
      <c r="A18" s="16"/>
      <c r="B18" s="30">
        <v>6</v>
      </c>
      <c r="C18" s="35" t="s">
        <v>47</v>
      </c>
      <c r="D18" s="3" t="s">
        <v>19</v>
      </c>
      <c r="E18" s="3">
        <v>4</v>
      </c>
      <c r="F18" s="3">
        <f t="shared" si="0"/>
        <v>40</v>
      </c>
      <c r="G18" s="3">
        <v>15</v>
      </c>
      <c r="H18" s="3">
        <v>0</v>
      </c>
      <c r="I18" s="3">
        <v>10</v>
      </c>
      <c r="J18" s="3">
        <v>15</v>
      </c>
      <c r="K18" s="31" t="s">
        <v>36</v>
      </c>
      <c r="M18" s="32"/>
      <c r="N18" s="33"/>
      <c r="O18" s="33"/>
      <c r="P18" s="33"/>
      <c r="Q18" s="33"/>
      <c r="R18" s="33"/>
      <c r="S18" s="33"/>
      <c r="T18" s="33"/>
    </row>
    <row r="19" spans="1:20" x14ac:dyDescent="0.2">
      <c r="A19" s="16"/>
      <c r="B19" s="30">
        <v>7</v>
      </c>
      <c r="C19" s="2" t="s">
        <v>48</v>
      </c>
      <c r="D19" s="3" t="s">
        <v>19</v>
      </c>
      <c r="E19" s="3">
        <v>5</v>
      </c>
      <c r="F19" s="3">
        <f t="shared" si="0"/>
        <v>60</v>
      </c>
      <c r="G19" s="3">
        <v>30</v>
      </c>
      <c r="H19" s="3">
        <v>0</v>
      </c>
      <c r="I19" s="3">
        <v>0</v>
      </c>
      <c r="J19" s="3">
        <v>30</v>
      </c>
      <c r="K19" s="31" t="s">
        <v>36</v>
      </c>
      <c r="M19" s="32"/>
      <c r="N19" s="33"/>
      <c r="O19" s="33"/>
      <c r="P19" s="33"/>
      <c r="Q19" s="33"/>
      <c r="R19" s="33"/>
      <c r="S19" s="33"/>
      <c r="T19" s="33"/>
    </row>
    <row r="20" spans="1:20" x14ac:dyDescent="0.2">
      <c r="A20" s="16" t="s">
        <v>35</v>
      </c>
      <c r="B20" s="30">
        <v>8</v>
      </c>
      <c r="C20" s="36" t="s">
        <v>77</v>
      </c>
      <c r="D20" s="3" t="s">
        <v>19</v>
      </c>
      <c r="E20" s="3">
        <v>4</v>
      </c>
      <c r="F20" s="3">
        <f t="shared" si="0"/>
        <v>45</v>
      </c>
      <c r="G20" s="3">
        <v>15</v>
      </c>
      <c r="H20" s="3">
        <v>0</v>
      </c>
      <c r="I20" s="3">
        <v>0</v>
      </c>
      <c r="J20" s="3">
        <v>30</v>
      </c>
      <c r="K20" s="31" t="s">
        <v>35</v>
      </c>
      <c r="M20" s="32"/>
      <c r="N20" s="33"/>
      <c r="O20" s="33"/>
      <c r="P20" s="33"/>
      <c r="Q20" s="33"/>
      <c r="R20" s="33"/>
      <c r="S20" s="33"/>
      <c r="T20" s="33"/>
    </row>
    <row r="21" spans="1:20" x14ac:dyDescent="0.2">
      <c r="A21" s="16"/>
      <c r="B21" s="30">
        <v>9</v>
      </c>
      <c r="C21" s="2" t="s">
        <v>49</v>
      </c>
      <c r="D21" s="3" t="s">
        <v>28</v>
      </c>
      <c r="E21" s="3">
        <v>1</v>
      </c>
      <c r="F21" s="3">
        <f t="shared" si="0"/>
        <v>18</v>
      </c>
      <c r="G21" s="3">
        <v>9</v>
      </c>
      <c r="H21" s="3">
        <v>0</v>
      </c>
      <c r="I21" s="3">
        <v>9</v>
      </c>
      <c r="J21" s="3">
        <v>0</v>
      </c>
      <c r="K21" s="31" t="s">
        <v>35</v>
      </c>
      <c r="M21" s="32"/>
      <c r="N21" s="33"/>
      <c r="O21" s="33"/>
      <c r="P21" s="33"/>
      <c r="Q21" s="33"/>
      <c r="R21" s="33"/>
      <c r="S21" s="33"/>
      <c r="T21" s="33"/>
    </row>
    <row r="22" spans="1:20" x14ac:dyDescent="0.2">
      <c r="A22" s="12"/>
      <c r="B22" s="37" t="s">
        <v>16</v>
      </c>
      <c r="C22" s="38" t="s">
        <v>17</v>
      </c>
      <c r="D22" s="38"/>
      <c r="E22" s="4">
        <f t="shared" ref="E22:J22" si="1">SUM(E13:E21)</f>
        <v>30</v>
      </c>
      <c r="F22" s="4">
        <f>SUM(F13:F21)</f>
        <v>358</v>
      </c>
      <c r="G22" s="4">
        <f t="shared" ref="G22:J22" si="2">SUM(G13:G21)</f>
        <v>144</v>
      </c>
      <c r="H22" s="4">
        <f t="shared" si="2"/>
        <v>0</v>
      </c>
      <c r="I22" s="4">
        <f t="shared" si="2"/>
        <v>109</v>
      </c>
      <c r="J22" s="4">
        <f t="shared" si="2"/>
        <v>105</v>
      </c>
      <c r="K22" s="39" t="s">
        <v>81</v>
      </c>
    </row>
    <row r="23" spans="1:20" x14ac:dyDescent="0.2">
      <c r="A23" s="9"/>
      <c r="B23" s="40" t="s">
        <v>18</v>
      </c>
      <c r="C23" s="40"/>
      <c r="D23" s="40"/>
      <c r="E23" s="40"/>
      <c r="F23" s="40"/>
      <c r="G23" s="40"/>
      <c r="H23" s="40"/>
      <c r="I23" s="40"/>
      <c r="J23" s="40"/>
      <c r="K23" s="40"/>
    </row>
    <row r="24" spans="1:20" x14ac:dyDescent="0.2">
      <c r="A24" s="9"/>
      <c r="B24" s="41"/>
      <c r="C24" s="42"/>
      <c r="D24" s="43"/>
      <c r="E24" s="44">
        <v>0</v>
      </c>
      <c r="F24" s="44">
        <v>0</v>
      </c>
      <c r="G24" s="44">
        <v>0</v>
      </c>
      <c r="H24" s="43">
        <v>0</v>
      </c>
      <c r="I24" s="44">
        <v>0</v>
      </c>
      <c r="J24" s="45">
        <v>0</v>
      </c>
      <c r="K24" s="43" t="s">
        <v>81</v>
      </c>
    </row>
    <row r="25" spans="1:20" ht="15" x14ac:dyDescent="0.2">
      <c r="A25" s="12"/>
      <c r="B25" s="46" t="s">
        <v>19</v>
      </c>
      <c r="C25" s="37" t="s">
        <v>83</v>
      </c>
      <c r="D25" s="38"/>
      <c r="E25" s="4">
        <f t="shared" ref="E25:J25" si="3">SUM(E24:E24)</f>
        <v>0</v>
      </c>
      <c r="F25" s="4">
        <f t="shared" si="3"/>
        <v>0</v>
      </c>
      <c r="G25" s="4">
        <f t="shared" si="3"/>
        <v>0</v>
      </c>
      <c r="H25" s="4">
        <f t="shared" si="3"/>
        <v>0</v>
      </c>
      <c r="I25" s="4">
        <f t="shared" si="3"/>
        <v>0</v>
      </c>
      <c r="J25" s="4">
        <f t="shared" si="3"/>
        <v>0</v>
      </c>
      <c r="K25" s="39" t="s">
        <v>81</v>
      </c>
    </row>
    <row r="26" spans="1:20" x14ac:dyDescent="0.2">
      <c r="A26" s="12"/>
      <c r="B26" s="47" t="s">
        <v>20</v>
      </c>
      <c r="C26" s="48" t="s">
        <v>21</v>
      </c>
      <c r="D26" s="49"/>
      <c r="E26" s="50">
        <f t="shared" ref="E26:J26" si="4">+E22+E25</f>
        <v>30</v>
      </c>
      <c r="F26" s="50">
        <f>+F22+F25</f>
        <v>358</v>
      </c>
      <c r="G26" s="50">
        <f t="shared" ref="G26:J26" si="5">+G22+G25</f>
        <v>144</v>
      </c>
      <c r="H26" s="50">
        <f t="shared" si="5"/>
        <v>0</v>
      </c>
      <c r="I26" s="50">
        <f t="shared" si="5"/>
        <v>109</v>
      </c>
      <c r="J26" s="50">
        <f t="shared" si="5"/>
        <v>105</v>
      </c>
      <c r="K26" s="51" t="s">
        <v>81</v>
      </c>
    </row>
    <row r="27" spans="1:20" x14ac:dyDescent="0.2">
      <c r="A27" s="12"/>
      <c r="B27" s="52"/>
      <c r="C27" s="52"/>
      <c r="D27" s="52"/>
      <c r="E27" s="53"/>
      <c r="F27" s="53"/>
      <c r="G27" s="53"/>
      <c r="H27" s="53"/>
      <c r="I27" s="53"/>
      <c r="J27" s="53"/>
      <c r="K27" s="53"/>
    </row>
    <row r="28" spans="1:20" x14ac:dyDescent="0.2">
      <c r="A28" s="9"/>
      <c r="B28" s="9"/>
      <c r="C28" s="9"/>
      <c r="D28" s="54"/>
      <c r="E28" s="9"/>
      <c r="F28" s="9"/>
      <c r="G28" s="9"/>
      <c r="H28" s="9"/>
      <c r="I28" s="9"/>
      <c r="J28" s="9"/>
      <c r="K28" s="9"/>
    </row>
    <row r="29" spans="1:20" x14ac:dyDescent="0.2">
      <c r="A29" s="9"/>
      <c r="B29" s="9"/>
      <c r="C29" s="9"/>
      <c r="D29" s="9"/>
      <c r="E29" s="9"/>
      <c r="F29" s="9"/>
      <c r="G29" s="9"/>
      <c r="H29" s="9"/>
      <c r="I29" s="18" t="s">
        <v>23</v>
      </c>
      <c r="J29" s="9"/>
      <c r="K29" s="18" t="s">
        <v>22</v>
      </c>
    </row>
    <row r="30" spans="1:20" x14ac:dyDescent="0.2">
      <c r="A30" s="9"/>
      <c r="B30" s="19" t="s">
        <v>3</v>
      </c>
      <c r="C30" s="20" t="s">
        <v>4</v>
      </c>
      <c r="D30" s="20" t="s">
        <v>5</v>
      </c>
      <c r="E30" s="21" t="s">
        <v>6</v>
      </c>
      <c r="F30" s="21" t="s">
        <v>7</v>
      </c>
      <c r="G30" s="22" t="s">
        <v>8</v>
      </c>
      <c r="H30" s="22"/>
      <c r="I30" s="22"/>
      <c r="J30" s="22"/>
      <c r="K30" s="23" t="s">
        <v>9</v>
      </c>
    </row>
    <row r="31" spans="1:20" x14ac:dyDescent="0.2">
      <c r="A31" s="9"/>
      <c r="B31" s="24"/>
      <c r="C31" s="25"/>
      <c r="D31" s="25"/>
      <c r="E31" s="21"/>
      <c r="F31" s="21"/>
      <c r="G31" s="21" t="s">
        <v>10</v>
      </c>
      <c r="H31" s="21" t="s">
        <v>11</v>
      </c>
      <c r="I31" s="22" t="s">
        <v>12</v>
      </c>
      <c r="J31" s="22"/>
      <c r="K31" s="23"/>
    </row>
    <row r="32" spans="1:20" ht="25.5" x14ac:dyDescent="0.2">
      <c r="A32" s="9"/>
      <c r="B32" s="24"/>
      <c r="C32" s="25"/>
      <c r="D32" s="25"/>
      <c r="E32" s="26"/>
      <c r="F32" s="26"/>
      <c r="G32" s="26"/>
      <c r="H32" s="26"/>
      <c r="I32" s="27" t="s">
        <v>13</v>
      </c>
      <c r="J32" s="27" t="s">
        <v>14</v>
      </c>
      <c r="K32" s="28"/>
    </row>
    <row r="33" spans="1:20" x14ac:dyDescent="0.2">
      <c r="A33" s="9"/>
      <c r="B33" s="29" t="s">
        <v>15</v>
      </c>
      <c r="C33" s="29"/>
      <c r="D33" s="29"/>
      <c r="E33" s="29"/>
      <c r="F33" s="29"/>
      <c r="G33" s="29"/>
      <c r="H33" s="29"/>
      <c r="I33" s="29"/>
      <c r="J33" s="29"/>
      <c r="K33" s="29"/>
    </row>
    <row r="34" spans="1:20" x14ac:dyDescent="0.2">
      <c r="A34" s="16"/>
      <c r="B34" s="55">
        <v>1</v>
      </c>
      <c r="C34" s="2" t="s">
        <v>50</v>
      </c>
      <c r="D34" s="3" t="s">
        <v>19</v>
      </c>
      <c r="E34" s="3">
        <v>4</v>
      </c>
      <c r="F34" s="3">
        <f>SUM(G34:J34)</f>
        <v>44</v>
      </c>
      <c r="G34" s="3">
        <v>15</v>
      </c>
      <c r="H34" s="3">
        <v>0</v>
      </c>
      <c r="I34" s="3">
        <v>0</v>
      </c>
      <c r="J34" s="3">
        <v>29</v>
      </c>
      <c r="K34" s="31" t="s">
        <v>35</v>
      </c>
      <c r="M34" s="32"/>
      <c r="N34" s="33"/>
      <c r="O34" s="33"/>
      <c r="P34" s="33"/>
      <c r="Q34" s="33"/>
      <c r="R34" s="33"/>
      <c r="S34" s="33"/>
      <c r="T34" s="33"/>
    </row>
    <row r="35" spans="1:20" x14ac:dyDescent="0.2">
      <c r="A35" s="16"/>
      <c r="B35" s="55">
        <v>2</v>
      </c>
      <c r="C35" s="2" t="s">
        <v>51</v>
      </c>
      <c r="D35" s="3" t="s">
        <v>19</v>
      </c>
      <c r="E35" s="3">
        <v>4</v>
      </c>
      <c r="F35" s="3">
        <f t="shared" ref="F35:F37" si="6">SUM(G35:J35)</f>
        <v>40</v>
      </c>
      <c r="G35" s="3">
        <v>15</v>
      </c>
      <c r="H35" s="3">
        <v>0</v>
      </c>
      <c r="I35" s="3">
        <v>0</v>
      </c>
      <c r="J35" s="3">
        <v>25</v>
      </c>
      <c r="K35" s="31" t="s">
        <v>36</v>
      </c>
      <c r="M35" s="32"/>
      <c r="N35" s="33"/>
      <c r="O35" s="33"/>
      <c r="P35" s="33"/>
      <c r="Q35" s="33"/>
      <c r="R35" s="33"/>
      <c r="S35" s="33"/>
      <c r="T35" s="33"/>
    </row>
    <row r="36" spans="1:20" x14ac:dyDescent="0.2">
      <c r="A36" s="16"/>
      <c r="B36" s="55">
        <v>3</v>
      </c>
      <c r="C36" s="2" t="s">
        <v>52</v>
      </c>
      <c r="D36" s="3" t="s">
        <v>19</v>
      </c>
      <c r="E36" s="3">
        <v>3</v>
      </c>
      <c r="F36" s="3">
        <f t="shared" si="6"/>
        <v>35</v>
      </c>
      <c r="G36" s="3">
        <v>15</v>
      </c>
      <c r="H36" s="3">
        <v>0</v>
      </c>
      <c r="I36" s="3">
        <v>0</v>
      </c>
      <c r="J36" s="3">
        <v>20</v>
      </c>
      <c r="K36" s="31" t="s">
        <v>36</v>
      </c>
      <c r="M36" s="32"/>
      <c r="N36" s="33"/>
      <c r="O36" s="33"/>
      <c r="P36" s="33"/>
      <c r="Q36" s="33"/>
      <c r="R36" s="33"/>
      <c r="S36" s="33"/>
      <c r="T36" s="33"/>
    </row>
    <row r="37" spans="1:20" x14ac:dyDescent="0.2">
      <c r="A37" s="16" t="s">
        <v>35</v>
      </c>
      <c r="B37" s="55">
        <v>4</v>
      </c>
      <c r="C37" s="2" t="s">
        <v>53</v>
      </c>
      <c r="D37" s="3" t="s">
        <v>19</v>
      </c>
      <c r="E37" s="3">
        <v>3</v>
      </c>
      <c r="F37" s="3">
        <f t="shared" si="6"/>
        <v>35</v>
      </c>
      <c r="G37" s="3">
        <v>15</v>
      </c>
      <c r="H37" s="3">
        <v>0</v>
      </c>
      <c r="I37" s="3">
        <v>0</v>
      </c>
      <c r="J37" s="3">
        <v>20</v>
      </c>
      <c r="K37" s="31" t="s">
        <v>35</v>
      </c>
      <c r="M37" s="32"/>
      <c r="N37" s="33"/>
      <c r="O37" s="33"/>
      <c r="P37" s="33"/>
      <c r="Q37" s="33"/>
      <c r="R37" s="33"/>
      <c r="S37" s="33"/>
      <c r="T37" s="33"/>
    </row>
    <row r="38" spans="1:20" x14ac:dyDescent="0.2">
      <c r="A38" s="12"/>
      <c r="B38" s="37" t="s">
        <v>16</v>
      </c>
      <c r="C38" s="38" t="s">
        <v>17</v>
      </c>
      <c r="D38" s="38"/>
      <c r="E38" s="4">
        <f>SUM(E34:E37)</f>
        <v>14</v>
      </c>
      <c r="F38" s="4">
        <f t="shared" ref="F38:J38" si="7">SUM(F34:F37)</f>
        <v>154</v>
      </c>
      <c r="G38" s="4">
        <f t="shared" si="7"/>
        <v>60</v>
      </c>
      <c r="H38" s="4">
        <f t="shared" si="7"/>
        <v>0</v>
      </c>
      <c r="I38" s="4">
        <f t="shared" si="7"/>
        <v>0</v>
      </c>
      <c r="J38" s="4">
        <f t="shared" si="7"/>
        <v>94</v>
      </c>
      <c r="K38" s="39" t="s">
        <v>81</v>
      </c>
    </row>
    <row r="39" spans="1:20" x14ac:dyDescent="0.2">
      <c r="A39" s="9"/>
      <c r="B39" s="29" t="s">
        <v>18</v>
      </c>
      <c r="C39" s="29"/>
      <c r="D39" s="29"/>
      <c r="E39" s="29"/>
      <c r="F39" s="29"/>
      <c r="G39" s="29"/>
      <c r="H39" s="29"/>
      <c r="I39" s="29"/>
      <c r="J39" s="29"/>
      <c r="K39" s="29"/>
    </row>
    <row r="40" spans="1:20" ht="29.25" customHeight="1" x14ac:dyDescent="0.2">
      <c r="A40" s="9"/>
      <c r="B40" s="55">
        <v>1</v>
      </c>
      <c r="C40" s="56" t="s">
        <v>82</v>
      </c>
      <c r="D40" s="55" t="s">
        <v>28</v>
      </c>
      <c r="E40" s="57">
        <v>1</v>
      </c>
      <c r="F40" s="3">
        <f>SUM(G40:J40)</f>
        <v>18</v>
      </c>
      <c r="G40" s="30">
        <v>9</v>
      </c>
      <c r="H40" s="55">
        <v>0</v>
      </c>
      <c r="I40" s="58">
        <v>9</v>
      </c>
      <c r="J40" s="55">
        <v>0</v>
      </c>
      <c r="K40" s="57" t="s">
        <v>35</v>
      </c>
    </row>
    <row r="41" spans="1:20" ht="25.5" x14ac:dyDescent="0.2">
      <c r="A41" s="9"/>
      <c r="B41" s="55">
        <v>2</v>
      </c>
      <c r="C41" s="56" t="s">
        <v>87</v>
      </c>
      <c r="D41" s="59" t="s">
        <v>32</v>
      </c>
      <c r="E41" s="3">
        <f t="shared" ref="E41:J41" si="8">(E55+E62)/2</f>
        <v>15</v>
      </c>
      <c r="F41" s="3">
        <f t="shared" si="8"/>
        <v>140</v>
      </c>
      <c r="G41" s="3">
        <f t="shared" si="8"/>
        <v>50</v>
      </c>
      <c r="H41" s="3">
        <f t="shared" si="8"/>
        <v>30</v>
      </c>
      <c r="I41" s="3">
        <f t="shared" si="8"/>
        <v>0</v>
      </c>
      <c r="J41" s="3">
        <f t="shared" si="8"/>
        <v>60</v>
      </c>
      <c r="K41" s="31" t="s">
        <v>40</v>
      </c>
    </row>
    <row r="42" spans="1:20" ht="15" x14ac:dyDescent="0.2">
      <c r="A42" s="12"/>
      <c r="B42" s="46" t="s">
        <v>19</v>
      </c>
      <c r="C42" s="37" t="s">
        <v>83</v>
      </c>
      <c r="D42" s="38"/>
      <c r="E42" s="4">
        <f>E40+E41</f>
        <v>16</v>
      </c>
      <c r="F42" s="4">
        <f t="shared" ref="F42:J42" si="9">F40+F41</f>
        <v>158</v>
      </c>
      <c r="G42" s="4">
        <f t="shared" si="9"/>
        <v>59</v>
      </c>
      <c r="H42" s="4">
        <f t="shared" si="9"/>
        <v>30</v>
      </c>
      <c r="I42" s="4">
        <f t="shared" si="9"/>
        <v>9</v>
      </c>
      <c r="J42" s="4">
        <f t="shared" si="9"/>
        <v>60</v>
      </c>
      <c r="K42" s="39" t="s">
        <v>81</v>
      </c>
    </row>
    <row r="43" spans="1:20" x14ac:dyDescent="0.2">
      <c r="A43" s="12"/>
      <c r="B43" s="47" t="s">
        <v>20</v>
      </c>
      <c r="C43" s="48" t="s">
        <v>21</v>
      </c>
      <c r="D43" s="49"/>
      <c r="E43" s="50">
        <f>+E38+E42</f>
        <v>30</v>
      </c>
      <c r="F43" s="50">
        <f t="shared" ref="F43:J43" si="10">+F38+F42</f>
        <v>312</v>
      </c>
      <c r="G43" s="50">
        <f t="shared" si="10"/>
        <v>119</v>
      </c>
      <c r="H43" s="50">
        <f t="shared" si="10"/>
        <v>30</v>
      </c>
      <c r="I43" s="50">
        <f t="shared" si="10"/>
        <v>9</v>
      </c>
      <c r="J43" s="50">
        <f t="shared" si="10"/>
        <v>154</v>
      </c>
      <c r="K43" s="51" t="s">
        <v>81</v>
      </c>
    </row>
    <row r="44" spans="1:20" x14ac:dyDescent="0.2">
      <c r="A44" s="9"/>
      <c r="B44" s="9"/>
      <c r="C44" s="9"/>
      <c r="D44" s="54"/>
      <c r="E44" s="9"/>
      <c r="F44" s="9"/>
      <c r="G44" s="9"/>
      <c r="H44" s="9"/>
      <c r="I44" s="9"/>
      <c r="J44" s="9"/>
      <c r="K44" s="9"/>
    </row>
    <row r="45" spans="1:20" x14ac:dyDescent="0.2">
      <c r="A45" s="9"/>
      <c r="B45" s="9"/>
      <c r="C45" s="9"/>
      <c r="D45" s="12"/>
      <c r="F45" s="12"/>
      <c r="G45" s="12"/>
      <c r="H45" s="9"/>
      <c r="I45" s="18"/>
      <c r="J45" s="9"/>
      <c r="K45" s="18"/>
    </row>
    <row r="46" spans="1:20" x14ac:dyDescent="0.2">
      <c r="A46" s="9"/>
      <c r="B46" s="19" t="s">
        <v>3</v>
      </c>
      <c r="C46" s="20" t="s">
        <v>4</v>
      </c>
      <c r="D46" s="20" t="s">
        <v>5</v>
      </c>
      <c r="E46" s="21" t="s">
        <v>6</v>
      </c>
      <c r="F46" s="21" t="s">
        <v>7</v>
      </c>
      <c r="G46" s="22" t="s">
        <v>8</v>
      </c>
      <c r="H46" s="22"/>
      <c r="I46" s="22"/>
      <c r="J46" s="22"/>
      <c r="K46" s="23" t="s">
        <v>9</v>
      </c>
    </row>
    <row r="47" spans="1:20" x14ac:dyDescent="0.2">
      <c r="A47" s="9"/>
      <c r="B47" s="24"/>
      <c r="C47" s="25"/>
      <c r="D47" s="25"/>
      <c r="E47" s="21"/>
      <c r="F47" s="21"/>
      <c r="G47" s="21" t="s">
        <v>10</v>
      </c>
      <c r="H47" s="21" t="s">
        <v>11</v>
      </c>
      <c r="I47" s="22" t="s">
        <v>12</v>
      </c>
      <c r="J47" s="22"/>
      <c r="K47" s="23"/>
    </row>
    <row r="48" spans="1:20" ht="25.5" x14ac:dyDescent="0.2">
      <c r="A48" s="9"/>
      <c r="B48" s="24"/>
      <c r="C48" s="25"/>
      <c r="D48" s="25"/>
      <c r="E48" s="26"/>
      <c r="F48" s="26"/>
      <c r="G48" s="26"/>
      <c r="H48" s="26"/>
      <c r="I48" s="27" t="s">
        <v>13</v>
      </c>
      <c r="J48" s="27" t="s">
        <v>14</v>
      </c>
      <c r="K48" s="28"/>
    </row>
    <row r="49" spans="1:20" x14ac:dyDescent="0.2">
      <c r="A49" s="9"/>
      <c r="B49" s="29" t="s">
        <v>88</v>
      </c>
      <c r="C49" s="29"/>
      <c r="D49" s="29"/>
      <c r="E49" s="29"/>
      <c r="F49" s="29"/>
      <c r="G49" s="29"/>
      <c r="H49" s="29"/>
      <c r="I49" s="29"/>
      <c r="J49" s="29"/>
      <c r="K49" s="29"/>
    </row>
    <row r="50" spans="1:20" x14ac:dyDescent="0.2">
      <c r="A50" s="9"/>
      <c r="B50" s="55">
        <v>1</v>
      </c>
      <c r="C50" s="1" t="s">
        <v>85</v>
      </c>
      <c r="D50" s="3" t="s">
        <v>32</v>
      </c>
      <c r="E50" s="3">
        <v>3</v>
      </c>
      <c r="F50" s="3">
        <f>SUM(G50:J50)</f>
        <v>30</v>
      </c>
      <c r="G50" s="3">
        <v>0</v>
      </c>
      <c r="H50" s="3">
        <v>30</v>
      </c>
      <c r="I50" s="3">
        <v>0</v>
      </c>
      <c r="J50" s="3">
        <v>0</v>
      </c>
      <c r="K50" s="31" t="s">
        <v>35</v>
      </c>
    </row>
    <row r="51" spans="1:20" x14ac:dyDescent="0.2">
      <c r="A51" s="9"/>
      <c r="B51" s="55">
        <v>2</v>
      </c>
      <c r="C51" s="1" t="s">
        <v>44</v>
      </c>
      <c r="D51" s="59" t="s">
        <v>32</v>
      </c>
      <c r="E51" s="31">
        <v>3</v>
      </c>
      <c r="F51" s="3">
        <f t="shared" ref="F51" si="11">SUM(G51:J51)</f>
        <v>0</v>
      </c>
      <c r="G51" s="60">
        <v>0</v>
      </c>
      <c r="H51" s="59">
        <v>0</v>
      </c>
      <c r="I51" s="3">
        <v>0</v>
      </c>
      <c r="J51" s="59">
        <v>0</v>
      </c>
      <c r="K51" s="31" t="s">
        <v>35</v>
      </c>
    </row>
    <row r="52" spans="1:20" x14ac:dyDescent="0.2">
      <c r="A52" s="16"/>
      <c r="B52" s="55">
        <v>3</v>
      </c>
      <c r="C52" s="2" t="s">
        <v>55</v>
      </c>
      <c r="D52" s="59" t="s">
        <v>32</v>
      </c>
      <c r="E52" s="3">
        <v>3</v>
      </c>
      <c r="F52" s="59">
        <f t="shared" ref="F52:F54" si="12">SUM(G52:J52)</f>
        <v>35</v>
      </c>
      <c r="G52" s="3">
        <v>15</v>
      </c>
      <c r="H52" s="59">
        <v>0</v>
      </c>
      <c r="I52" s="3">
        <v>0</v>
      </c>
      <c r="J52" s="59">
        <v>20</v>
      </c>
      <c r="K52" s="31" t="s">
        <v>36</v>
      </c>
      <c r="M52" s="32"/>
      <c r="N52" s="33"/>
      <c r="O52" s="33"/>
      <c r="P52" s="33"/>
      <c r="Q52" s="33"/>
      <c r="R52" s="33"/>
      <c r="S52" s="33"/>
      <c r="T52" s="33"/>
    </row>
    <row r="53" spans="1:20" x14ac:dyDescent="0.2">
      <c r="A53" s="16" t="s">
        <v>35</v>
      </c>
      <c r="B53" s="55">
        <v>4</v>
      </c>
      <c r="C53" s="36" t="s">
        <v>56</v>
      </c>
      <c r="D53" s="59" t="s">
        <v>32</v>
      </c>
      <c r="E53" s="3">
        <v>3</v>
      </c>
      <c r="F53" s="59">
        <f t="shared" si="12"/>
        <v>35</v>
      </c>
      <c r="G53" s="3">
        <v>15</v>
      </c>
      <c r="H53" s="59">
        <v>0</v>
      </c>
      <c r="I53" s="3">
        <v>0</v>
      </c>
      <c r="J53" s="59">
        <v>20</v>
      </c>
      <c r="K53" s="31" t="s">
        <v>35</v>
      </c>
      <c r="M53" s="32"/>
      <c r="N53" s="33"/>
      <c r="O53" s="33"/>
      <c r="P53" s="33"/>
      <c r="Q53" s="33"/>
      <c r="R53" s="33"/>
      <c r="S53" s="33"/>
      <c r="T53" s="33"/>
    </row>
    <row r="54" spans="1:20" x14ac:dyDescent="0.2">
      <c r="A54" s="16"/>
      <c r="B54" s="55">
        <v>5</v>
      </c>
      <c r="C54" s="36" t="s">
        <v>78</v>
      </c>
      <c r="D54" s="59" t="s">
        <v>32</v>
      </c>
      <c r="E54" s="3">
        <v>3</v>
      </c>
      <c r="F54" s="59">
        <f t="shared" si="12"/>
        <v>40</v>
      </c>
      <c r="G54" s="3">
        <v>15</v>
      </c>
      <c r="H54" s="59">
        <v>0</v>
      </c>
      <c r="I54" s="3">
        <v>0</v>
      </c>
      <c r="J54" s="59">
        <v>25</v>
      </c>
      <c r="K54" s="31" t="s">
        <v>35</v>
      </c>
      <c r="M54" s="32"/>
      <c r="N54" s="33"/>
      <c r="O54" s="33"/>
      <c r="P54" s="33"/>
      <c r="Q54" s="33"/>
      <c r="R54" s="33"/>
      <c r="S54" s="33"/>
      <c r="T54" s="33"/>
    </row>
    <row r="55" spans="1:20" x14ac:dyDescent="0.2">
      <c r="A55" s="12"/>
      <c r="B55" s="37" t="s">
        <v>19</v>
      </c>
      <c r="C55" s="38" t="s">
        <v>38</v>
      </c>
      <c r="D55" s="38"/>
      <c r="E55" s="4">
        <f>SUM(E50:E54)</f>
        <v>15</v>
      </c>
      <c r="F55" s="4">
        <f t="shared" ref="F55:J55" si="13">SUM(F50:F54)</f>
        <v>140</v>
      </c>
      <c r="G55" s="4">
        <f t="shared" si="13"/>
        <v>45</v>
      </c>
      <c r="H55" s="4">
        <f t="shared" si="13"/>
        <v>30</v>
      </c>
      <c r="I55" s="4">
        <f t="shared" si="13"/>
        <v>0</v>
      </c>
      <c r="J55" s="4">
        <f t="shared" si="13"/>
        <v>65</v>
      </c>
      <c r="K55" s="39" t="s">
        <v>81</v>
      </c>
    </row>
    <row r="56" spans="1:20" x14ac:dyDescent="0.2">
      <c r="A56" s="7"/>
      <c r="B56" s="29" t="s">
        <v>89</v>
      </c>
      <c r="C56" s="29"/>
      <c r="D56" s="29"/>
      <c r="E56" s="29"/>
      <c r="F56" s="29"/>
      <c r="G56" s="29"/>
      <c r="H56" s="29"/>
      <c r="I56" s="29"/>
      <c r="J56" s="29"/>
      <c r="K56" s="29"/>
    </row>
    <row r="57" spans="1:20" x14ac:dyDescent="0.2">
      <c r="A57" s="7"/>
      <c r="B57" s="55">
        <v>1</v>
      </c>
      <c r="C57" s="1" t="s">
        <v>85</v>
      </c>
      <c r="D57" s="3" t="s">
        <v>32</v>
      </c>
      <c r="E57" s="3">
        <v>3</v>
      </c>
      <c r="F57" s="3">
        <f>SUM(G57:J57)</f>
        <v>30</v>
      </c>
      <c r="G57" s="3">
        <v>0</v>
      </c>
      <c r="H57" s="3">
        <v>30</v>
      </c>
      <c r="I57" s="3">
        <v>0</v>
      </c>
      <c r="J57" s="3">
        <v>0</v>
      </c>
      <c r="K57" s="31" t="s">
        <v>35</v>
      </c>
    </row>
    <row r="58" spans="1:20" x14ac:dyDescent="0.2">
      <c r="A58" s="7"/>
      <c r="B58" s="55">
        <v>2</v>
      </c>
      <c r="C58" s="1" t="s">
        <v>44</v>
      </c>
      <c r="D58" s="59" t="s">
        <v>32</v>
      </c>
      <c r="E58" s="31">
        <v>3</v>
      </c>
      <c r="F58" s="3">
        <f t="shared" ref="F58" si="14">SUM(G58:J58)</f>
        <v>0</v>
      </c>
      <c r="G58" s="60">
        <v>0</v>
      </c>
      <c r="H58" s="59">
        <v>0</v>
      </c>
      <c r="I58" s="3">
        <v>0</v>
      </c>
      <c r="J58" s="59">
        <v>0</v>
      </c>
      <c r="K58" s="31" t="s">
        <v>35</v>
      </c>
    </row>
    <row r="59" spans="1:20" x14ac:dyDescent="0.2">
      <c r="A59" s="7"/>
      <c r="B59" s="55">
        <v>3</v>
      </c>
      <c r="C59" s="36" t="s">
        <v>57</v>
      </c>
      <c r="D59" s="59" t="s">
        <v>32</v>
      </c>
      <c r="E59" s="3">
        <v>3</v>
      </c>
      <c r="F59" s="59">
        <f t="shared" ref="F59:F61" si="15">SUM(G59:J59)</f>
        <v>35</v>
      </c>
      <c r="G59" s="3">
        <v>15</v>
      </c>
      <c r="H59" s="59">
        <v>0</v>
      </c>
      <c r="I59" s="3">
        <v>0</v>
      </c>
      <c r="J59" s="59">
        <v>20</v>
      </c>
      <c r="K59" s="31" t="s">
        <v>35</v>
      </c>
      <c r="M59" s="32"/>
      <c r="N59" s="33"/>
      <c r="O59" s="33"/>
      <c r="P59" s="33"/>
      <c r="Q59" s="33"/>
      <c r="R59" s="33"/>
      <c r="S59" s="33"/>
      <c r="T59" s="33"/>
    </row>
    <row r="60" spans="1:20" x14ac:dyDescent="0.2">
      <c r="A60" s="7"/>
      <c r="B60" s="55">
        <v>4</v>
      </c>
      <c r="C60" s="36" t="s">
        <v>58</v>
      </c>
      <c r="D60" s="59" t="s">
        <v>32</v>
      </c>
      <c r="E60" s="3">
        <v>3</v>
      </c>
      <c r="F60" s="59">
        <f t="shared" si="15"/>
        <v>40</v>
      </c>
      <c r="G60" s="3">
        <v>20</v>
      </c>
      <c r="H60" s="59">
        <v>0</v>
      </c>
      <c r="I60" s="3">
        <v>0</v>
      </c>
      <c r="J60" s="59">
        <v>20</v>
      </c>
      <c r="K60" s="31" t="s">
        <v>36</v>
      </c>
      <c r="M60" s="32"/>
      <c r="N60" s="33"/>
      <c r="O60" s="33"/>
      <c r="P60" s="33"/>
      <c r="Q60" s="33"/>
      <c r="R60" s="33"/>
      <c r="S60" s="33"/>
      <c r="T60" s="33"/>
    </row>
    <row r="61" spans="1:20" x14ac:dyDescent="0.2">
      <c r="A61" s="7"/>
      <c r="B61" s="55">
        <v>5</v>
      </c>
      <c r="C61" s="36" t="s">
        <v>79</v>
      </c>
      <c r="D61" s="59" t="s">
        <v>32</v>
      </c>
      <c r="E61" s="3">
        <v>3</v>
      </c>
      <c r="F61" s="59">
        <f t="shared" si="15"/>
        <v>35</v>
      </c>
      <c r="G61" s="3">
        <v>20</v>
      </c>
      <c r="H61" s="59">
        <v>0</v>
      </c>
      <c r="I61" s="3">
        <v>0</v>
      </c>
      <c r="J61" s="59">
        <v>15</v>
      </c>
      <c r="K61" s="31" t="s">
        <v>35</v>
      </c>
      <c r="M61" s="32"/>
      <c r="N61" s="33"/>
      <c r="O61" s="33"/>
      <c r="P61" s="33"/>
      <c r="Q61" s="33"/>
      <c r="R61" s="33"/>
      <c r="S61" s="33"/>
      <c r="T61" s="33"/>
    </row>
    <row r="62" spans="1:20" x14ac:dyDescent="0.2">
      <c r="A62" s="7"/>
      <c r="B62" s="37" t="s">
        <v>19</v>
      </c>
      <c r="C62" s="38" t="s">
        <v>38</v>
      </c>
      <c r="D62" s="38"/>
      <c r="E62" s="4">
        <f>SUM(E57:E61)</f>
        <v>15</v>
      </c>
      <c r="F62" s="4">
        <f t="shared" ref="F62:J62" si="16">SUM(F57:F61)</f>
        <v>140</v>
      </c>
      <c r="G62" s="4">
        <f t="shared" si="16"/>
        <v>55</v>
      </c>
      <c r="H62" s="4">
        <f t="shared" si="16"/>
        <v>30</v>
      </c>
      <c r="I62" s="4">
        <f t="shared" si="16"/>
        <v>0</v>
      </c>
      <c r="J62" s="4">
        <f t="shared" si="16"/>
        <v>55</v>
      </c>
      <c r="K62" s="39" t="s">
        <v>81</v>
      </c>
    </row>
    <row r="63" spans="1:20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pans="1:20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</row>
    <row r="65" spans="1:20" x14ac:dyDescent="0.2">
      <c r="A65" s="7"/>
      <c r="B65" s="9"/>
      <c r="C65" s="9"/>
      <c r="D65" s="9"/>
      <c r="E65" s="9"/>
      <c r="F65" s="9"/>
      <c r="G65" s="9"/>
      <c r="H65" s="9"/>
      <c r="I65" s="18" t="s">
        <v>23</v>
      </c>
      <c r="J65" s="9"/>
      <c r="K65" s="18" t="s">
        <v>24</v>
      </c>
    </row>
    <row r="66" spans="1:20" x14ac:dyDescent="0.2">
      <c r="A66" s="7"/>
      <c r="B66" s="19" t="s">
        <v>3</v>
      </c>
      <c r="C66" s="20" t="s">
        <v>4</v>
      </c>
      <c r="D66" s="20" t="s">
        <v>5</v>
      </c>
      <c r="E66" s="21" t="s">
        <v>6</v>
      </c>
      <c r="F66" s="21" t="s">
        <v>7</v>
      </c>
      <c r="G66" s="22" t="s">
        <v>8</v>
      </c>
      <c r="H66" s="22"/>
      <c r="I66" s="22"/>
      <c r="J66" s="22"/>
      <c r="K66" s="23" t="s">
        <v>9</v>
      </c>
    </row>
    <row r="67" spans="1:20" x14ac:dyDescent="0.2">
      <c r="A67" s="7"/>
      <c r="B67" s="24"/>
      <c r="C67" s="25"/>
      <c r="D67" s="25"/>
      <c r="E67" s="21"/>
      <c r="F67" s="21"/>
      <c r="G67" s="21" t="s">
        <v>10</v>
      </c>
      <c r="H67" s="21" t="s">
        <v>11</v>
      </c>
      <c r="I67" s="22" t="s">
        <v>12</v>
      </c>
      <c r="J67" s="22"/>
      <c r="K67" s="23"/>
    </row>
    <row r="68" spans="1:20" ht="25.5" x14ac:dyDescent="0.2">
      <c r="A68" s="7"/>
      <c r="B68" s="24"/>
      <c r="C68" s="25"/>
      <c r="D68" s="25"/>
      <c r="E68" s="26"/>
      <c r="F68" s="26"/>
      <c r="G68" s="26"/>
      <c r="H68" s="26"/>
      <c r="I68" s="27" t="s">
        <v>13</v>
      </c>
      <c r="J68" s="27" t="s">
        <v>14</v>
      </c>
      <c r="K68" s="28"/>
    </row>
    <row r="69" spans="1:20" x14ac:dyDescent="0.2">
      <c r="A69" s="7"/>
      <c r="B69" s="29" t="s">
        <v>15</v>
      </c>
      <c r="C69" s="29"/>
      <c r="D69" s="29"/>
      <c r="E69" s="29"/>
      <c r="F69" s="29"/>
      <c r="G69" s="29"/>
      <c r="H69" s="29"/>
      <c r="I69" s="29"/>
      <c r="J69" s="29"/>
      <c r="K69" s="29"/>
    </row>
    <row r="70" spans="1:20" x14ac:dyDescent="0.2">
      <c r="A70" s="7" t="s">
        <v>35</v>
      </c>
      <c r="B70" s="55">
        <v>1</v>
      </c>
      <c r="C70" s="2" t="s">
        <v>54</v>
      </c>
      <c r="D70" s="59" t="s">
        <v>19</v>
      </c>
      <c r="E70" s="3">
        <v>3</v>
      </c>
      <c r="F70" s="59">
        <f>SUM(G70:J70)</f>
        <v>35</v>
      </c>
      <c r="G70" s="3">
        <v>15</v>
      </c>
      <c r="H70" s="59">
        <v>0</v>
      </c>
      <c r="I70" s="3">
        <v>0</v>
      </c>
      <c r="J70" s="59">
        <v>20</v>
      </c>
      <c r="K70" s="31" t="s">
        <v>36</v>
      </c>
      <c r="M70" s="32"/>
      <c r="N70" s="33"/>
      <c r="O70" s="33"/>
      <c r="P70" s="33"/>
      <c r="Q70" s="33"/>
      <c r="R70" s="33"/>
      <c r="S70" s="33"/>
      <c r="T70" s="33"/>
    </row>
    <row r="71" spans="1:20" x14ac:dyDescent="0.2">
      <c r="A71" s="7"/>
      <c r="B71" s="55">
        <v>2</v>
      </c>
      <c r="C71" s="1" t="s">
        <v>39</v>
      </c>
      <c r="D71" s="59" t="s">
        <v>19</v>
      </c>
      <c r="E71" s="3">
        <v>2</v>
      </c>
      <c r="F71" s="59">
        <f t="shared" ref="F71" si="17">SUM(G71:J71)</f>
        <v>0</v>
      </c>
      <c r="G71" s="3">
        <v>0</v>
      </c>
      <c r="H71" s="59">
        <v>0</v>
      </c>
      <c r="I71" s="3">
        <v>0</v>
      </c>
      <c r="J71" s="59">
        <v>0</v>
      </c>
      <c r="K71" s="31" t="s">
        <v>36</v>
      </c>
    </row>
    <row r="72" spans="1:20" x14ac:dyDescent="0.2">
      <c r="A72" s="7"/>
      <c r="B72" s="37" t="s">
        <v>16</v>
      </c>
      <c r="C72" s="38" t="s">
        <v>17</v>
      </c>
      <c r="D72" s="38"/>
      <c r="E72" s="4">
        <f>SUM(E70:E71)</f>
        <v>5</v>
      </c>
      <c r="F72" s="4">
        <f t="shared" ref="F72:J72" si="18">SUM(F70:F71)</f>
        <v>35</v>
      </c>
      <c r="G72" s="4">
        <f t="shared" si="18"/>
        <v>15</v>
      </c>
      <c r="H72" s="4">
        <f t="shared" si="18"/>
        <v>0</v>
      </c>
      <c r="I72" s="4">
        <f t="shared" si="18"/>
        <v>0</v>
      </c>
      <c r="J72" s="4">
        <f t="shared" si="18"/>
        <v>20</v>
      </c>
      <c r="K72" s="39" t="s">
        <v>81</v>
      </c>
    </row>
    <row r="73" spans="1:20" x14ac:dyDescent="0.2">
      <c r="A73" s="7"/>
      <c r="B73" s="29" t="s">
        <v>18</v>
      </c>
      <c r="C73" s="29"/>
      <c r="D73" s="29"/>
      <c r="E73" s="29"/>
      <c r="F73" s="29"/>
      <c r="G73" s="29"/>
      <c r="H73" s="29"/>
      <c r="I73" s="29"/>
      <c r="J73" s="29"/>
      <c r="K73" s="29"/>
    </row>
    <row r="74" spans="1:20" ht="25.5" x14ac:dyDescent="0.2">
      <c r="A74" s="7"/>
      <c r="B74" s="61">
        <v>1</v>
      </c>
      <c r="C74" s="62" t="s">
        <v>87</v>
      </c>
      <c r="D74" s="63" t="s">
        <v>32</v>
      </c>
      <c r="E74" s="63">
        <f t="shared" ref="E74:J74" si="19">(E91+E101)/2</f>
        <v>25</v>
      </c>
      <c r="F74" s="63">
        <f t="shared" si="19"/>
        <v>245</v>
      </c>
      <c r="G74" s="63">
        <f t="shared" si="19"/>
        <v>90</v>
      </c>
      <c r="H74" s="63">
        <f t="shared" si="19"/>
        <v>30</v>
      </c>
      <c r="I74" s="63">
        <f t="shared" si="19"/>
        <v>0</v>
      </c>
      <c r="J74" s="63">
        <f t="shared" si="19"/>
        <v>125</v>
      </c>
      <c r="K74" s="64" t="s">
        <v>40</v>
      </c>
    </row>
    <row r="75" spans="1:20" ht="15" x14ac:dyDescent="0.2">
      <c r="A75" s="7"/>
      <c r="B75" s="65" t="s">
        <v>19</v>
      </c>
      <c r="C75" s="52" t="s">
        <v>83</v>
      </c>
      <c r="D75" s="66"/>
      <c r="E75" s="67">
        <f>SUM(E74:E74)</f>
        <v>25</v>
      </c>
      <c r="F75" s="67">
        <f t="shared" ref="E75:J75" si="20">SUM(F74:F74)</f>
        <v>245</v>
      </c>
      <c r="G75" s="67">
        <f t="shared" si="20"/>
        <v>90</v>
      </c>
      <c r="H75" s="67">
        <f t="shared" si="20"/>
        <v>30</v>
      </c>
      <c r="I75" s="67">
        <f t="shared" si="20"/>
        <v>0</v>
      </c>
      <c r="J75" s="67">
        <f t="shared" si="20"/>
        <v>125</v>
      </c>
      <c r="K75" s="68" t="s">
        <v>81</v>
      </c>
    </row>
    <row r="76" spans="1:20" x14ac:dyDescent="0.2">
      <c r="A76" s="7"/>
      <c r="B76" s="46" t="s">
        <v>20</v>
      </c>
      <c r="C76" s="37" t="s">
        <v>21</v>
      </c>
      <c r="D76" s="38"/>
      <c r="E76" s="4">
        <f>+E72+E75</f>
        <v>30</v>
      </c>
      <c r="F76" s="4">
        <f t="shared" ref="F76:J76" si="21">+F72+F75</f>
        <v>280</v>
      </c>
      <c r="G76" s="4">
        <f t="shared" si="21"/>
        <v>105</v>
      </c>
      <c r="H76" s="4">
        <f t="shared" si="21"/>
        <v>30</v>
      </c>
      <c r="I76" s="4">
        <f t="shared" si="21"/>
        <v>0</v>
      </c>
      <c r="J76" s="4">
        <f t="shared" si="21"/>
        <v>145</v>
      </c>
      <c r="K76" s="39" t="s">
        <v>81</v>
      </c>
    </row>
    <row r="77" spans="1:20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</row>
    <row r="78" spans="1:20" x14ac:dyDescent="0.2">
      <c r="A78" s="7"/>
      <c r="B78" s="9"/>
      <c r="C78" s="9"/>
      <c r="D78" s="12"/>
      <c r="F78" s="12"/>
      <c r="G78" s="12"/>
      <c r="H78" s="9"/>
      <c r="I78" s="18"/>
      <c r="J78" s="9"/>
      <c r="K78" s="18"/>
    </row>
    <row r="79" spans="1:20" x14ac:dyDescent="0.2">
      <c r="A79" s="7"/>
      <c r="B79" s="19" t="s">
        <v>3</v>
      </c>
      <c r="C79" s="20" t="s">
        <v>4</v>
      </c>
      <c r="D79" s="20" t="s">
        <v>5</v>
      </c>
      <c r="E79" s="21" t="s">
        <v>6</v>
      </c>
      <c r="F79" s="21" t="s">
        <v>7</v>
      </c>
      <c r="G79" s="22" t="s">
        <v>8</v>
      </c>
      <c r="H79" s="22"/>
      <c r="I79" s="22"/>
      <c r="J79" s="22"/>
      <c r="K79" s="23" t="s">
        <v>9</v>
      </c>
    </row>
    <row r="80" spans="1:20" x14ac:dyDescent="0.2">
      <c r="A80" s="7"/>
      <c r="B80" s="24"/>
      <c r="C80" s="25"/>
      <c r="D80" s="25"/>
      <c r="E80" s="21"/>
      <c r="F80" s="21"/>
      <c r="G80" s="21" t="s">
        <v>10</v>
      </c>
      <c r="H80" s="21" t="s">
        <v>11</v>
      </c>
      <c r="I80" s="22" t="s">
        <v>12</v>
      </c>
      <c r="J80" s="22"/>
      <c r="K80" s="23"/>
    </row>
    <row r="81" spans="1:20" ht="25.5" x14ac:dyDescent="0.2">
      <c r="A81" s="7"/>
      <c r="B81" s="24"/>
      <c r="C81" s="25"/>
      <c r="D81" s="25"/>
      <c r="E81" s="26"/>
      <c r="F81" s="26"/>
      <c r="G81" s="26"/>
      <c r="H81" s="26"/>
      <c r="I81" s="27" t="s">
        <v>13</v>
      </c>
      <c r="J81" s="27" t="s">
        <v>14</v>
      </c>
      <c r="K81" s="28"/>
    </row>
    <row r="82" spans="1:20" x14ac:dyDescent="0.2">
      <c r="A82" s="7"/>
      <c r="B82" s="29" t="s">
        <v>88</v>
      </c>
      <c r="C82" s="29"/>
      <c r="D82" s="29"/>
      <c r="E82" s="29"/>
      <c r="F82" s="29"/>
      <c r="G82" s="29"/>
      <c r="H82" s="29"/>
      <c r="I82" s="29"/>
      <c r="J82" s="29"/>
      <c r="K82" s="29"/>
    </row>
    <row r="83" spans="1:20" x14ac:dyDescent="0.2">
      <c r="A83" s="7"/>
      <c r="B83" s="55">
        <v>1</v>
      </c>
      <c r="C83" s="69" t="s">
        <v>85</v>
      </c>
      <c r="D83" s="70" t="s">
        <v>32</v>
      </c>
      <c r="E83" s="70">
        <v>3</v>
      </c>
      <c r="F83" s="70">
        <v>30</v>
      </c>
      <c r="G83" s="70">
        <v>0</v>
      </c>
      <c r="H83" s="70">
        <v>30</v>
      </c>
      <c r="I83" s="70">
        <v>0</v>
      </c>
      <c r="J83" s="70">
        <v>0</v>
      </c>
      <c r="K83" s="71" t="s">
        <v>35</v>
      </c>
    </row>
    <row r="84" spans="1:20" x14ac:dyDescent="0.2">
      <c r="A84" s="7"/>
      <c r="B84" s="55">
        <v>2</v>
      </c>
      <c r="C84" s="1" t="s">
        <v>44</v>
      </c>
      <c r="D84" s="3" t="s">
        <v>32</v>
      </c>
      <c r="E84" s="3">
        <v>4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1" t="s">
        <v>35</v>
      </c>
    </row>
    <row r="85" spans="1:20" x14ac:dyDescent="0.2">
      <c r="A85" s="7"/>
      <c r="B85" s="55">
        <v>3</v>
      </c>
      <c r="C85" s="2" t="s">
        <v>59</v>
      </c>
      <c r="D85" s="58" t="s">
        <v>32</v>
      </c>
      <c r="E85" s="58">
        <v>3</v>
      </c>
      <c r="F85" s="3">
        <f t="shared" ref="F85:F89" si="22">SUM(G85:J85)</f>
        <v>30</v>
      </c>
      <c r="G85" s="58">
        <v>15</v>
      </c>
      <c r="H85" s="58">
        <v>0</v>
      </c>
      <c r="I85" s="58">
        <v>0</v>
      </c>
      <c r="J85" s="58">
        <v>15</v>
      </c>
      <c r="K85" s="57" t="s">
        <v>36</v>
      </c>
      <c r="M85" s="32"/>
      <c r="N85" s="33"/>
      <c r="O85" s="33"/>
      <c r="P85" s="33"/>
      <c r="Q85" s="33"/>
      <c r="R85" s="33"/>
      <c r="S85" s="33"/>
      <c r="T85" s="33"/>
    </row>
    <row r="86" spans="1:20" x14ac:dyDescent="0.2">
      <c r="A86" s="7"/>
      <c r="B86" s="55">
        <v>4</v>
      </c>
      <c r="C86" s="2" t="s">
        <v>60</v>
      </c>
      <c r="D86" s="58" t="s">
        <v>32</v>
      </c>
      <c r="E86" s="58">
        <v>3</v>
      </c>
      <c r="F86" s="3">
        <f t="shared" si="22"/>
        <v>35</v>
      </c>
      <c r="G86" s="58">
        <v>15</v>
      </c>
      <c r="H86" s="58">
        <v>0</v>
      </c>
      <c r="I86" s="58">
        <v>0</v>
      </c>
      <c r="J86" s="58">
        <v>20</v>
      </c>
      <c r="K86" s="57" t="s">
        <v>35</v>
      </c>
      <c r="M86" s="32"/>
      <c r="N86" s="33"/>
      <c r="O86" s="33"/>
      <c r="P86" s="33"/>
      <c r="Q86" s="33"/>
      <c r="R86" s="33"/>
      <c r="S86" s="33"/>
      <c r="T86" s="33"/>
    </row>
    <row r="87" spans="1:20" x14ac:dyDescent="0.2">
      <c r="A87" s="7"/>
      <c r="B87" s="55">
        <v>5</v>
      </c>
      <c r="C87" s="2" t="s">
        <v>61</v>
      </c>
      <c r="D87" s="58" t="s">
        <v>32</v>
      </c>
      <c r="E87" s="58">
        <v>3</v>
      </c>
      <c r="F87" s="3">
        <f t="shared" si="22"/>
        <v>35</v>
      </c>
      <c r="G87" s="58">
        <v>15</v>
      </c>
      <c r="H87" s="58">
        <v>0</v>
      </c>
      <c r="I87" s="58">
        <v>0</v>
      </c>
      <c r="J87" s="58">
        <v>20</v>
      </c>
      <c r="K87" s="57" t="s">
        <v>35</v>
      </c>
      <c r="M87" s="32"/>
      <c r="N87" s="33"/>
      <c r="O87" s="33"/>
      <c r="P87" s="33"/>
      <c r="Q87" s="33"/>
      <c r="R87" s="33"/>
      <c r="S87" s="33"/>
      <c r="T87" s="33"/>
    </row>
    <row r="88" spans="1:20" x14ac:dyDescent="0.2">
      <c r="A88" s="7"/>
      <c r="B88" s="55">
        <v>6</v>
      </c>
      <c r="C88" s="2" t="s">
        <v>62</v>
      </c>
      <c r="D88" s="58" t="s">
        <v>32</v>
      </c>
      <c r="E88" s="58">
        <v>3</v>
      </c>
      <c r="F88" s="3">
        <f t="shared" si="22"/>
        <v>35</v>
      </c>
      <c r="G88" s="58">
        <v>15</v>
      </c>
      <c r="H88" s="58">
        <v>0</v>
      </c>
      <c r="I88" s="58">
        <v>0</v>
      </c>
      <c r="J88" s="58">
        <v>20</v>
      </c>
      <c r="K88" s="57" t="s">
        <v>35</v>
      </c>
      <c r="M88" s="32"/>
      <c r="N88" s="33"/>
      <c r="O88" s="33"/>
      <c r="P88" s="33"/>
      <c r="Q88" s="33"/>
      <c r="R88" s="33"/>
      <c r="S88" s="33"/>
      <c r="T88" s="33"/>
    </row>
    <row r="89" spans="1:20" x14ac:dyDescent="0.2">
      <c r="A89" s="7" t="s">
        <v>35</v>
      </c>
      <c r="B89" s="55">
        <v>7</v>
      </c>
      <c r="C89" s="2" t="s">
        <v>63</v>
      </c>
      <c r="D89" s="58" t="s">
        <v>32</v>
      </c>
      <c r="E89" s="3">
        <v>3</v>
      </c>
      <c r="F89" s="3">
        <f t="shared" si="22"/>
        <v>40</v>
      </c>
      <c r="G89" s="3">
        <v>15</v>
      </c>
      <c r="H89" s="3">
        <v>0</v>
      </c>
      <c r="I89" s="3">
        <v>0</v>
      </c>
      <c r="J89" s="3">
        <v>25</v>
      </c>
      <c r="K89" s="31" t="s">
        <v>36</v>
      </c>
      <c r="M89" s="32"/>
      <c r="N89" s="33"/>
      <c r="O89" s="33"/>
      <c r="P89" s="33"/>
      <c r="Q89" s="33"/>
      <c r="R89" s="33"/>
      <c r="S89" s="33"/>
      <c r="T89" s="33"/>
    </row>
    <row r="90" spans="1:20" x14ac:dyDescent="0.2">
      <c r="A90" s="7"/>
      <c r="B90" s="55">
        <v>8</v>
      </c>
      <c r="C90" s="72" t="s">
        <v>64</v>
      </c>
      <c r="D90" s="73" t="s">
        <v>32</v>
      </c>
      <c r="E90" s="63">
        <v>3</v>
      </c>
      <c r="F90" s="63">
        <f t="shared" ref="F90" si="23">SUM(G90:J90)</f>
        <v>40</v>
      </c>
      <c r="G90" s="63">
        <v>15</v>
      </c>
      <c r="H90" s="63">
        <v>0</v>
      </c>
      <c r="I90" s="63">
        <v>0</v>
      </c>
      <c r="J90" s="63">
        <v>25</v>
      </c>
      <c r="K90" s="64" t="s">
        <v>35</v>
      </c>
      <c r="M90" s="32"/>
      <c r="N90" s="33"/>
      <c r="O90" s="33"/>
      <c r="P90" s="33"/>
      <c r="Q90" s="33"/>
      <c r="R90" s="33"/>
      <c r="S90" s="33"/>
      <c r="T90" s="33"/>
    </row>
    <row r="91" spans="1:20" x14ac:dyDescent="0.2">
      <c r="A91" s="7"/>
      <c r="B91" s="37" t="s">
        <v>19</v>
      </c>
      <c r="C91" s="38" t="s">
        <v>38</v>
      </c>
      <c r="D91" s="38"/>
      <c r="E91" s="4">
        <f>SUM(E83:E90)</f>
        <v>25</v>
      </c>
      <c r="F91" s="4">
        <f t="shared" ref="F91:J91" si="24">SUM(F83:F90)</f>
        <v>245</v>
      </c>
      <c r="G91" s="4">
        <f t="shared" si="24"/>
        <v>90</v>
      </c>
      <c r="H91" s="4">
        <f t="shared" si="24"/>
        <v>30</v>
      </c>
      <c r="I91" s="4">
        <f t="shared" si="24"/>
        <v>0</v>
      </c>
      <c r="J91" s="4">
        <f t="shared" si="24"/>
        <v>125</v>
      </c>
      <c r="K91" s="39" t="s">
        <v>81</v>
      </c>
    </row>
    <row r="92" spans="1:20" x14ac:dyDescent="0.2">
      <c r="B92" s="29" t="s">
        <v>89</v>
      </c>
      <c r="C92" s="29"/>
      <c r="D92" s="29"/>
      <c r="E92" s="29"/>
      <c r="F92" s="29"/>
      <c r="G92" s="29"/>
      <c r="H92" s="29"/>
      <c r="I92" s="29"/>
      <c r="J92" s="29"/>
      <c r="K92" s="29"/>
    </row>
    <row r="93" spans="1:20" x14ac:dyDescent="0.2">
      <c r="B93" s="30">
        <v>1</v>
      </c>
      <c r="C93" s="1" t="s">
        <v>85</v>
      </c>
      <c r="D93" s="3" t="s">
        <v>32</v>
      </c>
      <c r="E93" s="3">
        <v>3</v>
      </c>
      <c r="F93" s="3">
        <v>30</v>
      </c>
      <c r="G93" s="3">
        <v>0</v>
      </c>
      <c r="H93" s="3">
        <v>30</v>
      </c>
      <c r="I93" s="3">
        <v>0</v>
      </c>
      <c r="J93" s="3">
        <v>0</v>
      </c>
      <c r="K93" s="31" t="s">
        <v>35</v>
      </c>
    </row>
    <row r="94" spans="1:20" x14ac:dyDescent="0.2">
      <c r="B94" s="30">
        <v>2</v>
      </c>
      <c r="C94" s="1" t="s">
        <v>44</v>
      </c>
      <c r="D94" s="3" t="s">
        <v>32</v>
      </c>
      <c r="E94" s="3">
        <v>4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1" t="s">
        <v>35</v>
      </c>
    </row>
    <row r="95" spans="1:20" x14ac:dyDescent="0.2">
      <c r="B95" s="30">
        <v>3</v>
      </c>
      <c r="C95" s="2" t="s">
        <v>65</v>
      </c>
      <c r="D95" s="58" t="s">
        <v>32</v>
      </c>
      <c r="E95" s="58">
        <v>3</v>
      </c>
      <c r="F95" s="3">
        <f t="shared" ref="F95:F100" si="25">SUM(G95:J95)</f>
        <v>40</v>
      </c>
      <c r="G95" s="58">
        <v>15</v>
      </c>
      <c r="H95" s="58">
        <v>0</v>
      </c>
      <c r="I95" s="58">
        <v>0</v>
      </c>
      <c r="J95" s="58">
        <v>25</v>
      </c>
      <c r="K95" s="57" t="s">
        <v>36</v>
      </c>
      <c r="M95" s="32"/>
      <c r="N95" s="33"/>
      <c r="O95" s="33"/>
      <c r="P95" s="33"/>
      <c r="Q95" s="33"/>
      <c r="R95" s="33"/>
      <c r="S95" s="33"/>
      <c r="T95" s="33"/>
    </row>
    <row r="96" spans="1:20" x14ac:dyDescent="0.2">
      <c r="B96" s="30">
        <v>4</v>
      </c>
      <c r="C96" s="2" t="s">
        <v>66</v>
      </c>
      <c r="D96" s="58" t="s">
        <v>32</v>
      </c>
      <c r="E96" s="58">
        <v>3</v>
      </c>
      <c r="F96" s="3">
        <f t="shared" si="25"/>
        <v>40</v>
      </c>
      <c r="G96" s="58">
        <v>15</v>
      </c>
      <c r="H96" s="58">
        <v>0</v>
      </c>
      <c r="I96" s="58">
        <v>0</v>
      </c>
      <c r="J96" s="58">
        <v>25</v>
      </c>
      <c r="K96" s="57" t="s">
        <v>35</v>
      </c>
      <c r="M96" s="32"/>
      <c r="N96" s="33"/>
      <c r="O96" s="33"/>
      <c r="P96" s="33"/>
      <c r="Q96" s="33"/>
      <c r="R96" s="33"/>
      <c r="S96" s="33"/>
      <c r="T96" s="33"/>
    </row>
    <row r="97" spans="2:20" x14ac:dyDescent="0.2">
      <c r="B97" s="30">
        <v>5</v>
      </c>
      <c r="C97" s="2" t="s">
        <v>67</v>
      </c>
      <c r="D97" s="58" t="s">
        <v>32</v>
      </c>
      <c r="E97" s="58">
        <v>3</v>
      </c>
      <c r="F97" s="3">
        <f t="shared" si="25"/>
        <v>30</v>
      </c>
      <c r="G97" s="58">
        <v>15</v>
      </c>
      <c r="H97" s="58">
        <v>0</v>
      </c>
      <c r="I97" s="58">
        <v>0</v>
      </c>
      <c r="J97" s="58">
        <v>15</v>
      </c>
      <c r="K97" s="57" t="s">
        <v>35</v>
      </c>
      <c r="M97" s="32"/>
      <c r="N97" s="33"/>
      <c r="O97" s="33"/>
      <c r="P97" s="33"/>
      <c r="Q97" s="33"/>
      <c r="R97" s="33"/>
      <c r="S97" s="33"/>
      <c r="T97" s="33"/>
    </row>
    <row r="98" spans="2:20" x14ac:dyDescent="0.2">
      <c r="B98" s="30">
        <v>6</v>
      </c>
      <c r="C98" s="2" t="s">
        <v>68</v>
      </c>
      <c r="D98" s="58" t="s">
        <v>32</v>
      </c>
      <c r="E98" s="58">
        <v>3</v>
      </c>
      <c r="F98" s="3">
        <f t="shared" si="25"/>
        <v>35</v>
      </c>
      <c r="G98" s="58">
        <v>15</v>
      </c>
      <c r="H98" s="58">
        <v>0</v>
      </c>
      <c r="I98" s="58">
        <v>0</v>
      </c>
      <c r="J98" s="58">
        <v>20</v>
      </c>
      <c r="K98" s="57" t="s">
        <v>35</v>
      </c>
      <c r="M98" s="32"/>
      <c r="N98" s="33"/>
      <c r="O98" s="33"/>
      <c r="P98" s="33"/>
      <c r="Q98" s="33"/>
      <c r="R98" s="33"/>
      <c r="S98" s="33"/>
      <c r="T98" s="33"/>
    </row>
    <row r="99" spans="2:20" x14ac:dyDescent="0.2">
      <c r="B99" s="30">
        <v>7</v>
      </c>
      <c r="C99" s="36" t="s">
        <v>80</v>
      </c>
      <c r="D99" s="58" t="s">
        <v>32</v>
      </c>
      <c r="E99" s="58">
        <v>3</v>
      </c>
      <c r="F99" s="3">
        <f t="shared" si="25"/>
        <v>35</v>
      </c>
      <c r="G99" s="3">
        <v>15</v>
      </c>
      <c r="H99" s="3">
        <v>0</v>
      </c>
      <c r="I99" s="3">
        <v>0</v>
      </c>
      <c r="J99" s="3">
        <v>20</v>
      </c>
      <c r="K99" s="57" t="s">
        <v>36</v>
      </c>
      <c r="M99" s="32"/>
      <c r="N99" s="33"/>
      <c r="O99" s="33"/>
      <c r="P99" s="33"/>
      <c r="Q99" s="33"/>
      <c r="R99" s="33"/>
      <c r="S99" s="33"/>
      <c r="T99" s="33"/>
    </row>
    <row r="100" spans="2:20" x14ac:dyDescent="0.2">
      <c r="B100" s="30">
        <v>8</v>
      </c>
      <c r="C100" s="72" t="s">
        <v>69</v>
      </c>
      <c r="D100" s="73" t="s">
        <v>32</v>
      </c>
      <c r="E100" s="73">
        <v>3</v>
      </c>
      <c r="F100" s="63">
        <f t="shared" si="25"/>
        <v>35</v>
      </c>
      <c r="G100" s="63">
        <v>15</v>
      </c>
      <c r="H100" s="63">
        <v>0</v>
      </c>
      <c r="I100" s="63">
        <v>0</v>
      </c>
      <c r="J100" s="63">
        <v>20</v>
      </c>
      <c r="K100" s="74" t="s">
        <v>35</v>
      </c>
      <c r="M100" s="32"/>
      <c r="N100" s="33"/>
      <c r="O100" s="33"/>
      <c r="P100" s="33"/>
      <c r="Q100" s="33"/>
      <c r="R100" s="33"/>
      <c r="S100" s="33"/>
      <c r="T100" s="33"/>
    </row>
    <row r="101" spans="2:20" x14ac:dyDescent="0.2">
      <c r="B101" s="48" t="s">
        <v>19</v>
      </c>
      <c r="C101" s="49" t="s">
        <v>38</v>
      </c>
      <c r="D101" s="49"/>
      <c r="E101" s="50">
        <f>SUM(E93:E100)</f>
        <v>25</v>
      </c>
      <c r="F101" s="50">
        <f t="shared" ref="F101:J101" si="26">SUM(F93:F100)</f>
        <v>245</v>
      </c>
      <c r="G101" s="50">
        <f t="shared" si="26"/>
        <v>90</v>
      </c>
      <c r="H101" s="50">
        <f t="shared" si="26"/>
        <v>30</v>
      </c>
      <c r="I101" s="50">
        <f t="shared" si="26"/>
        <v>0</v>
      </c>
      <c r="J101" s="50">
        <f t="shared" si="26"/>
        <v>125</v>
      </c>
      <c r="K101" s="51" t="s">
        <v>81</v>
      </c>
    </row>
    <row r="104" spans="2:20" x14ac:dyDescent="0.2">
      <c r="B104" s="75" t="s">
        <v>70</v>
      </c>
      <c r="C104" s="75"/>
      <c r="D104" s="75"/>
      <c r="E104" s="75"/>
      <c r="F104" s="75"/>
      <c r="G104" s="75"/>
      <c r="H104" s="75"/>
      <c r="I104" s="75"/>
      <c r="J104" s="75"/>
      <c r="K104" s="75"/>
    </row>
    <row r="105" spans="2:20" x14ac:dyDescent="0.2">
      <c r="B105" s="76" t="s">
        <v>3</v>
      </c>
      <c r="C105" s="22" t="s">
        <v>71</v>
      </c>
      <c r="D105" s="22"/>
      <c r="E105" s="21" t="s">
        <v>6</v>
      </c>
      <c r="F105" s="21" t="s">
        <v>7</v>
      </c>
      <c r="G105" s="22" t="s">
        <v>8</v>
      </c>
      <c r="H105" s="22"/>
      <c r="I105" s="22"/>
      <c r="J105" s="22"/>
      <c r="K105" s="77" t="s">
        <v>72</v>
      </c>
    </row>
    <row r="106" spans="2:20" x14ac:dyDescent="0.2">
      <c r="B106" s="76"/>
      <c r="C106" s="22"/>
      <c r="D106" s="22"/>
      <c r="E106" s="21"/>
      <c r="F106" s="21"/>
      <c r="G106" s="21" t="s">
        <v>10</v>
      </c>
      <c r="H106" s="21" t="s">
        <v>11</v>
      </c>
      <c r="I106" s="22" t="s">
        <v>12</v>
      </c>
      <c r="J106" s="22"/>
      <c r="K106" s="77"/>
    </row>
    <row r="107" spans="2:20" ht="27.75" x14ac:dyDescent="0.2">
      <c r="B107" s="19"/>
      <c r="C107" s="20"/>
      <c r="D107" s="20"/>
      <c r="E107" s="26"/>
      <c r="F107" s="26"/>
      <c r="G107" s="26"/>
      <c r="H107" s="26"/>
      <c r="I107" s="78" t="s">
        <v>13</v>
      </c>
      <c r="J107" s="27" t="s">
        <v>84</v>
      </c>
      <c r="K107" s="79"/>
    </row>
    <row r="108" spans="2:20" x14ac:dyDescent="0.2">
      <c r="B108" s="80">
        <v>1</v>
      </c>
      <c r="C108" s="81" t="s">
        <v>70</v>
      </c>
      <c r="D108" s="82"/>
      <c r="E108" s="83">
        <f>E109+E110</f>
        <v>90</v>
      </c>
      <c r="F108" s="84">
        <f t="shared" ref="F108:J108" si="27">F109+F110</f>
        <v>950</v>
      </c>
      <c r="G108" s="83">
        <f t="shared" si="27"/>
        <v>368</v>
      </c>
      <c r="H108" s="84">
        <f t="shared" si="27"/>
        <v>60</v>
      </c>
      <c r="I108" s="83">
        <f t="shared" si="27"/>
        <v>118</v>
      </c>
      <c r="J108" s="84">
        <f t="shared" si="27"/>
        <v>404</v>
      </c>
      <c r="K108" s="85">
        <v>10</v>
      </c>
    </row>
    <row r="109" spans="2:20" x14ac:dyDescent="0.2">
      <c r="B109" s="86"/>
      <c r="C109" s="87" t="s">
        <v>73</v>
      </c>
      <c r="D109" s="2" t="s">
        <v>74</v>
      </c>
      <c r="E109" s="88">
        <f t="shared" ref="E109:J109" si="28">E22+E38+E72</f>
        <v>49</v>
      </c>
      <c r="F109" s="89">
        <f>F22+F38+F72</f>
        <v>547</v>
      </c>
      <c r="G109" s="90">
        <f t="shared" si="28"/>
        <v>219</v>
      </c>
      <c r="H109" s="89">
        <f t="shared" si="28"/>
        <v>0</v>
      </c>
      <c r="I109" s="90">
        <f t="shared" si="28"/>
        <v>109</v>
      </c>
      <c r="J109" s="89">
        <f t="shared" si="28"/>
        <v>219</v>
      </c>
      <c r="K109" s="91">
        <v>7</v>
      </c>
    </row>
    <row r="110" spans="2:20" x14ac:dyDescent="0.2">
      <c r="B110" s="86"/>
      <c r="C110" s="92"/>
      <c r="D110" s="2" t="s">
        <v>75</v>
      </c>
      <c r="E110" s="88">
        <f t="shared" ref="E110:J110" si="29">E42+E75</f>
        <v>41</v>
      </c>
      <c r="F110" s="93">
        <f t="shared" si="29"/>
        <v>403</v>
      </c>
      <c r="G110" s="94">
        <f t="shared" si="29"/>
        <v>149</v>
      </c>
      <c r="H110" s="93">
        <f t="shared" si="29"/>
        <v>60</v>
      </c>
      <c r="I110" s="94">
        <f t="shared" si="29"/>
        <v>9</v>
      </c>
      <c r="J110" s="93">
        <f t="shared" si="29"/>
        <v>185</v>
      </c>
      <c r="K110" s="95">
        <v>3</v>
      </c>
    </row>
    <row r="111" spans="2:20" x14ac:dyDescent="0.2">
      <c r="B111" s="96">
        <v>2</v>
      </c>
      <c r="C111" s="97" t="s">
        <v>76</v>
      </c>
      <c r="D111" s="97"/>
      <c r="E111" s="98">
        <f>E110*100/E108</f>
        <v>45.555555555555557</v>
      </c>
      <c r="F111" s="99"/>
      <c r="G111" s="99"/>
      <c r="H111" s="99"/>
      <c r="I111" s="99"/>
      <c r="J111" s="99"/>
      <c r="K111" s="99"/>
    </row>
    <row r="113" spans="2:4" x14ac:dyDescent="0.2">
      <c r="B113" s="54" t="s">
        <v>16</v>
      </c>
      <c r="C113" s="9" t="s">
        <v>26</v>
      </c>
      <c r="D113" s="54"/>
    </row>
    <row r="114" spans="2:4" x14ac:dyDescent="0.2">
      <c r="B114" s="54" t="s">
        <v>19</v>
      </c>
      <c r="C114" s="9" t="s">
        <v>27</v>
      </c>
      <c r="D114" s="54"/>
    </row>
    <row r="115" spans="2:4" x14ac:dyDescent="0.2">
      <c r="B115" s="54" t="s">
        <v>28</v>
      </c>
      <c r="C115" s="9" t="s">
        <v>29</v>
      </c>
      <c r="D115" s="54"/>
    </row>
    <row r="116" spans="2:4" x14ac:dyDescent="0.2">
      <c r="B116" s="54" t="s">
        <v>30</v>
      </c>
      <c r="C116" s="9" t="s">
        <v>31</v>
      </c>
      <c r="D116" s="54"/>
    </row>
    <row r="117" spans="2:4" x14ac:dyDescent="0.2">
      <c r="B117" s="54" t="s">
        <v>32</v>
      </c>
      <c r="C117" s="9" t="s">
        <v>33</v>
      </c>
      <c r="D117" s="54"/>
    </row>
    <row r="118" spans="2:4" x14ac:dyDescent="0.2">
      <c r="B118" s="7"/>
      <c r="C118" s="7"/>
      <c r="D118" s="7"/>
    </row>
  </sheetData>
  <mergeCells count="75">
    <mergeCell ref="B2:K2"/>
    <mergeCell ref="B73:K73"/>
    <mergeCell ref="D79:D81"/>
    <mergeCell ref="B82:K82"/>
    <mergeCell ref="B105:B107"/>
    <mergeCell ref="C105:D107"/>
    <mergeCell ref="E105:E107"/>
    <mergeCell ref="F105:F107"/>
    <mergeCell ref="G105:J105"/>
    <mergeCell ref="B92:K92"/>
    <mergeCell ref="B104:K104"/>
    <mergeCell ref="B79:B81"/>
    <mergeCell ref="C79:C81"/>
    <mergeCell ref="E79:E81"/>
    <mergeCell ref="F79:F81"/>
    <mergeCell ref="G79:J79"/>
    <mergeCell ref="K79:K81"/>
    <mergeCell ref="C111:D111"/>
    <mergeCell ref="F111:K111"/>
    <mergeCell ref="K105:K107"/>
    <mergeCell ref="G106:G107"/>
    <mergeCell ref="H106:H107"/>
    <mergeCell ref="I106:J106"/>
    <mergeCell ref="C108:D108"/>
    <mergeCell ref="I47:J47"/>
    <mergeCell ref="B69:K69"/>
    <mergeCell ref="B46:B48"/>
    <mergeCell ref="C46:C48"/>
    <mergeCell ref="D46:D48"/>
    <mergeCell ref="E46:E48"/>
    <mergeCell ref="F46:F48"/>
    <mergeCell ref="G46:J46"/>
    <mergeCell ref="K46:K48"/>
    <mergeCell ref="G47:G48"/>
    <mergeCell ref="H47:H48"/>
    <mergeCell ref="B49:K49"/>
    <mergeCell ref="B12:K12"/>
    <mergeCell ref="B4:C4"/>
    <mergeCell ref="B9:B11"/>
    <mergeCell ref="C9:C11"/>
    <mergeCell ref="D9:D11"/>
    <mergeCell ref="E9:E11"/>
    <mergeCell ref="F9:F11"/>
    <mergeCell ref="G9:J9"/>
    <mergeCell ref="K9:K11"/>
    <mergeCell ref="G10:G11"/>
    <mergeCell ref="H10:H11"/>
    <mergeCell ref="I10:J10"/>
    <mergeCell ref="B23:K23"/>
    <mergeCell ref="B30:B32"/>
    <mergeCell ref="C30:C32"/>
    <mergeCell ref="D30:D32"/>
    <mergeCell ref="E30:E32"/>
    <mergeCell ref="F30:F32"/>
    <mergeCell ref="G30:J30"/>
    <mergeCell ref="K30:K32"/>
    <mergeCell ref="G31:G32"/>
    <mergeCell ref="H31:H32"/>
    <mergeCell ref="I31:J31"/>
    <mergeCell ref="G80:G81"/>
    <mergeCell ref="H80:H81"/>
    <mergeCell ref="I80:J80"/>
    <mergeCell ref="B33:K33"/>
    <mergeCell ref="B66:B68"/>
    <mergeCell ref="C66:C68"/>
    <mergeCell ref="D66:D68"/>
    <mergeCell ref="E66:E68"/>
    <mergeCell ref="F66:F68"/>
    <mergeCell ref="G66:J66"/>
    <mergeCell ref="K66:K68"/>
    <mergeCell ref="G67:G68"/>
    <mergeCell ref="H67:H68"/>
    <mergeCell ref="I67:J67"/>
    <mergeCell ref="B56:K56"/>
    <mergeCell ref="B39:K39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TiL_II_STACJ.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Ewa Kliś-Brudny</dc:creator>
  <cp:lastModifiedBy>Recenzent </cp:lastModifiedBy>
  <cp:lastPrinted>2019-03-27T15:45:06Z</cp:lastPrinted>
  <dcterms:created xsi:type="dcterms:W3CDTF">2019-03-27T13:42:14Z</dcterms:created>
  <dcterms:modified xsi:type="dcterms:W3CDTF">2021-05-03T23:42:33Z</dcterms:modified>
</cp:coreProperties>
</file>