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I STOPIEŃ STACJONARNE\"/>
    </mc:Choice>
  </mc:AlternateContent>
  <bookViews>
    <workbookView xWindow="0" yWindow="0" windowWidth="20730" windowHeight="11760"/>
  </bookViews>
  <sheets>
    <sheet name="TiL_II_STACJ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0" i="1" l="1"/>
  <c r="E100" i="1"/>
  <c r="F100" i="1"/>
  <c r="C100" i="1"/>
  <c r="D90" i="1"/>
  <c r="E90" i="1"/>
  <c r="F90" i="1"/>
  <c r="C90" i="1"/>
  <c r="D61" i="1"/>
  <c r="E61" i="1"/>
  <c r="F61" i="1"/>
  <c r="C61" i="1"/>
  <c r="D54" i="1"/>
  <c r="E54" i="1"/>
  <c r="E40" i="1" s="1"/>
  <c r="E41" i="1" s="1"/>
  <c r="E42" i="1" s="1"/>
  <c r="F54" i="1"/>
  <c r="C54" i="1"/>
  <c r="D37" i="1"/>
  <c r="E37" i="1"/>
  <c r="F37" i="1"/>
  <c r="C37" i="1"/>
  <c r="D21" i="1"/>
  <c r="E21" i="1"/>
  <c r="F21" i="1"/>
  <c r="C21" i="1"/>
  <c r="E73" i="1" l="1"/>
  <c r="E74" i="1" s="1"/>
  <c r="C120" i="1" l="1"/>
  <c r="F73" i="1" l="1"/>
  <c r="D73" i="1"/>
  <c r="D40" i="1"/>
  <c r="D41" i="1" s="1"/>
  <c r="D42" i="1" s="1"/>
  <c r="F40" i="1"/>
  <c r="F41" i="1" s="1"/>
  <c r="F42" i="1" s="1"/>
  <c r="D71" i="1"/>
  <c r="E71" i="1"/>
  <c r="F71" i="1"/>
  <c r="C71" i="1"/>
  <c r="D74" i="1" l="1"/>
  <c r="C73" i="1" l="1"/>
  <c r="C74" i="1" s="1"/>
  <c r="F74" i="1"/>
  <c r="C75" i="1" l="1"/>
  <c r="F24" i="1" l="1"/>
  <c r="F25" i="1" s="1"/>
  <c r="E24" i="1"/>
  <c r="E25" i="1" s="1"/>
  <c r="D24" i="1"/>
  <c r="D25" i="1" s="1"/>
  <c r="C24" i="1"/>
  <c r="F110" i="1" l="1"/>
  <c r="F109" i="1"/>
  <c r="E109" i="1"/>
  <c r="E110" i="1"/>
  <c r="D109" i="1"/>
  <c r="D110" i="1"/>
  <c r="E75" i="1"/>
  <c r="D75" i="1"/>
  <c r="C40" i="1"/>
  <c r="C41" i="1" s="1"/>
  <c r="C42" i="1" s="1"/>
  <c r="F75" i="1"/>
  <c r="E108" i="1" l="1"/>
  <c r="F108" i="1"/>
  <c r="D108" i="1"/>
  <c r="C25" i="1"/>
  <c r="C109" i="1" l="1"/>
  <c r="C110" i="1"/>
  <c r="F113" i="1" l="1"/>
  <c r="E116" i="1"/>
  <c r="D119" i="1"/>
  <c r="C108" i="1"/>
  <c r="F112" i="1"/>
  <c r="F111" i="1" s="1"/>
  <c r="E115" i="1"/>
  <c r="E114" i="1" s="1"/>
  <c r="D118" i="1"/>
  <c r="D117" i="1" s="1"/>
  <c r="C117" i="1" s="1"/>
</calcChain>
</file>

<file path=xl/sharedStrings.xml><?xml version="1.0" encoding="utf-8"?>
<sst xmlns="http://schemas.openxmlformats.org/spreadsheetml/2006/main" count="173" uniqueCount="90">
  <si>
    <t>Rok 1</t>
  </si>
  <si>
    <t>Semestr 1</t>
  </si>
  <si>
    <t>Lp.</t>
  </si>
  <si>
    <t>Nazwa przedmiotu</t>
  </si>
  <si>
    <t>Wymiar ECTS</t>
  </si>
  <si>
    <t>w tym:</t>
  </si>
  <si>
    <t>Obowiązkowe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</si>
  <si>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</si>
  <si>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</si>
  <si>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</si>
  <si>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</si>
  <si>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</si>
  <si>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</si>
  <si>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</si>
  <si>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Rok 2</t>
  </si>
  <si>
    <t>Semestr 3</t>
  </si>
  <si>
    <t>1.</t>
  </si>
  <si>
    <t xml:space="preserve">Profil studiów: ogólnoakademicki             </t>
  </si>
  <si>
    <t>E</t>
  </si>
  <si>
    <t>Język obcy</t>
  </si>
  <si>
    <t>Łącznie fakultatywne</t>
  </si>
  <si>
    <t>Egzamin dyplomowy</t>
  </si>
  <si>
    <t>Matematyka stosowana</t>
  </si>
  <si>
    <t>Metodologia badań naukowych i proseminarium</t>
  </si>
  <si>
    <t>Komunikacja społeczna w biznesie</t>
  </si>
  <si>
    <t>Praca magisterska</t>
  </si>
  <si>
    <t>Kierunek studiów: transport i logistyka</t>
  </si>
  <si>
    <t>Kontrola metrologiczna w transporcie</t>
  </si>
  <si>
    <t>Techniki i strategie zarządzania siecią logistyczną</t>
  </si>
  <si>
    <t>Spedycja międzynarodowa</t>
  </si>
  <si>
    <t>Ochrona własności intelektualnej</t>
  </si>
  <si>
    <t>Ocena i wycena środków transportowych</t>
  </si>
  <si>
    <t>Projektowanie systemów logistycznych</t>
  </si>
  <si>
    <t>Prognozowanie i symulacja w przedsiębiorstwie</t>
  </si>
  <si>
    <t>Planowanie logistyczne</t>
  </si>
  <si>
    <t>Controlling i audyt logistyczny</t>
  </si>
  <si>
    <t>Organizacja przedsiębiorstwa transportowego</t>
  </si>
  <si>
    <t>Usługi logistyczne</t>
  </si>
  <si>
    <t>Diagnostyka pojazdów i systemów transportowych</t>
  </si>
  <si>
    <t>Modelowanie procesów transportowych i spedycyjnych</t>
  </si>
  <si>
    <t>Zarządzanie łańcuchem logistycznym</t>
  </si>
  <si>
    <t>Organizacja napraw i obsługi technicznej</t>
  </si>
  <si>
    <t>Modelowanie i symulacja procesów logistycznych</t>
  </si>
  <si>
    <t>Systemy IT w zarządzaniu flotą</t>
  </si>
  <si>
    <t>Logistyka i zarządzanie zaopatrzeniem</t>
  </si>
  <si>
    <t>Kosztorysowanie zadań logistycznych</t>
  </si>
  <si>
    <t>Transport specjalistyczny</t>
  </si>
  <si>
    <t>Kosztorysowanie zadań transportowych</t>
  </si>
  <si>
    <t>Infrastruktura transportowa</t>
  </si>
  <si>
    <t>Systemy informatyczne w zarządzaniu</t>
  </si>
  <si>
    <t>Nowoczesne systemy transportowe</t>
  </si>
  <si>
    <t>Razem dla cyklu kształcenia</t>
  </si>
  <si>
    <t>Marketing usług transportowych</t>
  </si>
  <si>
    <t>Zarządzanie projektami w sektorze TSL</t>
  </si>
  <si>
    <t>Logistyka odpadów</t>
  </si>
  <si>
    <t>Paliwa alternatywne w transporcie</t>
  </si>
  <si>
    <t>Zagrożenie i bezpieczeństwo (Bezpieczeństwo narodowe, Cyberbezpieczeństwo, Bezpieczeństwo środowiska)</t>
  </si>
  <si>
    <r>
      <t>Łącznie fakultatywne</t>
    </r>
    <r>
      <rPr>
        <b/>
        <vertAlign val="superscript"/>
        <sz val="10"/>
        <color indexed="8"/>
        <rFont val="Arial Narrow"/>
        <family val="2"/>
        <charset val="238"/>
      </rPr>
      <t>**</t>
    </r>
  </si>
  <si>
    <t>Seminarium dyplomowe - magisterskie</t>
  </si>
  <si>
    <t xml:space="preserve">Forma studiów: stacjonarne (SM)         </t>
  </si>
  <si>
    <t>Specjalność do wyboru - Zarządzanie w logistyce (ZWL) lub Inżynieria transportu i spedycja (ITS)</t>
  </si>
  <si>
    <t>Zarządzanie w logistyce (ZWL)</t>
  </si>
  <si>
    <t>Inżynieria transportu i spedycja (ITS)</t>
  </si>
  <si>
    <t>Bilans ECTS</t>
  </si>
  <si>
    <t>Zajęcia związane z prowadzoną w Uczelni działalnością naukową</t>
  </si>
  <si>
    <t>w dyscyplinie</t>
  </si>
  <si>
    <t>z bezpo-średnim udziałem</t>
  </si>
  <si>
    <t>TZ</t>
  </si>
  <si>
    <t>Razem dla programu studiów</t>
  </si>
  <si>
    <t>Udział zajęć* związane z prowadzona w Uczelni działalnością naukową [%]</t>
  </si>
  <si>
    <t>Udział zajęć realizowanych z bezpośrednim udziałem prowadzącego [%]</t>
  </si>
  <si>
    <t>D</t>
  </si>
  <si>
    <t>Struktura ECTS wg dyscyplin  [%]</t>
  </si>
  <si>
    <t>-</t>
  </si>
  <si>
    <r>
      <t xml:space="preserve">Przedmioty z dziedzin nauki H lub S 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</si>
  <si>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t>2.</t>
  </si>
  <si>
    <t>3.</t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</si>
  <si>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</si>
  <si>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</si>
  <si>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</si>
  <si>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</si>
  <si>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</si>
  <si>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</si>
  <si>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>TiL - zarządzanie w logistyce (ZWL)</t>
  </si>
  <si>
    <t>TiL - inżynieria transportu i spedycja (ITS)</t>
  </si>
  <si>
    <t>TiL -  zarządzanie w logistyce (ZWL)</t>
  </si>
  <si>
    <t xml:space="preserve">TiL - zarządzanie w logistyce (ZWL) </t>
  </si>
  <si>
    <t>TiL -  inżynieria transportu i spedycja (ITS)</t>
  </si>
  <si>
    <t>Zagrożenie i bezpieczeństwo</t>
  </si>
  <si>
    <t xml:space="preserve">Poziom studiów: drugiego stopnia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</si>
</sst>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 indent="5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4" xfId="0" applyFont="1" applyBorder="1"/>
    <xf numFmtId="0" fontId="2" fillId="0" borderId="4" xfId="0" applyFont="1" applyBorder="1" applyAlignment="1"/>
    <xf numFmtId="0" fontId="1" fillId="0" borderId="4" xfId="0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5" xfId="0" applyFont="1" applyBorder="1"/>
    <xf numFmtId="0" fontId="3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1" fillId="0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9" xfId="0" applyFont="1" applyBorder="1"/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tabSelected="1" zoomScaleNormal="100" workbookViewId="0">
      <selection activeCell="I17" sqref="I17"/>
    </sheetView>
  </sheetViews>
  <sheetFormatPr defaultRowHeight="12.75" x14ac:dyDescent="0.2"/>
  <cols>
    <col min="1" max="1" width="9.140625" style="5"/>
    <col min="2" max="2" width="40" style="5" customWidth="1"/>
    <col min="3" max="3" width="10.28515625" style="5" customWidth="1"/>
    <col min="4" max="5" width="9.140625" style="5"/>
    <col min="6" max="6" width="9.85546875" style="5" customWidth="1"/>
    <col min="7" max="16384" width="9.140625" style="5"/>
  </cols>
  <sheetData>
    <row r="1" spans="1:7" x14ac:dyDescent="0.2">
      <c r="G1" s="40"/>
    </row>
    <row r="2" spans="1:7" x14ac:dyDescent="0.2">
      <c r="A2" s="6"/>
      <c r="C2" s="42" t="s">
        <v>63</v>
      </c>
      <c r="G2" s="40"/>
    </row>
    <row r="3" spans="1:7" x14ac:dyDescent="0.2">
      <c r="A3" s="113" t="s">
        <v>26</v>
      </c>
      <c r="B3" s="113"/>
      <c r="C3" s="1"/>
      <c r="D3" s="1"/>
      <c r="E3" s="1"/>
      <c r="F3" s="1"/>
      <c r="G3" s="40"/>
    </row>
    <row r="4" spans="1:7" x14ac:dyDescent="0.2">
      <c r="A4" s="8" t="s">
        <v>89</v>
      </c>
      <c r="B4" s="9"/>
      <c r="C4" s="10"/>
      <c r="D4" s="1"/>
      <c r="E4" s="1"/>
      <c r="F4" s="1"/>
      <c r="G4" s="40"/>
    </row>
    <row r="5" spans="1:7" x14ac:dyDescent="0.2">
      <c r="A5" s="8" t="s">
        <v>17</v>
      </c>
      <c r="B5" s="9"/>
      <c r="C5" s="10"/>
      <c r="D5" s="1"/>
      <c r="E5" s="1"/>
      <c r="F5" s="1"/>
      <c r="G5" s="40"/>
    </row>
    <row r="6" spans="1:7" x14ac:dyDescent="0.2">
      <c r="A6" s="8" t="s">
        <v>59</v>
      </c>
      <c r="B6" s="9"/>
      <c r="C6" s="10"/>
      <c r="D6" s="1"/>
      <c r="E6" s="1"/>
      <c r="F6" s="1"/>
      <c r="G6" s="40"/>
    </row>
    <row r="7" spans="1:7" x14ac:dyDescent="0.2">
      <c r="A7" s="1"/>
      <c r="B7" s="1"/>
      <c r="C7" s="1"/>
      <c r="D7" s="1"/>
      <c r="E7" s="11" t="s">
        <v>0</v>
      </c>
      <c r="F7" s="11" t="s">
        <v>1</v>
      </c>
      <c r="G7" s="40"/>
    </row>
    <row r="8" spans="1:7" ht="12.75" customHeight="1" x14ac:dyDescent="0.2">
      <c r="A8" s="101" t="s">
        <v>2</v>
      </c>
      <c r="B8" s="103" t="s">
        <v>3</v>
      </c>
      <c r="C8" s="105" t="s">
        <v>4</v>
      </c>
      <c r="D8" s="109" t="s">
        <v>5</v>
      </c>
      <c r="E8" s="109"/>
      <c r="F8" s="110" t="s">
        <v>64</v>
      </c>
      <c r="G8" s="40"/>
    </row>
    <row r="9" spans="1:7" ht="25.5" x14ac:dyDescent="0.2">
      <c r="A9" s="102"/>
      <c r="B9" s="104"/>
      <c r="C9" s="105"/>
      <c r="D9" s="41" t="s">
        <v>65</v>
      </c>
      <c r="E9" s="107" t="s">
        <v>66</v>
      </c>
      <c r="F9" s="111"/>
      <c r="G9" s="40"/>
    </row>
    <row r="10" spans="1:7" x14ac:dyDescent="0.2">
      <c r="A10" s="102"/>
      <c r="B10" s="104"/>
      <c r="C10" s="106"/>
      <c r="D10" s="41" t="s">
        <v>67</v>
      </c>
      <c r="E10" s="108"/>
      <c r="F10" s="112"/>
      <c r="G10" s="40"/>
    </row>
    <row r="11" spans="1:7" x14ac:dyDescent="0.2">
      <c r="A11" s="99" t="s">
        <v>6</v>
      </c>
      <c r="B11" s="99"/>
      <c r="C11" s="99"/>
      <c r="D11" s="99"/>
      <c r="E11" s="99"/>
      <c r="F11" s="99"/>
      <c r="G11" s="40"/>
    </row>
    <row r="12" spans="1:7" x14ac:dyDescent="0.2">
      <c r="A12" s="30">
        <v>1</v>
      </c>
      <c r="B12" s="13" t="s">
        <v>19</v>
      </c>
      <c r="C12" s="72">
        <v>2</v>
      </c>
      <c r="D12" s="72">
        <v>2</v>
      </c>
      <c r="E12" s="72">
        <v>1.2</v>
      </c>
      <c r="F12" s="73">
        <v>0</v>
      </c>
      <c r="G12" s="40"/>
    </row>
    <row r="13" spans="1:7" x14ac:dyDescent="0.2">
      <c r="A13" s="30">
        <v>2</v>
      </c>
      <c r="B13" s="13" t="s">
        <v>22</v>
      </c>
      <c r="C13" s="72">
        <v>4</v>
      </c>
      <c r="D13" s="72">
        <v>4</v>
      </c>
      <c r="E13" s="72">
        <v>2</v>
      </c>
      <c r="F13" s="73">
        <v>4</v>
      </c>
      <c r="G13" s="40"/>
    </row>
    <row r="14" spans="1:7" x14ac:dyDescent="0.2">
      <c r="A14" s="30">
        <v>3</v>
      </c>
      <c r="B14" s="14" t="s">
        <v>23</v>
      </c>
      <c r="C14" s="74">
        <v>3</v>
      </c>
      <c r="D14" s="74">
        <v>3</v>
      </c>
      <c r="E14" s="72">
        <v>1.6</v>
      </c>
      <c r="F14" s="73">
        <v>0</v>
      </c>
      <c r="G14" s="40"/>
    </row>
    <row r="15" spans="1:7" x14ac:dyDescent="0.2">
      <c r="A15" s="30">
        <v>4</v>
      </c>
      <c r="B15" s="13" t="s">
        <v>24</v>
      </c>
      <c r="C15" s="72">
        <v>3</v>
      </c>
      <c r="D15" s="72">
        <v>3</v>
      </c>
      <c r="E15" s="72">
        <v>2.1</v>
      </c>
      <c r="F15" s="73">
        <v>0</v>
      </c>
      <c r="G15" s="40"/>
    </row>
    <row r="16" spans="1:7" x14ac:dyDescent="0.2">
      <c r="A16" s="30">
        <v>5</v>
      </c>
      <c r="B16" s="15" t="s">
        <v>27</v>
      </c>
      <c r="C16" s="72">
        <v>4</v>
      </c>
      <c r="D16" s="72">
        <v>4</v>
      </c>
      <c r="E16" s="72">
        <v>2.1</v>
      </c>
      <c r="F16" s="73">
        <v>4</v>
      </c>
      <c r="G16" s="40"/>
    </row>
    <row r="17" spans="1:7" x14ac:dyDescent="0.2">
      <c r="A17" s="30">
        <v>6</v>
      </c>
      <c r="B17" s="16" t="s">
        <v>28</v>
      </c>
      <c r="C17" s="72">
        <v>4</v>
      </c>
      <c r="D17" s="72">
        <v>4</v>
      </c>
      <c r="E17" s="72">
        <v>2</v>
      </c>
      <c r="F17" s="73">
        <v>4</v>
      </c>
      <c r="G17" s="40"/>
    </row>
    <row r="18" spans="1:7" x14ac:dyDescent="0.2">
      <c r="A18" s="30">
        <v>7</v>
      </c>
      <c r="B18" s="15" t="s">
        <v>29</v>
      </c>
      <c r="C18" s="72">
        <v>5</v>
      </c>
      <c r="D18" s="72">
        <v>5</v>
      </c>
      <c r="E18" s="72">
        <v>3</v>
      </c>
      <c r="F18" s="73">
        <v>5</v>
      </c>
      <c r="G18" s="40"/>
    </row>
    <row r="19" spans="1:7" x14ac:dyDescent="0.2">
      <c r="A19" s="30">
        <v>8</v>
      </c>
      <c r="B19" s="17" t="s">
        <v>52</v>
      </c>
      <c r="C19" s="72">
        <v>4</v>
      </c>
      <c r="D19" s="72">
        <v>4</v>
      </c>
      <c r="E19" s="72">
        <v>2.6</v>
      </c>
      <c r="F19" s="73">
        <v>4</v>
      </c>
      <c r="G19" s="40"/>
    </row>
    <row r="20" spans="1:7" x14ac:dyDescent="0.2">
      <c r="A20" s="30">
        <v>9</v>
      </c>
      <c r="B20" s="15" t="s">
        <v>30</v>
      </c>
      <c r="C20" s="72">
        <v>1</v>
      </c>
      <c r="D20" s="72">
        <v>1</v>
      </c>
      <c r="E20" s="72">
        <v>0.8</v>
      </c>
      <c r="F20" s="73">
        <v>0</v>
      </c>
      <c r="G20" s="40"/>
    </row>
    <row r="21" spans="1:7" x14ac:dyDescent="0.2">
      <c r="A21" s="29" t="s">
        <v>7</v>
      </c>
      <c r="B21" s="25" t="s">
        <v>8</v>
      </c>
      <c r="C21" s="75">
        <f>SUM(C12:C20)</f>
        <v>30</v>
      </c>
      <c r="D21" s="75">
        <f t="shared" ref="D21:F21" si="0">SUM(D12:D20)</f>
        <v>30</v>
      </c>
      <c r="E21" s="75">
        <f t="shared" si="0"/>
        <v>17.400000000000002</v>
      </c>
      <c r="F21" s="94">
        <f t="shared" si="0"/>
        <v>21</v>
      </c>
      <c r="G21" s="40"/>
    </row>
    <row r="22" spans="1:7" x14ac:dyDescent="0.2">
      <c r="A22" s="114" t="s">
        <v>9</v>
      </c>
      <c r="B22" s="114"/>
      <c r="C22" s="114"/>
      <c r="D22" s="114"/>
      <c r="E22" s="114"/>
      <c r="F22" s="114"/>
      <c r="G22" s="40"/>
    </row>
    <row r="23" spans="1:7" x14ac:dyDescent="0.2">
      <c r="A23" s="31"/>
      <c r="B23" s="28"/>
      <c r="C23" s="78">
        <v>0</v>
      </c>
      <c r="D23" s="78">
        <v>0</v>
      </c>
      <c r="E23" s="79">
        <v>0</v>
      </c>
      <c r="F23" s="80">
        <v>0</v>
      </c>
      <c r="G23" s="40"/>
    </row>
    <row r="24" spans="1:7" ht="15" x14ac:dyDescent="0.2">
      <c r="A24" s="32" t="s">
        <v>10</v>
      </c>
      <c r="B24" s="29" t="s">
        <v>57</v>
      </c>
      <c r="C24" s="76">
        <f t="shared" ref="C24:F24" si="1">SUM(C23:C23)</f>
        <v>0</v>
      </c>
      <c r="D24" s="76">
        <f t="shared" si="1"/>
        <v>0</v>
      </c>
      <c r="E24" s="76">
        <f t="shared" si="1"/>
        <v>0</v>
      </c>
      <c r="F24" s="77">
        <f t="shared" si="1"/>
        <v>0</v>
      </c>
      <c r="G24" s="40"/>
    </row>
    <row r="25" spans="1:7" x14ac:dyDescent="0.2">
      <c r="A25" s="33" t="s">
        <v>11</v>
      </c>
      <c r="B25" s="24" t="s">
        <v>12</v>
      </c>
      <c r="C25" s="81">
        <f t="shared" ref="C25:F25" si="2">+C21+C24</f>
        <v>30</v>
      </c>
      <c r="D25" s="81">
        <f t="shared" si="2"/>
        <v>30</v>
      </c>
      <c r="E25" s="81">
        <f t="shared" si="2"/>
        <v>17.400000000000002</v>
      </c>
      <c r="F25" s="82">
        <f t="shared" si="2"/>
        <v>21</v>
      </c>
      <c r="G25" s="40"/>
    </row>
    <row r="26" spans="1:7" x14ac:dyDescent="0.2">
      <c r="A26" s="20"/>
      <c r="B26" s="20"/>
      <c r="C26" s="21"/>
      <c r="D26" s="21"/>
      <c r="E26" s="21"/>
      <c r="F26" s="21"/>
      <c r="G26" s="40"/>
    </row>
    <row r="27" spans="1:7" x14ac:dyDescent="0.2">
      <c r="A27" s="1"/>
      <c r="B27" s="1"/>
      <c r="C27" s="1"/>
      <c r="D27" s="1"/>
      <c r="E27" s="1"/>
      <c r="F27" s="1"/>
      <c r="G27" s="40"/>
    </row>
    <row r="28" spans="1:7" x14ac:dyDescent="0.2">
      <c r="A28" s="1"/>
      <c r="B28" s="1"/>
      <c r="C28" s="1"/>
      <c r="D28" s="1"/>
      <c r="E28" s="11" t="s">
        <v>14</v>
      </c>
      <c r="F28" s="11" t="s">
        <v>13</v>
      </c>
      <c r="G28" s="40"/>
    </row>
    <row r="29" spans="1:7" ht="12.75" customHeight="1" x14ac:dyDescent="0.2">
      <c r="A29" s="101" t="s">
        <v>2</v>
      </c>
      <c r="B29" s="103" t="s">
        <v>3</v>
      </c>
      <c r="C29" s="105" t="s">
        <v>4</v>
      </c>
      <c r="D29" s="109" t="s">
        <v>5</v>
      </c>
      <c r="E29" s="109"/>
      <c r="F29" s="110" t="s">
        <v>64</v>
      </c>
      <c r="G29" s="40"/>
    </row>
    <row r="30" spans="1:7" ht="25.5" x14ac:dyDescent="0.2">
      <c r="A30" s="102"/>
      <c r="B30" s="104"/>
      <c r="C30" s="105"/>
      <c r="D30" s="41" t="s">
        <v>65</v>
      </c>
      <c r="E30" s="107" t="s">
        <v>66</v>
      </c>
      <c r="F30" s="111"/>
      <c r="G30" s="40"/>
    </row>
    <row r="31" spans="1:7" x14ac:dyDescent="0.2">
      <c r="A31" s="102"/>
      <c r="B31" s="104"/>
      <c r="C31" s="106"/>
      <c r="D31" s="41" t="s">
        <v>67</v>
      </c>
      <c r="E31" s="108"/>
      <c r="F31" s="112"/>
      <c r="G31" s="40"/>
    </row>
    <row r="32" spans="1:7" x14ac:dyDescent="0.2">
      <c r="A32" s="99" t="s">
        <v>6</v>
      </c>
      <c r="B32" s="99"/>
      <c r="C32" s="99"/>
      <c r="D32" s="99"/>
      <c r="E32" s="99"/>
      <c r="F32" s="99"/>
      <c r="G32" s="40"/>
    </row>
    <row r="33" spans="1:7" x14ac:dyDescent="0.2">
      <c r="A33" s="22">
        <v>1</v>
      </c>
      <c r="B33" s="15" t="s">
        <v>31</v>
      </c>
      <c r="C33" s="72">
        <v>4</v>
      </c>
      <c r="D33" s="72">
        <v>4</v>
      </c>
      <c r="E33" s="72">
        <v>2.4</v>
      </c>
      <c r="F33" s="73">
        <v>4</v>
      </c>
      <c r="G33" s="40"/>
    </row>
    <row r="34" spans="1:7" x14ac:dyDescent="0.2">
      <c r="A34" s="22">
        <v>2</v>
      </c>
      <c r="B34" s="15" t="s">
        <v>32</v>
      </c>
      <c r="C34" s="72">
        <v>4</v>
      </c>
      <c r="D34" s="72">
        <v>4</v>
      </c>
      <c r="E34" s="72">
        <v>2.4</v>
      </c>
      <c r="F34" s="73">
        <v>4</v>
      </c>
      <c r="G34" s="40"/>
    </row>
    <row r="35" spans="1:7" x14ac:dyDescent="0.2">
      <c r="A35" s="22">
        <v>3</v>
      </c>
      <c r="B35" s="15" t="s">
        <v>33</v>
      </c>
      <c r="C35" s="74">
        <v>3</v>
      </c>
      <c r="D35" s="74">
        <v>3</v>
      </c>
      <c r="E35" s="74">
        <v>1.8</v>
      </c>
      <c r="F35" s="83">
        <v>3</v>
      </c>
      <c r="G35" s="40"/>
    </row>
    <row r="36" spans="1:7" x14ac:dyDescent="0.2">
      <c r="A36" s="22">
        <v>4</v>
      </c>
      <c r="B36" s="15" t="s">
        <v>34</v>
      </c>
      <c r="C36" s="74">
        <v>3</v>
      </c>
      <c r="D36" s="74">
        <v>3</v>
      </c>
      <c r="E36" s="74">
        <v>1.7</v>
      </c>
      <c r="F36" s="83">
        <v>3</v>
      </c>
      <c r="G36" s="40"/>
    </row>
    <row r="37" spans="1:7" x14ac:dyDescent="0.2">
      <c r="A37" s="29" t="s">
        <v>7</v>
      </c>
      <c r="B37" s="25" t="s">
        <v>8</v>
      </c>
      <c r="C37" s="76">
        <f>SUM(C33:C36)</f>
        <v>14</v>
      </c>
      <c r="D37" s="76">
        <f t="shared" ref="D37:F37" si="3">SUM(D33:D36)</f>
        <v>14</v>
      </c>
      <c r="E37" s="76">
        <f t="shared" si="3"/>
        <v>8.2999999999999989</v>
      </c>
      <c r="F37" s="77">
        <f t="shared" si="3"/>
        <v>14</v>
      </c>
      <c r="G37" s="40"/>
    </row>
    <row r="38" spans="1:7" x14ac:dyDescent="0.2">
      <c r="A38" s="99" t="s">
        <v>9</v>
      </c>
      <c r="B38" s="99"/>
      <c r="C38" s="99"/>
      <c r="D38" s="99"/>
      <c r="E38" s="99"/>
      <c r="F38" s="99"/>
      <c r="G38" s="40"/>
    </row>
    <row r="39" spans="1:7" ht="29.25" customHeight="1" x14ac:dyDescent="0.2">
      <c r="A39" s="22">
        <v>1</v>
      </c>
      <c r="B39" s="3" t="s">
        <v>56</v>
      </c>
      <c r="C39" s="84">
        <v>1</v>
      </c>
      <c r="D39" s="84">
        <v>1</v>
      </c>
      <c r="E39" s="85">
        <v>0.8</v>
      </c>
      <c r="F39" s="84">
        <v>0</v>
      </c>
      <c r="G39" s="40"/>
    </row>
    <row r="40" spans="1:7" ht="25.5" x14ac:dyDescent="0.2">
      <c r="A40" s="22">
        <v>2</v>
      </c>
      <c r="B40" s="3" t="s">
        <v>60</v>
      </c>
      <c r="C40" s="72">
        <f t="shared" ref="C40" si="4">(C54+C61)/2</f>
        <v>15</v>
      </c>
      <c r="D40" s="72">
        <f t="shared" ref="D40:F40" si="5">(D54+D61)/2</f>
        <v>15</v>
      </c>
      <c r="E40" s="72">
        <f t="shared" si="5"/>
        <v>8.65</v>
      </c>
      <c r="F40" s="73">
        <f t="shared" si="5"/>
        <v>13.5</v>
      </c>
      <c r="G40" s="40"/>
    </row>
    <row r="41" spans="1:7" ht="15" x14ac:dyDescent="0.2">
      <c r="A41" s="32" t="s">
        <v>10</v>
      </c>
      <c r="B41" s="29" t="s">
        <v>57</v>
      </c>
      <c r="C41" s="76">
        <f>C39+C40</f>
        <v>16</v>
      </c>
      <c r="D41" s="76">
        <f t="shared" ref="D41:F41" si="6">D39+D40</f>
        <v>16</v>
      </c>
      <c r="E41" s="76">
        <f t="shared" si="6"/>
        <v>9.4500000000000011</v>
      </c>
      <c r="F41" s="77">
        <f t="shared" si="6"/>
        <v>13.5</v>
      </c>
      <c r="G41" s="40"/>
    </row>
    <row r="42" spans="1:7" x14ac:dyDescent="0.2">
      <c r="A42" s="33" t="s">
        <v>11</v>
      </c>
      <c r="B42" s="24" t="s">
        <v>12</v>
      </c>
      <c r="C42" s="81">
        <f>+C37+C41</f>
        <v>30</v>
      </c>
      <c r="D42" s="81">
        <f t="shared" ref="D42:F42" si="7">+D37+D41</f>
        <v>30</v>
      </c>
      <c r="E42" s="81">
        <f t="shared" si="7"/>
        <v>17.75</v>
      </c>
      <c r="F42" s="82">
        <f t="shared" si="7"/>
        <v>27.5</v>
      </c>
      <c r="G42" s="40"/>
    </row>
    <row r="43" spans="1:7" x14ac:dyDescent="0.2">
      <c r="A43" s="1"/>
      <c r="B43" s="1"/>
      <c r="C43" s="1"/>
      <c r="D43" s="1"/>
      <c r="E43" s="1"/>
      <c r="F43" s="1"/>
      <c r="G43" s="40"/>
    </row>
    <row r="44" spans="1:7" x14ac:dyDescent="0.2">
      <c r="A44" s="1"/>
      <c r="B44" s="1"/>
      <c r="D44" s="7"/>
      <c r="E44" s="1"/>
      <c r="F44" s="11"/>
      <c r="G44" s="40"/>
    </row>
    <row r="45" spans="1:7" ht="12.75" customHeight="1" x14ac:dyDescent="0.2">
      <c r="A45" s="101" t="s">
        <v>2</v>
      </c>
      <c r="B45" s="103" t="s">
        <v>3</v>
      </c>
      <c r="C45" s="105" t="s">
        <v>4</v>
      </c>
      <c r="D45" s="109" t="s">
        <v>5</v>
      </c>
      <c r="E45" s="109"/>
      <c r="F45" s="110" t="s">
        <v>64</v>
      </c>
      <c r="G45" s="40"/>
    </row>
    <row r="46" spans="1:7" ht="25.5" x14ac:dyDescent="0.2">
      <c r="A46" s="102"/>
      <c r="B46" s="104"/>
      <c r="C46" s="105"/>
      <c r="D46" s="41" t="s">
        <v>65</v>
      </c>
      <c r="E46" s="107" t="s">
        <v>66</v>
      </c>
      <c r="F46" s="111"/>
      <c r="G46" s="40"/>
    </row>
    <row r="47" spans="1:7" x14ac:dyDescent="0.2">
      <c r="A47" s="102"/>
      <c r="B47" s="104"/>
      <c r="C47" s="106"/>
      <c r="D47" s="41" t="s">
        <v>67</v>
      </c>
      <c r="E47" s="108"/>
      <c r="F47" s="112"/>
      <c r="G47" s="40"/>
    </row>
    <row r="48" spans="1:7" x14ac:dyDescent="0.2">
      <c r="A48" s="99" t="s">
        <v>61</v>
      </c>
      <c r="B48" s="99"/>
      <c r="C48" s="99"/>
      <c r="D48" s="99"/>
      <c r="E48" s="99"/>
      <c r="F48" s="99"/>
      <c r="G48" s="40"/>
    </row>
    <row r="49" spans="1:7" x14ac:dyDescent="0.2">
      <c r="A49" s="27">
        <v>1</v>
      </c>
      <c r="B49" s="2" t="s">
        <v>58</v>
      </c>
      <c r="C49" s="83">
        <v>3</v>
      </c>
      <c r="D49" s="83">
        <v>3</v>
      </c>
      <c r="E49" s="43">
        <v>1.6</v>
      </c>
      <c r="F49" s="83">
        <v>3</v>
      </c>
      <c r="G49" s="40"/>
    </row>
    <row r="50" spans="1:7" x14ac:dyDescent="0.2">
      <c r="A50" s="27">
        <v>2</v>
      </c>
      <c r="B50" s="2" t="s">
        <v>25</v>
      </c>
      <c r="C50" s="73">
        <v>3</v>
      </c>
      <c r="D50" s="73">
        <v>3</v>
      </c>
      <c r="E50" s="12">
        <v>1.6</v>
      </c>
      <c r="F50" s="73">
        <v>3</v>
      </c>
      <c r="G50" s="40"/>
    </row>
    <row r="51" spans="1:7" x14ac:dyDescent="0.2">
      <c r="A51" s="27">
        <v>3</v>
      </c>
      <c r="B51" s="15" t="s">
        <v>36</v>
      </c>
      <c r="C51" s="73">
        <v>3</v>
      </c>
      <c r="D51" s="73">
        <v>3</v>
      </c>
      <c r="E51" s="12">
        <v>1.8</v>
      </c>
      <c r="F51" s="73">
        <v>3</v>
      </c>
      <c r="G51" s="40"/>
    </row>
    <row r="52" spans="1:7" x14ac:dyDescent="0.2">
      <c r="A52" s="27">
        <v>4</v>
      </c>
      <c r="B52" s="17" t="s">
        <v>37</v>
      </c>
      <c r="C52" s="72">
        <v>3</v>
      </c>
      <c r="D52" s="72">
        <v>3</v>
      </c>
      <c r="E52" s="18">
        <v>1.6</v>
      </c>
      <c r="F52" s="73">
        <v>3</v>
      </c>
      <c r="G52" s="40"/>
    </row>
    <row r="53" spans="1:7" x14ac:dyDescent="0.2">
      <c r="A53" s="27">
        <v>5</v>
      </c>
      <c r="B53" s="17" t="s">
        <v>53</v>
      </c>
      <c r="C53" s="72">
        <v>3</v>
      </c>
      <c r="D53" s="72">
        <v>3</v>
      </c>
      <c r="E53" s="86">
        <v>2</v>
      </c>
      <c r="F53" s="73">
        <v>0</v>
      </c>
      <c r="G53" s="40"/>
    </row>
    <row r="54" spans="1:7" x14ac:dyDescent="0.2">
      <c r="A54" s="29" t="s">
        <v>10</v>
      </c>
      <c r="B54" s="25" t="s">
        <v>20</v>
      </c>
      <c r="C54" s="76">
        <f>SUM(C49:C53)</f>
        <v>15</v>
      </c>
      <c r="D54" s="76">
        <f t="shared" ref="D54:F54" si="8">SUM(D49:D53)</f>
        <v>15</v>
      </c>
      <c r="E54" s="76">
        <f t="shared" si="8"/>
        <v>8.6</v>
      </c>
      <c r="F54" s="77">
        <f t="shared" si="8"/>
        <v>12</v>
      </c>
      <c r="G54" s="40"/>
    </row>
    <row r="55" spans="1:7" x14ac:dyDescent="0.2">
      <c r="A55" s="99" t="s">
        <v>62</v>
      </c>
      <c r="B55" s="99"/>
      <c r="C55" s="99"/>
      <c r="D55" s="99"/>
      <c r="E55" s="99"/>
      <c r="F55" s="99"/>
      <c r="G55" s="40"/>
    </row>
    <row r="56" spans="1:7" x14ac:dyDescent="0.2">
      <c r="A56" s="27">
        <v>1</v>
      </c>
      <c r="B56" s="2" t="s">
        <v>58</v>
      </c>
      <c r="C56" s="83">
        <v>3</v>
      </c>
      <c r="D56" s="83">
        <v>3</v>
      </c>
      <c r="E56" s="87">
        <v>1.6</v>
      </c>
      <c r="F56" s="83">
        <v>3</v>
      </c>
      <c r="G56" s="40"/>
    </row>
    <row r="57" spans="1:7" x14ac:dyDescent="0.2">
      <c r="A57" s="27">
        <v>2</v>
      </c>
      <c r="B57" s="2" t="s">
        <v>25</v>
      </c>
      <c r="C57" s="73">
        <v>3</v>
      </c>
      <c r="D57" s="73">
        <v>3</v>
      </c>
      <c r="E57" s="72">
        <v>1.6</v>
      </c>
      <c r="F57" s="73">
        <v>3</v>
      </c>
      <c r="G57" s="40"/>
    </row>
    <row r="58" spans="1:7" x14ac:dyDescent="0.2">
      <c r="A58" s="27">
        <v>3</v>
      </c>
      <c r="B58" s="17" t="s">
        <v>38</v>
      </c>
      <c r="C58" s="72">
        <v>3</v>
      </c>
      <c r="D58" s="72">
        <v>3</v>
      </c>
      <c r="E58" s="86">
        <v>1.7</v>
      </c>
      <c r="F58" s="73">
        <v>3</v>
      </c>
      <c r="G58" s="40"/>
    </row>
    <row r="59" spans="1:7" x14ac:dyDescent="0.2">
      <c r="A59" s="27">
        <v>4</v>
      </c>
      <c r="B59" s="17" t="s">
        <v>39</v>
      </c>
      <c r="C59" s="72">
        <v>3</v>
      </c>
      <c r="D59" s="72">
        <v>3</v>
      </c>
      <c r="E59" s="86">
        <v>2</v>
      </c>
      <c r="F59" s="73">
        <v>3</v>
      </c>
      <c r="G59" s="40"/>
    </row>
    <row r="60" spans="1:7" x14ac:dyDescent="0.2">
      <c r="A60" s="27">
        <v>5</v>
      </c>
      <c r="B60" s="17" t="s">
        <v>54</v>
      </c>
      <c r="C60" s="72">
        <v>3</v>
      </c>
      <c r="D60" s="72">
        <v>3</v>
      </c>
      <c r="E60" s="86">
        <v>1.8</v>
      </c>
      <c r="F60" s="73">
        <v>3</v>
      </c>
      <c r="G60" s="40"/>
    </row>
    <row r="61" spans="1:7" x14ac:dyDescent="0.2">
      <c r="A61" s="29" t="s">
        <v>10</v>
      </c>
      <c r="B61" s="25" t="s">
        <v>20</v>
      </c>
      <c r="C61" s="76">
        <f>SUM(C56:C60)</f>
        <v>15</v>
      </c>
      <c r="D61" s="76">
        <f t="shared" ref="D61:F61" si="9">SUM(D56:D60)</f>
        <v>15</v>
      </c>
      <c r="E61" s="76">
        <f t="shared" si="9"/>
        <v>8.7000000000000011</v>
      </c>
      <c r="F61" s="77">
        <f t="shared" si="9"/>
        <v>15</v>
      </c>
      <c r="G61" s="40"/>
    </row>
    <row r="62" spans="1:7" x14ac:dyDescent="0.2">
      <c r="A62" s="19"/>
      <c r="B62" s="19"/>
      <c r="C62" s="19"/>
      <c r="D62" s="19"/>
      <c r="E62" s="19"/>
      <c r="F62" s="19"/>
      <c r="G62" s="40"/>
    </row>
    <row r="63" spans="1:7" x14ac:dyDescent="0.2">
      <c r="A63" s="19"/>
      <c r="B63" s="19"/>
      <c r="C63" s="19"/>
      <c r="D63" s="19"/>
      <c r="E63" s="19"/>
      <c r="F63" s="19"/>
      <c r="G63" s="40"/>
    </row>
    <row r="64" spans="1:7" x14ac:dyDescent="0.2">
      <c r="A64" s="1"/>
      <c r="B64" s="1"/>
      <c r="C64" s="1"/>
      <c r="D64" s="1"/>
      <c r="E64" s="11" t="s">
        <v>14</v>
      </c>
      <c r="F64" s="11" t="s">
        <v>15</v>
      </c>
      <c r="G64" s="40"/>
    </row>
    <row r="65" spans="1:7" ht="12.75" customHeight="1" x14ac:dyDescent="0.2">
      <c r="A65" s="101" t="s">
        <v>2</v>
      </c>
      <c r="B65" s="103" t="s">
        <v>3</v>
      </c>
      <c r="C65" s="105" t="s">
        <v>4</v>
      </c>
      <c r="D65" s="109" t="s">
        <v>5</v>
      </c>
      <c r="E65" s="109"/>
      <c r="F65" s="110" t="s">
        <v>64</v>
      </c>
      <c r="G65" s="40"/>
    </row>
    <row r="66" spans="1:7" ht="25.5" x14ac:dyDescent="0.2">
      <c r="A66" s="102"/>
      <c r="B66" s="104"/>
      <c r="C66" s="105"/>
      <c r="D66" s="41" t="s">
        <v>65</v>
      </c>
      <c r="E66" s="107" t="s">
        <v>66</v>
      </c>
      <c r="F66" s="111"/>
      <c r="G66" s="40"/>
    </row>
    <row r="67" spans="1:7" x14ac:dyDescent="0.2">
      <c r="A67" s="102"/>
      <c r="B67" s="104"/>
      <c r="C67" s="106"/>
      <c r="D67" s="41" t="s">
        <v>67</v>
      </c>
      <c r="E67" s="108"/>
      <c r="F67" s="112"/>
      <c r="G67" s="40"/>
    </row>
    <row r="68" spans="1:7" x14ac:dyDescent="0.2">
      <c r="A68" s="99" t="s">
        <v>6</v>
      </c>
      <c r="B68" s="99"/>
      <c r="C68" s="99"/>
      <c r="D68" s="99"/>
      <c r="E68" s="99"/>
      <c r="F68" s="99"/>
      <c r="G68" s="40"/>
    </row>
    <row r="69" spans="1:7" x14ac:dyDescent="0.2">
      <c r="A69" s="22">
        <v>1</v>
      </c>
      <c r="B69" s="14" t="s">
        <v>35</v>
      </c>
      <c r="C69" s="72">
        <v>3</v>
      </c>
      <c r="D69" s="72">
        <v>3</v>
      </c>
      <c r="E69" s="86">
        <v>1.8</v>
      </c>
      <c r="F69" s="89">
        <v>3</v>
      </c>
      <c r="G69" s="40"/>
    </row>
    <row r="70" spans="1:7" x14ac:dyDescent="0.2">
      <c r="A70" s="22">
        <v>2</v>
      </c>
      <c r="B70" s="2" t="s">
        <v>21</v>
      </c>
      <c r="C70" s="72">
        <v>2</v>
      </c>
      <c r="D70" s="72">
        <v>2</v>
      </c>
      <c r="E70" s="86">
        <v>2</v>
      </c>
      <c r="F70" s="92">
        <v>0</v>
      </c>
      <c r="G70" s="40"/>
    </row>
    <row r="71" spans="1:7" x14ac:dyDescent="0.2">
      <c r="A71" s="29" t="s">
        <v>7</v>
      </c>
      <c r="B71" s="25" t="s">
        <v>8</v>
      </c>
      <c r="C71" s="76">
        <f t="shared" ref="C71:F71" si="10">SUM(C69:C70)</f>
        <v>5</v>
      </c>
      <c r="D71" s="76">
        <f t="shared" si="10"/>
        <v>5</v>
      </c>
      <c r="E71" s="76">
        <f t="shared" si="10"/>
        <v>3.8</v>
      </c>
      <c r="F71" s="77">
        <f t="shared" si="10"/>
        <v>3</v>
      </c>
      <c r="G71" s="40"/>
    </row>
    <row r="72" spans="1:7" x14ac:dyDescent="0.2">
      <c r="A72" s="99" t="s">
        <v>9</v>
      </c>
      <c r="B72" s="99"/>
      <c r="C72" s="99"/>
      <c r="D72" s="99"/>
      <c r="E72" s="99"/>
      <c r="F72" s="99"/>
      <c r="G72" s="40"/>
    </row>
    <row r="73" spans="1:7" ht="25.5" x14ac:dyDescent="0.2">
      <c r="A73" s="37">
        <v>1</v>
      </c>
      <c r="B73" s="34" t="s">
        <v>60</v>
      </c>
      <c r="C73" s="35">
        <f t="shared" ref="C73:F73" si="11">(C90+C100)/2</f>
        <v>25</v>
      </c>
      <c r="D73" s="35">
        <f t="shared" si="11"/>
        <v>25</v>
      </c>
      <c r="E73" s="91">
        <f t="shared" si="11"/>
        <v>13.85</v>
      </c>
      <c r="F73" s="92">
        <f t="shared" si="11"/>
        <v>22</v>
      </c>
      <c r="G73" s="40"/>
    </row>
    <row r="74" spans="1:7" ht="15" x14ac:dyDescent="0.2">
      <c r="A74" s="38" t="s">
        <v>10</v>
      </c>
      <c r="B74" s="20" t="s">
        <v>57</v>
      </c>
      <c r="C74" s="36">
        <f>SUM(C73:C73)</f>
        <v>25</v>
      </c>
      <c r="D74" s="36">
        <f>SUM(D73:D73)</f>
        <v>25</v>
      </c>
      <c r="E74" s="36">
        <f>SUM(E73:E73)</f>
        <v>13.85</v>
      </c>
      <c r="F74" s="95">
        <f>SUM(F73:F73)</f>
        <v>22</v>
      </c>
      <c r="G74" s="40"/>
    </row>
    <row r="75" spans="1:7" x14ac:dyDescent="0.2">
      <c r="A75" s="32" t="s">
        <v>11</v>
      </c>
      <c r="B75" s="29" t="s">
        <v>12</v>
      </c>
      <c r="C75" s="26">
        <f>+C71+C74</f>
        <v>30</v>
      </c>
      <c r="D75" s="26">
        <f>+D71+D74</f>
        <v>30</v>
      </c>
      <c r="E75" s="26">
        <f>+E71+E74</f>
        <v>17.649999999999999</v>
      </c>
      <c r="F75" s="77">
        <f>+F71+F74</f>
        <v>25</v>
      </c>
      <c r="G75" s="40"/>
    </row>
    <row r="76" spans="1:7" x14ac:dyDescent="0.2">
      <c r="A76" s="19"/>
      <c r="B76" s="19"/>
      <c r="C76" s="19"/>
      <c r="D76" s="19"/>
      <c r="E76" s="19"/>
      <c r="F76" s="19"/>
      <c r="G76" s="40"/>
    </row>
    <row r="77" spans="1:7" x14ac:dyDescent="0.2">
      <c r="A77" s="1"/>
      <c r="B77" s="1"/>
      <c r="D77" s="7"/>
      <c r="E77" s="1"/>
      <c r="F77" s="11"/>
      <c r="G77" s="40"/>
    </row>
    <row r="78" spans="1:7" ht="12.75" customHeight="1" x14ac:dyDescent="0.2">
      <c r="A78" s="101" t="s">
        <v>2</v>
      </c>
      <c r="B78" s="103" t="s">
        <v>3</v>
      </c>
      <c r="C78" s="105" t="s">
        <v>4</v>
      </c>
      <c r="D78" s="109" t="s">
        <v>5</v>
      </c>
      <c r="E78" s="109"/>
      <c r="F78" s="110" t="s">
        <v>64</v>
      </c>
      <c r="G78" s="40"/>
    </row>
    <row r="79" spans="1:7" ht="25.5" x14ac:dyDescent="0.2">
      <c r="A79" s="102"/>
      <c r="B79" s="104"/>
      <c r="C79" s="105"/>
      <c r="D79" s="41" t="s">
        <v>65</v>
      </c>
      <c r="E79" s="107" t="s">
        <v>66</v>
      </c>
      <c r="F79" s="111"/>
      <c r="G79" s="40"/>
    </row>
    <row r="80" spans="1:7" x14ac:dyDescent="0.2">
      <c r="A80" s="102"/>
      <c r="B80" s="104"/>
      <c r="C80" s="106"/>
      <c r="D80" s="41" t="s">
        <v>67</v>
      </c>
      <c r="E80" s="108"/>
      <c r="F80" s="112"/>
      <c r="G80" s="40"/>
    </row>
    <row r="81" spans="1:7" x14ac:dyDescent="0.2">
      <c r="A81" s="99" t="s">
        <v>61</v>
      </c>
      <c r="B81" s="99"/>
      <c r="C81" s="99"/>
      <c r="D81" s="99"/>
      <c r="E81" s="99"/>
      <c r="F81" s="99"/>
      <c r="G81" s="40"/>
    </row>
    <row r="82" spans="1:7" x14ac:dyDescent="0.2">
      <c r="A82" s="27">
        <v>1</v>
      </c>
      <c r="B82" s="4" t="s">
        <v>58</v>
      </c>
      <c r="C82" s="88">
        <v>3</v>
      </c>
      <c r="D82" s="88">
        <v>3</v>
      </c>
      <c r="E82" s="88">
        <v>1.6</v>
      </c>
      <c r="F82" s="89">
        <v>3</v>
      </c>
      <c r="G82" s="40"/>
    </row>
    <row r="83" spans="1:7" x14ac:dyDescent="0.2">
      <c r="A83" s="27">
        <v>2</v>
      </c>
      <c r="B83" s="2" t="s">
        <v>25</v>
      </c>
      <c r="C83" s="72">
        <v>4</v>
      </c>
      <c r="D83" s="72">
        <v>4</v>
      </c>
      <c r="E83" s="72">
        <v>1</v>
      </c>
      <c r="F83" s="73">
        <v>4</v>
      </c>
      <c r="G83" s="40"/>
    </row>
    <row r="84" spans="1:7" x14ac:dyDescent="0.2">
      <c r="A84" s="27">
        <v>3</v>
      </c>
      <c r="B84" s="15" t="s">
        <v>40</v>
      </c>
      <c r="C84" s="90">
        <v>3</v>
      </c>
      <c r="D84" s="90">
        <v>3</v>
      </c>
      <c r="E84" s="90">
        <v>1.7</v>
      </c>
      <c r="F84" s="84">
        <v>3</v>
      </c>
      <c r="G84" s="40"/>
    </row>
    <row r="85" spans="1:7" x14ac:dyDescent="0.2">
      <c r="A85" s="27">
        <v>4</v>
      </c>
      <c r="B85" s="15" t="s">
        <v>41</v>
      </c>
      <c r="C85" s="90">
        <v>3</v>
      </c>
      <c r="D85" s="90">
        <v>3</v>
      </c>
      <c r="E85" s="90">
        <v>2.1</v>
      </c>
      <c r="F85" s="84">
        <v>3</v>
      </c>
      <c r="G85" s="40"/>
    </row>
    <row r="86" spans="1:7" x14ac:dyDescent="0.2">
      <c r="A86" s="27">
        <v>5</v>
      </c>
      <c r="B86" s="15" t="s">
        <v>42</v>
      </c>
      <c r="C86" s="90">
        <v>3</v>
      </c>
      <c r="D86" s="90">
        <v>3</v>
      </c>
      <c r="E86" s="90">
        <v>1.6</v>
      </c>
      <c r="F86" s="84">
        <v>3</v>
      </c>
      <c r="G86" s="40"/>
    </row>
    <row r="87" spans="1:7" x14ac:dyDescent="0.2">
      <c r="A87" s="27">
        <v>6</v>
      </c>
      <c r="B87" s="15" t="s">
        <v>43</v>
      </c>
      <c r="C87" s="90">
        <v>3</v>
      </c>
      <c r="D87" s="90">
        <v>3</v>
      </c>
      <c r="E87" s="90">
        <v>2</v>
      </c>
      <c r="F87" s="84">
        <v>3</v>
      </c>
      <c r="G87" s="40"/>
    </row>
    <row r="88" spans="1:7" x14ac:dyDescent="0.2">
      <c r="A88" s="27">
        <v>7</v>
      </c>
      <c r="B88" s="15" t="s">
        <v>44</v>
      </c>
      <c r="C88" s="72">
        <v>3</v>
      </c>
      <c r="D88" s="72">
        <v>3</v>
      </c>
      <c r="E88" s="72">
        <v>2</v>
      </c>
      <c r="F88" s="73">
        <v>3</v>
      </c>
      <c r="G88" s="40"/>
    </row>
    <row r="89" spans="1:7" x14ac:dyDescent="0.2">
      <c r="A89" s="27">
        <v>8</v>
      </c>
      <c r="B89" s="39" t="s">
        <v>45</v>
      </c>
      <c r="C89" s="91">
        <v>3</v>
      </c>
      <c r="D89" s="91">
        <v>3</v>
      </c>
      <c r="E89" s="91">
        <v>2.1</v>
      </c>
      <c r="F89" s="92">
        <v>0</v>
      </c>
      <c r="G89" s="40"/>
    </row>
    <row r="90" spans="1:7" x14ac:dyDescent="0.2">
      <c r="A90" s="29" t="s">
        <v>10</v>
      </c>
      <c r="B90" s="25" t="s">
        <v>20</v>
      </c>
      <c r="C90" s="76">
        <f>SUM(C82:C89)</f>
        <v>25</v>
      </c>
      <c r="D90" s="76">
        <f t="shared" ref="D90:F90" si="12">SUM(D82:D89)</f>
        <v>25</v>
      </c>
      <c r="E90" s="76">
        <f t="shared" si="12"/>
        <v>14.1</v>
      </c>
      <c r="F90" s="77">
        <f t="shared" si="12"/>
        <v>22</v>
      </c>
      <c r="G90" s="40"/>
    </row>
    <row r="91" spans="1:7" x14ac:dyDescent="0.2">
      <c r="A91" s="99" t="s">
        <v>62</v>
      </c>
      <c r="B91" s="99"/>
      <c r="C91" s="99"/>
      <c r="D91" s="99"/>
      <c r="E91" s="99"/>
      <c r="F91" s="99"/>
      <c r="G91" s="40"/>
    </row>
    <row r="92" spans="1:7" x14ac:dyDescent="0.2">
      <c r="A92" s="30">
        <v>1</v>
      </c>
      <c r="B92" s="2" t="s">
        <v>58</v>
      </c>
      <c r="C92" s="72">
        <v>3</v>
      </c>
      <c r="D92" s="72">
        <v>3</v>
      </c>
      <c r="E92" s="72">
        <v>1.6</v>
      </c>
      <c r="F92" s="73">
        <v>3</v>
      </c>
      <c r="G92" s="40"/>
    </row>
    <row r="93" spans="1:7" x14ac:dyDescent="0.2">
      <c r="A93" s="30">
        <v>2</v>
      </c>
      <c r="B93" s="2" t="s">
        <v>25</v>
      </c>
      <c r="C93" s="72">
        <v>4</v>
      </c>
      <c r="D93" s="72">
        <v>4</v>
      </c>
      <c r="E93" s="72">
        <v>1</v>
      </c>
      <c r="F93" s="73">
        <v>4</v>
      </c>
      <c r="G93" s="40"/>
    </row>
    <row r="94" spans="1:7" x14ac:dyDescent="0.2">
      <c r="A94" s="30">
        <v>3</v>
      </c>
      <c r="B94" s="15" t="s">
        <v>46</v>
      </c>
      <c r="C94" s="90">
        <v>3</v>
      </c>
      <c r="D94" s="90">
        <v>3</v>
      </c>
      <c r="E94" s="90">
        <v>2.1</v>
      </c>
      <c r="F94" s="84">
        <v>3</v>
      </c>
      <c r="G94" s="40"/>
    </row>
    <row r="95" spans="1:7" x14ac:dyDescent="0.2">
      <c r="A95" s="30">
        <v>4</v>
      </c>
      <c r="B95" s="15" t="s">
        <v>47</v>
      </c>
      <c r="C95" s="90">
        <v>3</v>
      </c>
      <c r="D95" s="90">
        <v>3</v>
      </c>
      <c r="E95" s="90">
        <v>2.1</v>
      </c>
      <c r="F95" s="84">
        <v>0</v>
      </c>
      <c r="G95" s="40"/>
    </row>
    <row r="96" spans="1:7" x14ac:dyDescent="0.2">
      <c r="A96" s="30">
        <v>5</v>
      </c>
      <c r="B96" s="15" t="s">
        <v>48</v>
      </c>
      <c r="C96" s="90">
        <v>3</v>
      </c>
      <c r="D96" s="90">
        <v>3</v>
      </c>
      <c r="E96" s="90">
        <v>1.4</v>
      </c>
      <c r="F96" s="84">
        <v>3</v>
      </c>
      <c r="G96" s="40"/>
    </row>
    <row r="97" spans="1:7" x14ac:dyDescent="0.2">
      <c r="A97" s="30">
        <v>6</v>
      </c>
      <c r="B97" s="15" t="s">
        <v>49</v>
      </c>
      <c r="C97" s="90">
        <v>3</v>
      </c>
      <c r="D97" s="90">
        <v>3</v>
      </c>
      <c r="E97" s="90">
        <v>1.7</v>
      </c>
      <c r="F97" s="84">
        <v>3</v>
      </c>
      <c r="G97" s="40"/>
    </row>
    <row r="98" spans="1:7" x14ac:dyDescent="0.2">
      <c r="A98" s="30">
        <v>7</v>
      </c>
      <c r="B98" s="17" t="s">
        <v>55</v>
      </c>
      <c r="C98" s="90">
        <v>3</v>
      </c>
      <c r="D98" s="90">
        <v>3</v>
      </c>
      <c r="E98" s="72">
        <v>2</v>
      </c>
      <c r="F98" s="73">
        <v>3</v>
      </c>
      <c r="G98" s="40"/>
    </row>
    <row r="99" spans="1:7" x14ac:dyDescent="0.2">
      <c r="A99" s="37">
        <v>8</v>
      </c>
      <c r="B99" s="39" t="s">
        <v>50</v>
      </c>
      <c r="C99" s="93">
        <v>3</v>
      </c>
      <c r="D99" s="93">
        <v>3</v>
      </c>
      <c r="E99" s="91">
        <v>1.7</v>
      </c>
      <c r="F99" s="92">
        <v>3</v>
      </c>
      <c r="G99" s="40"/>
    </row>
    <row r="100" spans="1:7" x14ac:dyDescent="0.2">
      <c r="A100" s="24" t="s">
        <v>10</v>
      </c>
      <c r="B100" s="23" t="s">
        <v>20</v>
      </c>
      <c r="C100" s="81">
        <f>SUM(C92:C99)</f>
        <v>25</v>
      </c>
      <c r="D100" s="81">
        <f t="shared" ref="D100:F100" si="13">SUM(D92:D99)</f>
        <v>25</v>
      </c>
      <c r="E100" s="81">
        <f t="shared" si="13"/>
        <v>13.6</v>
      </c>
      <c r="F100" s="82">
        <f t="shared" si="13"/>
        <v>22</v>
      </c>
      <c r="G100" s="40"/>
    </row>
    <row r="101" spans="1:7" x14ac:dyDescent="0.2">
      <c r="G101" s="40"/>
    </row>
    <row r="102" spans="1:7" x14ac:dyDescent="0.2">
      <c r="G102" s="40"/>
    </row>
    <row r="103" spans="1:7" x14ac:dyDescent="0.2">
      <c r="A103" s="100" t="s">
        <v>51</v>
      </c>
      <c r="B103" s="100"/>
      <c r="C103" s="100"/>
      <c r="D103" s="100"/>
      <c r="E103" s="100"/>
      <c r="F103" s="100"/>
      <c r="G103" s="40"/>
    </row>
    <row r="104" spans="1:7" x14ac:dyDescent="0.2">
      <c r="A104" s="44"/>
      <c r="B104" s="44"/>
      <c r="C104" s="45"/>
      <c r="D104" s="45" t="s">
        <v>51</v>
      </c>
      <c r="E104" s="44"/>
      <c r="F104" s="44"/>
      <c r="G104" s="40"/>
    </row>
    <row r="105" spans="1:7" x14ac:dyDescent="0.2">
      <c r="A105" s="115" t="s">
        <v>2</v>
      </c>
      <c r="B105" s="117" t="s">
        <v>3</v>
      </c>
      <c r="C105" s="107" t="s">
        <v>4</v>
      </c>
      <c r="D105" s="120" t="s">
        <v>5</v>
      </c>
      <c r="E105" s="121"/>
      <c r="F105" s="110" t="s">
        <v>64</v>
      </c>
      <c r="G105" s="40"/>
    </row>
    <row r="106" spans="1:7" ht="25.5" x14ac:dyDescent="0.2">
      <c r="A106" s="116"/>
      <c r="B106" s="118"/>
      <c r="C106" s="119"/>
      <c r="D106" s="46" t="s">
        <v>65</v>
      </c>
      <c r="E106" s="110" t="s">
        <v>66</v>
      </c>
      <c r="F106" s="111"/>
      <c r="G106" s="40"/>
    </row>
    <row r="107" spans="1:7" x14ac:dyDescent="0.2">
      <c r="A107" s="116"/>
      <c r="B107" s="118"/>
      <c r="C107" s="119"/>
      <c r="D107" s="47" t="s">
        <v>67</v>
      </c>
      <c r="E107" s="111"/>
      <c r="F107" s="112"/>
      <c r="G107" s="40"/>
    </row>
    <row r="108" spans="1:7" x14ac:dyDescent="0.2">
      <c r="A108" s="48" t="s">
        <v>7</v>
      </c>
      <c r="B108" s="49" t="s">
        <v>68</v>
      </c>
      <c r="C108" s="50">
        <f>(C109+C110)/2</f>
        <v>90</v>
      </c>
      <c r="D108" s="50">
        <f t="shared" ref="D108:F108" si="14">(D109+D110)/2</f>
        <v>90</v>
      </c>
      <c r="E108" s="50">
        <f t="shared" si="14"/>
        <v>52.8</v>
      </c>
      <c r="F108" s="51">
        <f t="shared" si="14"/>
        <v>73.5</v>
      </c>
      <c r="G108" s="40"/>
    </row>
    <row r="109" spans="1:7" x14ac:dyDescent="0.2">
      <c r="A109" s="52"/>
      <c r="B109" s="53" t="s">
        <v>83</v>
      </c>
      <c r="C109" s="54">
        <f>C25+C37+C39+C54+C71+C90</f>
        <v>90</v>
      </c>
      <c r="D109" s="54">
        <f t="shared" ref="D109:F109" si="15">D25+D37+D39+D54+D71+D90</f>
        <v>90</v>
      </c>
      <c r="E109" s="54">
        <f t="shared" si="15"/>
        <v>53</v>
      </c>
      <c r="F109" s="55">
        <f t="shared" si="15"/>
        <v>72</v>
      </c>
      <c r="G109" s="40"/>
    </row>
    <row r="110" spans="1:7" x14ac:dyDescent="0.2">
      <c r="A110" s="56"/>
      <c r="B110" s="57" t="s">
        <v>84</v>
      </c>
      <c r="C110" s="58">
        <f>C25+C37+C39+C61+C71+C100</f>
        <v>90</v>
      </c>
      <c r="D110" s="58">
        <f t="shared" ref="D110:F110" si="16">D25+D37+D39+D61+D71+D100</f>
        <v>90</v>
      </c>
      <c r="E110" s="58">
        <f t="shared" si="16"/>
        <v>52.6</v>
      </c>
      <c r="F110" s="59">
        <f t="shared" si="16"/>
        <v>75</v>
      </c>
      <c r="G110" s="40"/>
    </row>
    <row r="111" spans="1:7" x14ac:dyDescent="0.2">
      <c r="A111" s="52" t="s">
        <v>10</v>
      </c>
      <c r="B111" s="126" t="s">
        <v>69</v>
      </c>
      <c r="C111" s="126"/>
      <c r="D111" s="126"/>
      <c r="E111" s="127"/>
      <c r="F111" s="51">
        <f>(F112+F113)/2</f>
        <v>81.666666666666657</v>
      </c>
      <c r="G111" s="40"/>
    </row>
    <row r="112" spans="1:7" x14ac:dyDescent="0.2">
      <c r="A112" s="52"/>
      <c r="B112" s="127" t="s">
        <v>85</v>
      </c>
      <c r="C112" s="128"/>
      <c r="D112" s="128"/>
      <c r="E112" s="129"/>
      <c r="F112" s="55">
        <f>F109*100/C109</f>
        <v>80</v>
      </c>
      <c r="G112" s="40"/>
    </row>
    <row r="113" spans="1:7" x14ac:dyDescent="0.2">
      <c r="A113" s="52"/>
      <c r="B113" s="122" t="s">
        <v>87</v>
      </c>
      <c r="C113" s="123"/>
      <c r="D113" s="123"/>
      <c r="E113" s="130"/>
      <c r="F113" s="59">
        <f>F110*100/C110</f>
        <v>83.333333333333329</v>
      </c>
      <c r="G113" s="40"/>
    </row>
    <row r="114" spans="1:7" x14ac:dyDescent="0.2">
      <c r="A114" s="48" t="s">
        <v>11</v>
      </c>
      <c r="B114" s="126" t="s">
        <v>70</v>
      </c>
      <c r="C114" s="126"/>
      <c r="D114" s="126"/>
      <c r="E114" s="51">
        <f>(E115+E116)/2</f>
        <v>58.666666666666664</v>
      </c>
      <c r="F114" s="45"/>
      <c r="G114" s="40"/>
    </row>
    <row r="115" spans="1:7" x14ac:dyDescent="0.2">
      <c r="A115" s="52"/>
      <c r="B115" s="127" t="s">
        <v>86</v>
      </c>
      <c r="C115" s="128"/>
      <c r="D115" s="128"/>
      <c r="E115" s="55">
        <f>E109*100/C109</f>
        <v>58.888888888888886</v>
      </c>
      <c r="F115" s="45"/>
      <c r="G115" s="40"/>
    </row>
    <row r="116" spans="1:7" x14ac:dyDescent="0.2">
      <c r="A116" s="56"/>
      <c r="B116" s="122" t="s">
        <v>87</v>
      </c>
      <c r="C116" s="123"/>
      <c r="D116" s="123"/>
      <c r="E116" s="59">
        <f>E110*100/C110</f>
        <v>58.444444444444443</v>
      </c>
      <c r="F116" s="45"/>
      <c r="G116" s="40"/>
    </row>
    <row r="117" spans="1:7" x14ac:dyDescent="0.2">
      <c r="A117" s="48" t="s">
        <v>71</v>
      </c>
      <c r="B117" s="49" t="s">
        <v>72</v>
      </c>
      <c r="C117" s="50">
        <f>SUM(D117:D117)</f>
        <v>100</v>
      </c>
      <c r="D117" s="60">
        <f>(D118+D119)/2</f>
        <v>100</v>
      </c>
      <c r="E117" s="45"/>
      <c r="F117" s="45"/>
      <c r="G117" s="40"/>
    </row>
    <row r="118" spans="1:7" x14ac:dyDescent="0.2">
      <c r="A118" s="52"/>
      <c r="B118" s="53" t="s">
        <v>85</v>
      </c>
      <c r="C118" s="61" t="s">
        <v>73</v>
      </c>
      <c r="D118" s="55">
        <f>D109*100/C109</f>
        <v>100</v>
      </c>
      <c r="E118" s="45"/>
      <c r="F118" s="45"/>
      <c r="G118" s="40"/>
    </row>
    <row r="119" spans="1:7" x14ac:dyDescent="0.2">
      <c r="A119" s="56"/>
      <c r="B119" s="57" t="s">
        <v>87</v>
      </c>
      <c r="C119" s="62" t="s">
        <v>73</v>
      </c>
      <c r="D119" s="59">
        <f>D110*100/C110</f>
        <v>100</v>
      </c>
      <c r="E119" s="45"/>
      <c r="F119" s="45"/>
      <c r="G119" s="40"/>
    </row>
    <row r="120" spans="1:7" ht="15" x14ac:dyDescent="0.2">
      <c r="A120" s="63" t="s">
        <v>18</v>
      </c>
      <c r="B120" s="64" t="s">
        <v>74</v>
      </c>
      <c r="C120" s="65">
        <f>SUM(C121:C123)</f>
        <v>5</v>
      </c>
      <c r="D120" s="66"/>
      <c r="E120" s="66"/>
      <c r="F120" s="66"/>
      <c r="G120" s="40"/>
    </row>
    <row r="121" spans="1:7" x14ac:dyDescent="0.2">
      <c r="A121" s="67" t="s">
        <v>16</v>
      </c>
      <c r="B121" s="13" t="s">
        <v>24</v>
      </c>
      <c r="C121" s="55">
        <v>3</v>
      </c>
      <c r="D121" s="68"/>
      <c r="E121" s="68"/>
      <c r="F121" s="68"/>
      <c r="G121" s="40"/>
    </row>
    <row r="122" spans="1:7" x14ac:dyDescent="0.2">
      <c r="A122" s="67" t="s">
        <v>75</v>
      </c>
      <c r="B122" s="98" t="s">
        <v>30</v>
      </c>
      <c r="C122" s="97">
        <v>1</v>
      </c>
      <c r="D122" s="68"/>
      <c r="E122" s="68"/>
      <c r="F122" s="68"/>
      <c r="G122" s="40"/>
    </row>
    <row r="123" spans="1:7" x14ac:dyDescent="0.2">
      <c r="A123" s="69" t="s">
        <v>76</v>
      </c>
      <c r="B123" s="96" t="s">
        <v>88</v>
      </c>
      <c r="C123" s="59">
        <v>1</v>
      </c>
      <c r="D123" s="68"/>
      <c r="E123" s="68"/>
      <c r="F123" s="68"/>
      <c r="G123" s="40"/>
    </row>
    <row r="124" spans="1:7" x14ac:dyDescent="0.2">
      <c r="A124" s="70"/>
      <c r="B124" s="70"/>
      <c r="C124" s="70"/>
      <c r="D124" s="68"/>
      <c r="E124" s="68"/>
      <c r="F124" s="68"/>
      <c r="G124" s="40"/>
    </row>
    <row r="125" spans="1:7" x14ac:dyDescent="0.2">
      <c r="A125" s="71" t="s">
        <v>77</v>
      </c>
      <c r="B125" s="124" t="s">
        <v>78</v>
      </c>
      <c r="C125" s="124"/>
      <c r="D125" s="124"/>
      <c r="E125" s="124"/>
      <c r="F125" s="124"/>
      <c r="G125" s="40"/>
    </row>
    <row r="126" spans="1:7" x14ac:dyDescent="0.2">
      <c r="A126" s="71" t="s">
        <v>79</v>
      </c>
      <c r="B126" s="125" t="s">
        <v>80</v>
      </c>
      <c r="C126" s="125"/>
      <c r="D126" s="125"/>
      <c r="E126" s="125"/>
      <c r="F126" s="125"/>
      <c r="G126" s="40"/>
    </row>
    <row r="127" spans="1:7" x14ac:dyDescent="0.2">
      <c r="A127" s="71" t="s">
        <v>81</v>
      </c>
      <c r="B127" s="124" t="s">
        <v>82</v>
      </c>
      <c r="C127" s="124"/>
      <c r="D127" s="124"/>
      <c r="E127" s="124"/>
      <c r="F127" s="124"/>
      <c r="G127" s="40"/>
    </row>
    <row r="128" spans="1:7" x14ac:dyDescent="0.2">
      <c r="A128" s="70"/>
      <c r="B128" s="70"/>
      <c r="C128" s="70"/>
      <c r="D128" s="70"/>
      <c r="E128" s="70"/>
      <c r="F128" s="70"/>
      <c r="G128" s="40"/>
    </row>
  </sheetData>
  <mergeCells count="57">
    <mergeCell ref="B116:D116"/>
    <mergeCell ref="B125:F125"/>
    <mergeCell ref="B126:F126"/>
    <mergeCell ref="B127:F127"/>
    <mergeCell ref="B111:E111"/>
    <mergeCell ref="B112:E112"/>
    <mergeCell ref="B113:E113"/>
    <mergeCell ref="B114:D114"/>
    <mergeCell ref="B115:D115"/>
    <mergeCell ref="A105:A107"/>
    <mergeCell ref="B105:B107"/>
    <mergeCell ref="C105:C107"/>
    <mergeCell ref="D105:E105"/>
    <mergeCell ref="F105:F107"/>
    <mergeCell ref="E106:E107"/>
    <mergeCell ref="A38:F38"/>
    <mergeCell ref="A22:F22"/>
    <mergeCell ref="A29:A31"/>
    <mergeCell ref="B29:B31"/>
    <mergeCell ref="C29:C31"/>
    <mergeCell ref="E30:E31"/>
    <mergeCell ref="D29:E29"/>
    <mergeCell ref="F29:F31"/>
    <mergeCell ref="A32:F32"/>
    <mergeCell ref="A11:F11"/>
    <mergeCell ref="A3:B3"/>
    <mergeCell ref="A8:A10"/>
    <mergeCell ref="B8:B10"/>
    <mergeCell ref="C8:C10"/>
    <mergeCell ref="E9:E10"/>
    <mergeCell ref="D8:E8"/>
    <mergeCell ref="F8:F10"/>
    <mergeCell ref="A68:F68"/>
    <mergeCell ref="A45:A47"/>
    <mergeCell ref="B45:B47"/>
    <mergeCell ref="C45:C47"/>
    <mergeCell ref="E46:E47"/>
    <mergeCell ref="A48:F48"/>
    <mergeCell ref="A55:F55"/>
    <mergeCell ref="D45:E45"/>
    <mergeCell ref="F45:F47"/>
    <mergeCell ref="D65:E65"/>
    <mergeCell ref="F65:F67"/>
    <mergeCell ref="A65:A67"/>
    <mergeCell ref="B65:B67"/>
    <mergeCell ref="C65:C67"/>
    <mergeCell ref="E66:E67"/>
    <mergeCell ref="A72:F72"/>
    <mergeCell ref="A81:F81"/>
    <mergeCell ref="A91:F91"/>
    <mergeCell ref="A103:F103"/>
    <mergeCell ref="A78:A80"/>
    <mergeCell ref="B78:B80"/>
    <mergeCell ref="C78:C80"/>
    <mergeCell ref="E79:E80"/>
    <mergeCell ref="D78:E78"/>
    <mergeCell ref="F78:F80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TiL_II_STACJ.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Ewa Kliś-Brudny</dc:creator>
  <cp:lastModifiedBy>Recenzent </cp:lastModifiedBy>
  <cp:lastPrinted>2019-03-27T15:45:06Z</cp:lastPrinted>
  <dcterms:created xsi:type="dcterms:W3CDTF">2019-03-27T13:42:14Z</dcterms:created>
  <dcterms:modified xsi:type="dcterms:W3CDTF">2021-05-03T23:46:47Z</dcterms:modified>
</cp:coreProperties>
</file>