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II STOPIEŃ_STACJONARNE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H114" i="1"/>
  <c r="G114" i="1"/>
  <c r="F114" i="1"/>
  <c r="E114" i="1"/>
  <c r="D114" i="1"/>
  <c r="E108" i="1"/>
  <c r="E107" i="1"/>
  <c r="I105" i="1"/>
  <c r="I81" i="1" s="1"/>
  <c r="I82" i="1" s="1"/>
  <c r="H105" i="1"/>
  <c r="G105" i="1"/>
  <c r="F105" i="1"/>
  <c r="F81" i="1" s="1"/>
  <c r="F82" i="1" s="1"/>
  <c r="F83" i="1" s="1"/>
  <c r="D105" i="1"/>
  <c r="E104" i="1"/>
  <c r="E103" i="1"/>
  <c r="E102" i="1"/>
  <c r="E101" i="1"/>
  <c r="E100" i="1"/>
  <c r="E99" i="1"/>
  <c r="E98" i="1"/>
  <c r="E105" i="1" s="1"/>
  <c r="E81" i="1" s="1"/>
  <c r="E82" i="1" s="1"/>
  <c r="I96" i="1"/>
  <c r="H96" i="1"/>
  <c r="G96" i="1"/>
  <c r="F96" i="1"/>
  <c r="D96" i="1"/>
  <c r="E95" i="1"/>
  <c r="E94" i="1"/>
  <c r="E93" i="1"/>
  <c r="E92" i="1"/>
  <c r="E91" i="1"/>
  <c r="E90" i="1"/>
  <c r="E96" i="1" s="1"/>
  <c r="J82" i="1"/>
  <c r="H81" i="1"/>
  <c r="H82" i="1" s="1"/>
  <c r="G81" i="1"/>
  <c r="G82" i="1" s="1"/>
  <c r="G83" i="1" s="1"/>
  <c r="D81" i="1"/>
  <c r="D82" i="1" s="1"/>
  <c r="I79" i="1"/>
  <c r="I83" i="1" s="1"/>
  <c r="H79" i="1"/>
  <c r="H83" i="1" s="1"/>
  <c r="G79" i="1"/>
  <c r="F79" i="1"/>
  <c r="D79" i="1"/>
  <c r="D83" i="1" s="1"/>
  <c r="E78" i="1"/>
  <c r="E77" i="1"/>
  <c r="E76" i="1"/>
  <c r="E79" i="1" s="1"/>
  <c r="I68" i="1"/>
  <c r="H68" i="1"/>
  <c r="G68" i="1"/>
  <c r="F68" i="1"/>
  <c r="D68" i="1"/>
  <c r="E65" i="1"/>
  <c r="E64" i="1"/>
  <c r="E68" i="1" s="1"/>
  <c r="I62" i="1"/>
  <c r="H62" i="1"/>
  <c r="G62" i="1"/>
  <c r="F62" i="1"/>
  <c r="F42" i="1" s="1"/>
  <c r="F43" i="1" s="1"/>
  <c r="D62" i="1"/>
  <c r="E61" i="1"/>
  <c r="E60" i="1"/>
  <c r="E59" i="1"/>
  <c r="E58" i="1"/>
  <c r="E62" i="1" s="1"/>
  <c r="I56" i="1"/>
  <c r="I42" i="1" s="1"/>
  <c r="I43" i="1" s="1"/>
  <c r="I123" i="1" s="1"/>
  <c r="H56" i="1"/>
  <c r="H42" i="1" s="1"/>
  <c r="H43" i="1" s="1"/>
  <c r="G56" i="1"/>
  <c r="F56" i="1"/>
  <c r="D56" i="1"/>
  <c r="D42" i="1" s="1"/>
  <c r="D43" i="1" s="1"/>
  <c r="E55" i="1"/>
  <c r="E54" i="1"/>
  <c r="E53" i="1"/>
  <c r="E52" i="1"/>
  <c r="E56" i="1" s="1"/>
  <c r="E51" i="1"/>
  <c r="G42" i="1"/>
  <c r="G43" i="1" s="1"/>
  <c r="E41" i="1"/>
  <c r="I39" i="1"/>
  <c r="I44" i="1" s="1"/>
  <c r="H39" i="1"/>
  <c r="G39" i="1"/>
  <c r="F39" i="1"/>
  <c r="F44" i="1" s="1"/>
  <c r="D39" i="1"/>
  <c r="E38" i="1"/>
  <c r="E37" i="1"/>
  <c r="E36" i="1"/>
  <c r="E35" i="1"/>
  <c r="E34" i="1"/>
  <c r="E39" i="1" s="1"/>
  <c r="I25" i="1"/>
  <c r="H25" i="1"/>
  <c r="G25" i="1"/>
  <c r="F25" i="1"/>
  <c r="E25" i="1"/>
  <c r="D25" i="1"/>
  <c r="I22" i="1"/>
  <c r="I122" i="1" s="1"/>
  <c r="I121" i="1" s="1"/>
  <c r="H22" i="1"/>
  <c r="H122" i="1" s="1"/>
  <c r="G22" i="1"/>
  <c r="G122" i="1" s="1"/>
  <c r="F22" i="1"/>
  <c r="F122" i="1" s="1"/>
  <c r="D22" i="1"/>
  <c r="D122" i="1" s="1"/>
  <c r="E20" i="1"/>
  <c r="E19" i="1"/>
  <c r="E18" i="1"/>
  <c r="E17" i="1"/>
  <c r="E16" i="1"/>
  <c r="E15" i="1"/>
  <c r="E14" i="1"/>
  <c r="E22" i="1" s="1"/>
  <c r="E13" i="1"/>
  <c r="E12" i="1"/>
  <c r="D123" i="1" l="1"/>
  <c r="D44" i="1"/>
  <c r="E122" i="1"/>
  <c r="E26" i="1"/>
  <c r="F121" i="1"/>
  <c r="E42" i="1"/>
  <c r="E43" i="1" s="1"/>
  <c r="E83" i="1"/>
  <c r="G123" i="1"/>
  <c r="G121" i="1" s="1"/>
  <c r="G44" i="1"/>
  <c r="F123" i="1"/>
  <c r="H123" i="1"/>
  <c r="H121" i="1" s="1"/>
  <c r="H44" i="1"/>
  <c r="I26" i="1"/>
  <c r="G26" i="1"/>
  <c r="F26" i="1"/>
  <c r="D26" i="1"/>
  <c r="H26" i="1"/>
  <c r="E123" i="1" l="1"/>
  <c r="E44" i="1"/>
  <c r="E121" i="1"/>
  <c r="D124" i="1"/>
  <c r="D121" i="1"/>
</calcChain>
</file>

<file path=xl/sharedStrings.xml><?xml version="1.0" encoding="utf-8"?>
<sst xmlns="http://schemas.openxmlformats.org/spreadsheetml/2006/main" count="315" uniqueCount="96">
  <si>
    <t>Plan studiów</t>
  </si>
  <si>
    <t>Kierunek studiów: zarządzanie i inżynieria produkcji</t>
  </si>
  <si>
    <t xml:space="preserve">Poziom studiów: drugiego stopnia        </t>
  </si>
  <si>
    <t xml:space="preserve">Profil studiów: ogólnoakademicki             </t>
  </si>
  <si>
    <t xml:space="preserve">Forma studiów: stacjonarne (SM)   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</si>
  <si>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</si>
  <si>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</si>
  <si>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</si>
  <si>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</si>
  <si>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</si>
  <si>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</si>
  <si>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</si>
  <si>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</si>
  <si>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</si>
  <si>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</si>
  <si>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</si>
  <si>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</si>
  <si>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</si>
  <si>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</si>
  <si>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</si>
  <si>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>Język obcy</t>
  </si>
  <si>
    <t>A</t>
  </si>
  <si>
    <t>Z</t>
  </si>
  <si>
    <t>Matematyka stosowana</t>
  </si>
  <si>
    <t>E</t>
  </si>
  <si>
    <t>Metodologia badań naukowych i proseminarium</t>
  </si>
  <si>
    <t>B</t>
  </si>
  <si>
    <t>Komunikacja społeczna w biznesie</t>
  </si>
  <si>
    <t>S</t>
  </si>
  <si>
    <t>Zintegrowane systemy zarządzania</t>
  </si>
  <si>
    <t>Zarządzanie strategiczne</t>
  </si>
  <si>
    <t>Zrównoważone wykorzystanie zasobów naturalnych</t>
  </si>
  <si>
    <t>Inżynieria produkcji i przetwórstwa surowców żywnościowych</t>
  </si>
  <si>
    <t>Inżynieria produkcji i przetwórstwa surowców nieżywnościowych</t>
  </si>
  <si>
    <t>Ochrona własności intelektualnej</t>
  </si>
  <si>
    <t>Łącznie obowiązkowe</t>
  </si>
  <si>
    <t>…</t>
  </si>
  <si>
    <t>Fakultatywne</t>
  </si>
  <si>
    <t>Łącznie fakultatywne</t>
  </si>
  <si>
    <t>C</t>
  </si>
  <si>
    <t>RAZEM W SEMESTRZE (A+B)</t>
  </si>
  <si>
    <t>Rok 2</t>
  </si>
  <si>
    <t>Semestr 2</t>
  </si>
  <si>
    <t>Agrofizyka stosowana</t>
  </si>
  <si>
    <t>Negocjacje menadżerskie i zarządzanie kadrami</t>
  </si>
  <si>
    <t>Zarządzanie projektem i innowacjami</t>
  </si>
  <si>
    <t>Prognozowanie i symulacja w przedsiębiorstwie</t>
  </si>
  <si>
    <t>Organizacja i ekonomika systemów produkcyjnych</t>
  </si>
  <si>
    <t>Zagrożenia i bezpieczeństwo (Bezpieczeństwo narodowe, Cyberbezpieczeństwo, Bezpieczeństwo środowiska)</t>
  </si>
  <si>
    <t>Specjalność do wyboru - Organizacja systemów produkcyjnych (OSP), Inżynieria systemów produkcyjnych (ISP) lub Agrotronika (AGR)</t>
  </si>
  <si>
    <t>F</t>
  </si>
  <si>
    <t>E/Z/Zal.</t>
  </si>
  <si>
    <t>Organizacja systemów produkcyjnych (OSP)</t>
  </si>
  <si>
    <t>Seminarium dyplomowe - magisterskie</t>
  </si>
  <si>
    <t>Zal.</t>
  </si>
  <si>
    <t>Praca magisterska</t>
  </si>
  <si>
    <t>Systemy kontroli produkcji</t>
  </si>
  <si>
    <t>Infrastruktura logistyczna</t>
  </si>
  <si>
    <t>Sterowanie w systemach logistycznych</t>
  </si>
  <si>
    <t>Inżynieria systemów produkcyjnych (ISP)</t>
  </si>
  <si>
    <t>Projektowanie systemów i linii produkcyjnych</t>
  </si>
  <si>
    <t>Systemy sterowania na liniach produkcyjnych</t>
  </si>
  <si>
    <t>Agrotronika (AGR)</t>
  </si>
  <si>
    <t>Mechatronika pojazdów i maszyn rolniczych</t>
  </si>
  <si>
    <t>Sterowanie i wizualizacja procesów mechatronicznych</t>
  </si>
  <si>
    <t>Semestr 3</t>
  </si>
  <si>
    <t>Systemy zarządzania bazami danych</t>
  </si>
  <si>
    <t>Systemy wspomagania decyzji i zarządzania wiedzą</t>
  </si>
  <si>
    <t>Egzamin dyplomowy</t>
  </si>
  <si>
    <t>E/Z</t>
  </si>
  <si>
    <t>Gospodarka energetyczna</t>
  </si>
  <si>
    <t>Organizacja i ekonomika usług</t>
  </si>
  <si>
    <t>Logistyka i zarządzanie zaopatrzeniem</t>
  </si>
  <si>
    <t>Normalizacja, certyfikacja i informacja techniczna</t>
  </si>
  <si>
    <t>Wielofunkcyjny rozwój regionu</t>
  </si>
  <si>
    <t>Optymalizacja i modelowanie procesów biznesowych</t>
  </si>
  <si>
    <t>Systemy utrzymania ruchu na liniach technologicznych</t>
  </si>
  <si>
    <t>Techniki zabezpieczenia surowców i produktów</t>
  </si>
  <si>
    <t>Metody i systemy w przechowalnictwie</t>
  </si>
  <si>
    <t>Modelowanie procesów mechatronicznych</t>
  </si>
  <si>
    <t>Cyfrowa analiza obrazu</t>
  </si>
  <si>
    <t>Niezawodność układów mechatronicznych</t>
  </si>
  <si>
    <t>Programowanie i symulacja systemów  czasu rzeczywistego</t>
  </si>
  <si>
    <t>Mikrokomputery w rolnictwie</t>
  </si>
  <si>
    <t>Razem dla cyklu kształcenia</t>
  </si>
  <si>
    <t>Wyszczególnienie</t>
  </si>
  <si>
    <t>Łączna liczba egzaminów</t>
  </si>
  <si>
    <t>w tym:  obowiązkowe</t>
  </si>
  <si>
    <t xml:space="preserve">            fakultatywne</t>
  </si>
  <si>
    <t>Udział zajęć fakultatywnych [%]</t>
  </si>
  <si>
    <t>przedmioty obowiązkowe podstawowe</t>
  </si>
  <si>
    <t>przedmioty obowiązkowe kierunkowe</t>
  </si>
  <si>
    <t>przedmioty humanistyczne i społeczne - obowiązkowe lub do wyboru</t>
  </si>
  <si>
    <t>P</t>
  </si>
  <si>
    <t>obowiązkowe praktyki</t>
  </si>
  <si>
    <t>przedmioty uzupełniające do wyboru - fakultatywne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</si>
</sst>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7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1" fontId="2" fillId="0" borderId="7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textRotation="90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/>
    </xf>
    <xf numFmtId="0" fontId="3" fillId="0" borderId="15" xfId="0" applyFont="1" applyBorder="1"/>
    <xf numFmtId="0" fontId="3" fillId="0" borderId="10" xfId="0" applyFont="1" applyBorder="1"/>
    <xf numFmtId="1" fontId="3" fillId="0" borderId="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5" fillId="0" borderId="6" xfId="0" applyFont="1" applyBorder="1"/>
    <xf numFmtId="0" fontId="4" fillId="0" borderId="8" xfId="0" applyFont="1" applyBorder="1" applyAlignment="1">
      <alignment wrapText="1"/>
    </xf>
    <xf numFmtId="0" fontId="4" fillId="0" borderId="2" xfId="0" applyFont="1" applyBorder="1"/>
    <xf numFmtId="1" fontId="4" fillId="0" borderId="0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0" fontId="5" fillId="0" borderId="14" xfId="0" applyFont="1" applyBorder="1" applyAlignment="1">
      <alignment wrapText="1"/>
    </xf>
    <xf numFmtId="0" fontId="4" fillId="0" borderId="11" xfId="0" applyFont="1" applyBorder="1"/>
    <xf numFmtId="1" fontId="4" fillId="0" borderId="13" xfId="0" applyNumberFormat="1" applyFont="1" applyBorder="1" applyAlignment="1">
      <alignment horizontal="center"/>
    </xf>
    <xf numFmtId="1" fontId="4" fillId="0" borderId="12" xfId="0" applyNumberFormat="1" applyFont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Font="1" applyBorder="1"/>
    <xf numFmtId="164" fontId="3" fillId="0" borderId="4" xfId="0" applyNumberFormat="1" applyFont="1" applyBorder="1" applyAlignment="1">
      <alignment horizontal="center"/>
    </xf>
    <xf numFmtId="1" fontId="5" fillId="0" borderId="0" xfId="0" applyNumberFormat="1" applyFont="1" applyFill="1" applyBorder="1" applyAlignment="1"/>
    <xf numFmtId="0" fontId="5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tabSelected="1" topLeftCell="A34" workbookViewId="0">
      <selection activeCell="N57" sqref="N57"/>
    </sheetView>
  </sheetViews>
  <sheetFormatPr defaultColWidth="9.140625" defaultRowHeight="15" x14ac:dyDescent="0.25"/>
  <cols>
    <col min="1" max="1" width="4.85546875" customWidth="1"/>
    <col min="2" max="2" width="26" style="106" customWidth="1"/>
    <col min="3" max="10" width="6.85546875" customWidth="1"/>
  </cols>
  <sheetData>
    <row r="1" spans="1:10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4"/>
      <c r="B2" s="5"/>
      <c r="C2" s="4"/>
      <c r="D2" s="4"/>
      <c r="E2" s="4"/>
      <c r="F2" s="4"/>
      <c r="G2" s="4"/>
      <c r="H2" s="2"/>
      <c r="I2" s="3"/>
      <c r="J2" s="3"/>
    </row>
    <row r="3" spans="1:10" ht="23.25" customHeight="1" x14ac:dyDescent="0.25">
      <c r="A3" s="107" t="s">
        <v>1</v>
      </c>
      <c r="B3" s="107"/>
      <c r="C3" s="107"/>
      <c r="D3" s="107"/>
      <c r="E3" s="3"/>
      <c r="F3" s="3"/>
      <c r="G3" s="3"/>
      <c r="H3" s="3"/>
      <c r="I3" s="6"/>
      <c r="J3" s="3"/>
    </row>
    <row r="4" spans="1:10" x14ac:dyDescent="0.25">
      <c r="A4" s="7" t="s">
        <v>2</v>
      </c>
      <c r="B4" s="8"/>
      <c r="C4" s="3"/>
      <c r="D4" s="9"/>
      <c r="E4" s="2"/>
      <c r="F4" s="3"/>
      <c r="G4" s="3"/>
      <c r="H4" s="3"/>
      <c r="I4" s="3"/>
      <c r="J4" s="3"/>
    </row>
    <row r="5" spans="1:10" x14ac:dyDescent="0.25">
      <c r="A5" s="10" t="s">
        <v>3</v>
      </c>
      <c r="B5" s="8"/>
      <c r="C5" s="3"/>
      <c r="D5" s="9"/>
      <c r="E5" s="2"/>
      <c r="F5" s="3"/>
      <c r="G5" s="3"/>
      <c r="H5" s="3"/>
      <c r="I5" s="3"/>
      <c r="J5" s="3"/>
    </row>
    <row r="6" spans="1:10" x14ac:dyDescent="0.25">
      <c r="A6" s="10" t="s">
        <v>4</v>
      </c>
      <c r="B6" s="8"/>
      <c r="C6" s="11"/>
      <c r="D6" s="9"/>
      <c r="E6" s="2"/>
      <c r="F6" s="3"/>
      <c r="G6" s="3"/>
      <c r="H6" s="3"/>
      <c r="I6" s="3"/>
      <c r="J6" s="3"/>
    </row>
    <row r="7" spans="1:10" x14ac:dyDescent="0.25">
      <c r="A7" s="3"/>
      <c r="B7" s="12"/>
      <c r="C7" s="3"/>
      <c r="D7" s="3"/>
      <c r="E7" s="3"/>
      <c r="F7" s="3"/>
      <c r="G7" s="3"/>
      <c r="H7" s="13" t="s">
        <v>5</v>
      </c>
      <c r="I7" s="3"/>
      <c r="J7" s="13" t="s">
        <v>6</v>
      </c>
    </row>
    <row r="8" spans="1:10" x14ac:dyDescent="0.25">
      <c r="A8" s="14" t="s">
        <v>7</v>
      </c>
      <c r="B8" s="15" t="s">
        <v>8</v>
      </c>
      <c r="C8" s="16" t="s">
        <v>9</v>
      </c>
      <c r="D8" s="17" t="s">
        <v>10</v>
      </c>
      <c r="E8" s="17" t="s">
        <v>11</v>
      </c>
      <c r="F8" s="18" t="s">
        <v>12</v>
      </c>
      <c r="G8" s="18"/>
      <c r="H8" s="18"/>
      <c r="I8" s="18"/>
      <c r="J8" s="19" t="s">
        <v>13</v>
      </c>
    </row>
    <row r="9" spans="1:10" x14ac:dyDescent="0.25">
      <c r="A9" s="20"/>
      <c r="B9" s="21"/>
      <c r="C9" s="22"/>
      <c r="D9" s="17"/>
      <c r="E9" s="17"/>
      <c r="F9" s="17" t="s">
        <v>14</v>
      </c>
      <c r="G9" s="17" t="s">
        <v>15</v>
      </c>
      <c r="H9" s="18" t="s">
        <v>16</v>
      </c>
      <c r="I9" s="18"/>
      <c r="J9" s="19"/>
    </row>
    <row r="10" spans="1:10" ht="25.5" x14ac:dyDescent="0.25">
      <c r="A10" s="20"/>
      <c r="B10" s="21"/>
      <c r="C10" s="22"/>
      <c r="D10" s="15"/>
      <c r="E10" s="15"/>
      <c r="F10" s="15"/>
      <c r="G10" s="15"/>
      <c r="H10" s="23" t="s">
        <v>17</v>
      </c>
      <c r="I10" s="23" t="s">
        <v>18</v>
      </c>
      <c r="J10" s="24"/>
    </row>
    <row r="11" spans="1:10" x14ac:dyDescent="0.25">
      <c r="A11" s="25" t="s">
        <v>19</v>
      </c>
      <c r="B11" s="25"/>
      <c r="C11" s="25"/>
      <c r="D11" s="25"/>
      <c r="E11" s="25"/>
      <c r="F11" s="25"/>
      <c r="G11" s="25"/>
      <c r="H11" s="25"/>
      <c r="I11" s="25"/>
      <c r="J11" s="25"/>
    </row>
    <row r="12" spans="1:10" x14ac:dyDescent="0.25">
      <c r="A12" s="26">
        <v>1</v>
      </c>
      <c r="B12" s="27" t="s">
        <v>20</v>
      </c>
      <c r="C12" s="28" t="s">
        <v>21</v>
      </c>
      <c r="D12" s="28">
        <v>2</v>
      </c>
      <c r="E12" s="28">
        <f>SUM(F12:I12)</f>
        <v>30</v>
      </c>
      <c r="F12" s="28">
        <v>0</v>
      </c>
      <c r="G12" s="28">
        <v>0</v>
      </c>
      <c r="H12" s="28">
        <v>30</v>
      </c>
      <c r="I12" s="28">
        <v>0</v>
      </c>
      <c r="J12" s="29" t="s">
        <v>22</v>
      </c>
    </row>
    <row r="13" spans="1:10" x14ac:dyDescent="0.25">
      <c r="A13" s="26">
        <v>2</v>
      </c>
      <c r="B13" s="27" t="s">
        <v>23</v>
      </c>
      <c r="C13" s="28" t="s">
        <v>21</v>
      </c>
      <c r="D13" s="28">
        <v>4</v>
      </c>
      <c r="E13" s="28">
        <f t="shared" ref="E13:E20" si="0">SUM(F13:I13)</f>
        <v>45</v>
      </c>
      <c r="F13" s="28">
        <v>15</v>
      </c>
      <c r="G13" s="28">
        <v>0</v>
      </c>
      <c r="H13" s="28">
        <v>30</v>
      </c>
      <c r="I13" s="28">
        <v>0</v>
      </c>
      <c r="J13" s="29" t="s">
        <v>24</v>
      </c>
    </row>
    <row r="14" spans="1:10" ht="26.25" x14ac:dyDescent="0.25">
      <c r="A14" s="26">
        <v>3</v>
      </c>
      <c r="B14" s="30" t="s">
        <v>25</v>
      </c>
      <c r="C14" s="28" t="s">
        <v>26</v>
      </c>
      <c r="D14" s="28">
        <v>3</v>
      </c>
      <c r="E14" s="28">
        <f t="shared" si="0"/>
        <v>30</v>
      </c>
      <c r="F14" s="28">
        <v>15</v>
      </c>
      <c r="G14" s="28">
        <v>15</v>
      </c>
      <c r="H14" s="28">
        <v>0</v>
      </c>
      <c r="I14" s="28">
        <v>0</v>
      </c>
      <c r="J14" s="29" t="s">
        <v>22</v>
      </c>
    </row>
    <row r="15" spans="1:10" x14ac:dyDescent="0.25">
      <c r="A15" s="26">
        <v>4</v>
      </c>
      <c r="B15" s="27" t="s">
        <v>27</v>
      </c>
      <c r="C15" s="28" t="s">
        <v>28</v>
      </c>
      <c r="D15" s="28">
        <v>3</v>
      </c>
      <c r="E15" s="28">
        <f t="shared" si="0"/>
        <v>45</v>
      </c>
      <c r="F15" s="28">
        <v>30</v>
      </c>
      <c r="G15" s="28">
        <v>0</v>
      </c>
      <c r="H15" s="28">
        <v>15</v>
      </c>
      <c r="I15" s="28">
        <v>0</v>
      </c>
      <c r="J15" s="29" t="s">
        <v>22</v>
      </c>
    </row>
    <row r="16" spans="1:10" x14ac:dyDescent="0.25">
      <c r="A16" s="26">
        <v>5</v>
      </c>
      <c r="B16" s="30" t="s">
        <v>29</v>
      </c>
      <c r="C16" s="28" t="s">
        <v>26</v>
      </c>
      <c r="D16" s="28">
        <v>3</v>
      </c>
      <c r="E16" s="28">
        <f t="shared" si="0"/>
        <v>35</v>
      </c>
      <c r="F16" s="28">
        <v>10</v>
      </c>
      <c r="G16" s="28">
        <v>0</v>
      </c>
      <c r="H16" s="28">
        <v>0</v>
      </c>
      <c r="I16" s="28">
        <v>25</v>
      </c>
      <c r="J16" s="29" t="s">
        <v>22</v>
      </c>
    </row>
    <row r="17" spans="1:10" x14ac:dyDescent="0.25">
      <c r="A17" s="26">
        <v>6</v>
      </c>
      <c r="B17" s="30" t="s">
        <v>30</v>
      </c>
      <c r="C17" s="28" t="s">
        <v>26</v>
      </c>
      <c r="D17" s="28">
        <v>3</v>
      </c>
      <c r="E17" s="28">
        <f t="shared" si="0"/>
        <v>30</v>
      </c>
      <c r="F17" s="28">
        <v>15</v>
      </c>
      <c r="G17" s="28">
        <v>0</v>
      </c>
      <c r="H17" s="28">
        <v>15</v>
      </c>
      <c r="I17" s="28">
        <v>0</v>
      </c>
      <c r="J17" s="29" t="s">
        <v>22</v>
      </c>
    </row>
    <row r="18" spans="1:10" ht="26.25" x14ac:dyDescent="0.25">
      <c r="A18" s="31">
        <v>7</v>
      </c>
      <c r="B18" s="30" t="s">
        <v>31</v>
      </c>
      <c r="C18" s="32" t="s">
        <v>26</v>
      </c>
      <c r="D18" s="32">
        <v>2</v>
      </c>
      <c r="E18" s="32">
        <f t="shared" si="0"/>
        <v>30</v>
      </c>
      <c r="F18" s="32">
        <v>10</v>
      </c>
      <c r="G18" s="32">
        <v>0</v>
      </c>
      <c r="H18" s="32">
        <v>10</v>
      </c>
      <c r="I18" s="32">
        <v>10</v>
      </c>
      <c r="J18" s="33" t="s">
        <v>22</v>
      </c>
    </row>
    <row r="19" spans="1:10" ht="26.25" x14ac:dyDescent="0.25">
      <c r="A19" s="26">
        <v>8</v>
      </c>
      <c r="B19" s="30" t="s">
        <v>32</v>
      </c>
      <c r="C19" s="28" t="s">
        <v>26</v>
      </c>
      <c r="D19" s="28">
        <v>5</v>
      </c>
      <c r="E19" s="28">
        <f t="shared" si="0"/>
        <v>60</v>
      </c>
      <c r="F19" s="28">
        <v>25</v>
      </c>
      <c r="G19" s="28">
        <v>0</v>
      </c>
      <c r="H19" s="28">
        <v>0</v>
      </c>
      <c r="I19" s="28">
        <v>35</v>
      </c>
      <c r="J19" s="29" t="s">
        <v>24</v>
      </c>
    </row>
    <row r="20" spans="1:10" ht="26.25" x14ac:dyDescent="0.25">
      <c r="A20" s="26">
        <v>9</v>
      </c>
      <c r="B20" s="30" t="s">
        <v>33</v>
      </c>
      <c r="C20" s="28" t="s">
        <v>26</v>
      </c>
      <c r="D20" s="28">
        <v>4</v>
      </c>
      <c r="E20" s="28">
        <f t="shared" si="0"/>
        <v>50</v>
      </c>
      <c r="F20" s="28">
        <v>20</v>
      </c>
      <c r="G20" s="28">
        <v>0</v>
      </c>
      <c r="H20" s="28">
        <v>0</v>
      </c>
      <c r="I20" s="28">
        <v>30</v>
      </c>
      <c r="J20" s="29" t="s">
        <v>24</v>
      </c>
    </row>
    <row r="21" spans="1:10" x14ac:dyDescent="0.25">
      <c r="A21" s="26">
        <v>10</v>
      </c>
      <c r="B21" s="30" t="s">
        <v>34</v>
      </c>
      <c r="C21" s="28" t="s">
        <v>28</v>
      </c>
      <c r="D21" s="28">
        <v>1</v>
      </c>
      <c r="E21" s="28">
        <v>18</v>
      </c>
      <c r="F21" s="28">
        <v>9</v>
      </c>
      <c r="G21" s="28">
        <v>0</v>
      </c>
      <c r="H21" s="28">
        <v>9</v>
      </c>
      <c r="I21" s="28">
        <v>0</v>
      </c>
      <c r="J21" s="29" t="s">
        <v>22</v>
      </c>
    </row>
    <row r="22" spans="1:10" x14ac:dyDescent="0.25">
      <c r="A22" s="34" t="s">
        <v>21</v>
      </c>
      <c r="B22" s="35" t="s">
        <v>35</v>
      </c>
      <c r="C22" s="36"/>
      <c r="D22" s="37">
        <f t="shared" ref="D22:I22" si="1">SUM(D12:D21)</f>
        <v>30</v>
      </c>
      <c r="E22" s="37">
        <f t="shared" si="1"/>
        <v>373</v>
      </c>
      <c r="F22" s="37">
        <f t="shared" si="1"/>
        <v>149</v>
      </c>
      <c r="G22" s="37">
        <f t="shared" si="1"/>
        <v>15</v>
      </c>
      <c r="H22" s="37">
        <f t="shared" si="1"/>
        <v>109</v>
      </c>
      <c r="I22" s="37">
        <f t="shared" si="1"/>
        <v>100</v>
      </c>
      <c r="J22" s="38" t="s">
        <v>36</v>
      </c>
    </row>
    <row r="23" spans="1:10" x14ac:dyDescent="0.25">
      <c r="A23" s="39" t="s">
        <v>37</v>
      </c>
      <c r="B23" s="39"/>
      <c r="C23" s="39"/>
      <c r="D23" s="39"/>
      <c r="E23" s="39"/>
      <c r="F23" s="39"/>
      <c r="G23" s="39"/>
      <c r="H23" s="39"/>
      <c r="I23" s="39"/>
      <c r="J23" s="39"/>
    </row>
    <row r="24" spans="1:10" x14ac:dyDescent="0.25">
      <c r="A24" s="40"/>
      <c r="B24" s="41"/>
      <c r="C24" s="42"/>
      <c r="D24" s="43">
        <v>0</v>
      </c>
      <c r="E24" s="43">
        <v>0</v>
      </c>
      <c r="F24" s="43">
        <v>0</v>
      </c>
      <c r="G24" s="42">
        <v>0</v>
      </c>
      <c r="H24" s="43">
        <v>0</v>
      </c>
      <c r="I24" s="44">
        <v>0</v>
      </c>
      <c r="J24" s="42" t="s">
        <v>36</v>
      </c>
    </row>
    <row r="25" spans="1:10" x14ac:dyDescent="0.25">
      <c r="A25" s="45" t="s">
        <v>26</v>
      </c>
      <c r="B25" s="46" t="s">
        <v>38</v>
      </c>
      <c r="C25" s="47"/>
      <c r="D25" s="48">
        <f t="shared" ref="D25:I25" si="2">SUM(D24:D24)</f>
        <v>0</v>
      </c>
      <c r="E25" s="48">
        <f t="shared" si="2"/>
        <v>0</v>
      </c>
      <c r="F25" s="48">
        <f t="shared" si="2"/>
        <v>0</v>
      </c>
      <c r="G25" s="48">
        <f t="shared" si="2"/>
        <v>0</v>
      </c>
      <c r="H25" s="48">
        <f t="shared" si="2"/>
        <v>0</v>
      </c>
      <c r="I25" s="48">
        <f t="shared" si="2"/>
        <v>0</v>
      </c>
      <c r="J25" s="49" t="s">
        <v>36</v>
      </c>
    </row>
    <row r="26" spans="1:10" x14ac:dyDescent="0.25">
      <c r="A26" s="50" t="s">
        <v>39</v>
      </c>
      <c r="B26" s="51" t="s">
        <v>40</v>
      </c>
      <c r="C26" s="36"/>
      <c r="D26" s="37">
        <f t="shared" ref="D26:I26" si="3">+D22+D25</f>
        <v>30</v>
      </c>
      <c r="E26" s="37">
        <f t="shared" si="3"/>
        <v>373</v>
      </c>
      <c r="F26" s="37">
        <f t="shared" si="3"/>
        <v>149</v>
      </c>
      <c r="G26" s="37">
        <f t="shared" si="3"/>
        <v>15</v>
      </c>
      <c r="H26" s="37">
        <f t="shared" si="3"/>
        <v>109</v>
      </c>
      <c r="I26" s="37">
        <f t="shared" si="3"/>
        <v>100</v>
      </c>
      <c r="J26" s="38" t="s">
        <v>36</v>
      </c>
    </row>
    <row r="27" spans="1:10" x14ac:dyDescent="0.25">
      <c r="A27" s="52"/>
      <c r="B27" s="46"/>
      <c r="C27" s="52"/>
      <c r="D27" s="53"/>
      <c r="E27" s="53"/>
      <c r="F27" s="53"/>
      <c r="G27" s="53"/>
      <c r="H27" s="53"/>
      <c r="I27" s="53"/>
      <c r="J27" s="53"/>
    </row>
    <row r="28" spans="1:10" x14ac:dyDescent="0.25">
      <c r="A28" s="3"/>
      <c r="B28" s="12"/>
      <c r="C28" s="54"/>
      <c r="D28" s="3"/>
      <c r="E28" s="3"/>
      <c r="F28" s="3"/>
      <c r="G28" s="3"/>
      <c r="H28" s="3"/>
      <c r="I28" s="3"/>
      <c r="J28" s="3"/>
    </row>
    <row r="29" spans="1:10" x14ac:dyDescent="0.25">
      <c r="A29" s="3"/>
      <c r="B29" s="12"/>
      <c r="C29" s="3"/>
      <c r="D29" s="3"/>
      <c r="E29" s="3"/>
      <c r="F29" s="3"/>
      <c r="G29" s="3"/>
      <c r="H29" s="13" t="s">
        <v>41</v>
      </c>
      <c r="I29" s="3"/>
      <c r="J29" s="13" t="s">
        <v>42</v>
      </c>
    </row>
    <row r="30" spans="1:10" x14ac:dyDescent="0.25">
      <c r="A30" s="14" t="s">
        <v>7</v>
      </c>
      <c r="B30" s="15" t="s">
        <v>8</v>
      </c>
      <c r="C30" s="16" t="s">
        <v>9</v>
      </c>
      <c r="D30" s="17" t="s">
        <v>10</v>
      </c>
      <c r="E30" s="17" t="s">
        <v>11</v>
      </c>
      <c r="F30" s="18" t="s">
        <v>12</v>
      </c>
      <c r="G30" s="18"/>
      <c r="H30" s="18"/>
      <c r="I30" s="18"/>
      <c r="J30" s="19" t="s">
        <v>13</v>
      </c>
    </row>
    <row r="31" spans="1:10" x14ac:dyDescent="0.25">
      <c r="A31" s="20"/>
      <c r="B31" s="21"/>
      <c r="C31" s="22"/>
      <c r="D31" s="17"/>
      <c r="E31" s="17"/>
      <c r="F31" s="17" t="s">
        <v>14</v>
      </c>
      <c r="G31" s="17" t="s">
        <v>15</v>
      </c>
      <c r="H31" s="18" t="s">
        <v>16</v>
      </c>
      <c r="I31" s="18"/>
      <c r="J31" s="19"/>
    </row>
    <row r="32" spans="1:10" ht="25.5" x14ac:dyDescent="0.25">
      <c r="A32" s="20"/>
      <c r="B32" s="21"/>
      <c r="C32" s="22"/>
      <c r="D32" s="15"/>
      <c r="E32" s="15"/>
      <c r="F32" s="15"/>
      <c r="G32" s="15"/>
      <c r="H32" s="23" t="s">
        <v>17</v>
      </c>
      <c r="I32" s="23" t="s">
        <v>18</v>
      </c>
      <c r="J32" s="24"/>
    </row>
    <row r="33" spans="1:10" x14ac:dyDescent="0.25">
      <c r="A33" s="25" t="s">
        <v>19</v>
      </c>
      <c r="B33" s="25"/>
      <c r="C33" s="25"/>
      <c r="D33" s="25"/>
      <c r="E33" s="25"/>
      <c r="F33" s="25"/>
      <c r="G33" s="25"/>
      <c r="H33" s="25"/>
      <c r="I33" s="25"/>
      <c r="J33" s="25"/>
    </row>
    <row r="34" spans="1:10" x14ac:dyDescent="0.25">
      <c r="A34" s="26">
        <v>1</v>
      </c>
      <c r="B34" s="55" t="s">
        <v>43</v>
      </c>
      <c r="C34" s="56" t="s">
        <v>21</v>
      </c>
      <c r="D34" s="56">
        <v>3</v>
      </c>
      <c r="E34" s="56">
        <f>SUM(F34:I34)</f>
        <v>30</v>
      </c>
      <c r="F34" s="56">
        <v>15</v>
      </c>
      <c r="G34" s="56">
        <v>0</v>
      </c>
      <c r="H34" s="56">
        <v>0</v>
      </c>
      <c r="I34" s="56">
        <v>15</v>
      </c>
      <c r="J34" s="57" t="s">
        <v>22</v>
      </c>
    </row>
    <row r="35" spans="1:10" ht="25.5" x14ac:dyDescent="0.25">
      <c r="A35" s="26">
        <v>2</v>
      </c>
      <c r="B35" s="58" t="s">
        <v>44</v>
      </c>
      <c r="C35" s="28" t="s">
        <v>28</v>
      </c>
      <c r="D35" s="28">
        <v>2</v>
      </c>
      <c r="E35" s="28">
        <f>SUM(F35:I35)</f>
        <v>30</v>
      </c>
      <c r="F35" s="28">
        <v>15</v>
      </c>
      <c r="G35" s="28">
        <v>0</v>
      </c>
      <c r="H35" s="28">
        <v>15</v>
      </c>
      <c r="I35" s="28">
        <v>0</v>
      </c>
      <c r="J35" s="29" t="s">
        <v>22</v>
      </c>
    </row>
    <row r="36" spans="1:10" ht="19.5" customHeight="1" x14ac:dyDescent="0.25">
      <c r="A36" s="26">
        <v>3</v>
      </c>
      <c r="B36" s="30" t="s">
        <v>45</v>
      </c>
      <c r="C36" s="28" t="s">
        <v>26</v>
      </c>
      <c r="D36" s="28">
        <v>3</v>
      </c>
      <c r="E36" s="28">
        <f>SUM(F36:I36)</f>
        <v>40</v>
      </c>
      <c r="F36" s="28">
        <v>15</v>
      </c>
      <c r="G36" s="28">
        <v>0</v>
      </c>
      <c r="H36" s="28">
        <v>0</v>
      </c>
      <c r="I36" s="28">
        <v>25</v>
      </c>
      <c r="J36" s="29" t="s">
        <v>22</v>
      </c>
    </row>
    <row r="37" spans="1:10" ht="27" customHeight="1" x14ac:dyDescent="0.25">
      <c r="A37" s="26">
        <v>4</v>
      </c>
      <c r="B37" s="30" t="s">
        <v>46</v>
      </c>
      <c r="C37" s="28" t="s">
        <v>26</v>
      </c>
      <c r="D37" s="28">
        <v>3</v>
      </c>
      <c r="E37" s="28">
        <f>SUM(F37:I37)</f>
        <v>35</v>
      </c>
      <c r="F37" s="28">
        <v>15</v>
      </c>
      <c r="G37" s="28">
        <v>0</v>
      </c>
      <c r="H37" s="28">
        <v>0</v>
      </c>
      <c r="I37" s="28">
        <v>20</v>
      </c>
      <c r="J37" s="29" t="s">
        <v>22</v>
      </c>
    </row>
    <row r="38" spans="1:10" ht="26.25" x14ac:dyDescent="0.25">
      <c r="A38" s="26">
        <v>5</v>
      </c>
      <c r="B38" s="30" t="s">
        <v>47</v>
      </c>
      <c r="C38" s="28" t="s">
        <v>26</v>
      </c>
      <c r="D38" s="28">
        <v>4</v>
      </c>
      <c r="E38" s="28">
        <f>SUM(F38:I38)</f>
        <v>43</v>
      </c>
      <c r="F38" s="28">
        <v>18</v>
      </c>
      <c r="G38" s="28">
        <v>0</v>
      </c>
      <c r="H38" s="28">
        <v>0</v>
      </c>
      <c r="I38" s="28">
        <v>25</v>
      </c>
      <c r="J38" s="29" t="s">
        <v>24</v>
      </c>
    </row>
    <row r="39" spans="1:10" x14ac:dyDescent="0.25">
      <c r="A39" s="34" t="s">
        <v>21</v>
      </c>
      <c r="B39" s="35" t="s">
        <v>35</v>
      </c>
      <c r="C39" s="36"/>
      <c r="D39" s="37">
        <f t="shared" ref="D39:I39" si="4">SUM(D34:D38)</f>
        <v>15</v>
      </c>
      <c r="E39" s="37">
        <f t="shared" si="4"/>
        <v>178</v>
      </c>
      <c r="F39" s="37">
        <f t="shared" si="4"/>
        <v>78</v>
      </c>
      <c r="G39" s="37">
        <f t="shared" si="4"/>
        <v>0</v>
      </c>
      <c r="H39" s="37">
        <f t="shared" si="4"/>
        <v>15</v>
      </c>
      <c r="I39" s="37">
        <f t="shared" si="4"/>
        <v>85</v>
      </c>
      <c r="J39" s="38" t="s">
        <v>36</v>
      </c>
    </row>
    <row r="40" spans="1:10" x14ac:dyDescent="0.25">
      <c r="A40" s="25" t="s">
        <v>37</v>
      </c>
      <c r="B40" s="25"/>
      <c r="C40" s="25"/>
      <c r="D40" s="25"/>
      <c r="E40" s="25"/>
      <c r="F40" s="25"/>
      <c r="G40" s="25"/>
      <c r="H40" s="25"/>
      <c r="I40" s="25"/>
      <c r="J40" s="25"/>
    </row>
    <row r="41" spans="1:10" ht="51" x14ac:dyDescent="0.25">
      <c r="A41" s="26">
        <v>1</v>
      </c>
      <c r="B41" s="58" t="s">
        <v>48</v>
      </c>
      <c r="C41" s="28" t="s">
        <v>28</v>
      </c>
      <c r="D41" s="28">
        <v>1</v>
      </c>
      <c r="E41" s="28">
        <f>SUM(F41:I41)</f>
        <v>18</v>
      </c>
      <c r="F41" s="28">
        <v>9</v>
      </c>
      <c r="G41" s="28">
        <v>0</v>
      </c>
      <c r="H41" s="28">
        <v>9</v>
      </c>
      <c r="I41" s="28">
        <v>0</v>
      </c>
      <c r="J41" s="29" t="s">
        <v>22</v>
      </c>
    </row>
    <row r="42" spans="1:10" ht="63.75" x14ac:dyDescent="0.25">
      <c r="A42" s="26">
        <v>2</v>
      </c>
      <c r="B42" s="58" t="s">
        <v>49</v>
      </c>
      <c r="C42" s="28" t="s">
        <v>50</v>
      </c>
      <c r="D42" s="59">
        <f>(D62+D56+D68)/3</f>
        <v>14</v>
      </c>
      <c r="E42" s="59">
        <f>(E62+E56+E68)/3</f>
        <v>120.33333333333333</v>
      </c>
      <c r="F42" s="59">
        <f>(F62+F56+F68)/3+0.5</f>
        <v>34.166666666666664</v>
      </c>
      <c r="G42" s="59">
        <f>(G62+G56+G68)/3</f>
        <v>30</v>
      </c>
      <c r="H42" s="59">
        <f>(H62+H56+H68)/3</f>
        <v>5</v>
      </c>
      <c r="I42" s="59">
        <f>(I62+I56+I68)/3-0.5</f>
        <v>51.166666666666664</v>
      </c>
      <c r="J42" s="33" t="s">
        <v>51</v>
      </c>
    </row>
    <row r="43" spans="1:10" x14ac:dyDescent="0.25">
      <c r="A43" s="50" t="s">
        <v>26</v>
      </c>
      <c r="B43" s="51" t="s">
        <v>38</v>
      </c>
      <c r="C43" s="36"/>
      <c r="D43" s="60">
        <f t="shared" ref="D43:I43" si="5">SUM(D41:D42)</f>
        <v>15</v>
      </c>
      <c r="E43" s="60">
        <f>SUM(E41:E42)</f>
        <v>138.33333333333331</v>
      </c>
      <c r="F43" s="60">
        <f t="shared" si="5"/>
        <v>43.166666666666664</v>
      </c>
      <c r="G43" s="60">
        <f t="shared" si="5"/>
        <v>30</v>
      </c>
      <c r="H43" s="60">
        <f t="shared" si="5"/>
        <v>14</v>
      </c>
      <c r="I43" s="60">
        <f t="shared" si="5"/>
        <v>51.166666666666664</v>
      </c>
      <c r="J43" s="38" t="s">
        <v>36</v>
      </c>
    </row>
    <row r="44" spans="1:10" x14ac:dyDescent="0.25">
      <c r="A44" s="61" t="s">
        <v>39</v>
      </c>
      <c r="B44" s="62" t="s">
        <v>40</v>
      </c>
      <c r="C44" s="63"/>
      <c r="D44" s="64">
        <f t="shared" ref="D44:I44" si="6">+D39+D43</f>
        <v>30</v>
      </c>
      <c r="E44" s="64">
        <f>+E39+E43</f>
        <v>316.33333333333331</v>
      </c>
      <c r="F44" s="64">
        <f t="shared" si="6"/>
        <v>121.16666666666666</v>
      </c>
      <c r="G44" s="64">
        <f t="shared" si="6"/>
        <v>30</v>
      </c>
      <c r="H44" s="64">
        <f t="shared" si="6"/>
        <v>29</v>
      </c>
      <c r="I44" s="64">
        <f t="shared" si="6"/>
        <v>136.16666666666666</v>
      </c>
      <c r="J44" s="65" t="s">
        <v>36</v>
      </c>
    </row>
    <row r="45" spans="1:10" x14ac:dyDescent="0.25">
      <c r="A45" s="3"/>
      <c r="B45" s="12"/>
      <c r="C45" s="54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B46" s="12"/>
      <c r="C46" s="6"/>
      <c r="D46" s="66"/>
      <c r="E46" s="6"/>
      <c r="F46" s="6"/>
      <c r="G46" s="3"/>
      <c r="H46" s="13"/>
      <c r="I46" s="3"/>
      <c r="J46" s="13"/>
    </row>
    <row r="47" spans="1:10" x14ac:dyDescent="0.25">
      <c r="A47" s="14" t="s">
        <v>7</v>
      </c>
      <c r="B47" s="15" t="s">
        <v>8</v>
      </c>
      <c r="C47" s="16" t="s">
        <v>9</v>
      </c>
      <c r="D47" s="17" t="s">
        <v>10</v>
      </c>
      <c r="E47" s="17" t="s">
        <v>11</v>
      </c>
      <c r="F47" s="18" t="s">
        <v>12</v>
      </c>
      <c r="G47" s="18"/>
      <c r="H47" s="18"/>
      <c r="I47" s="18"/>
      <c r="J47" s="19" t="s">
        <v>13</v>
      </c>
    </row>
    <row r="48" spans="1:10" x14ac:dyDescent="0.25">
      <c r="A48" s="20"/>
      <c r="B48" s="21"/>
      <c r="C48" s="22"/>
      <c r="D48" s="17"/>
      <c r="E48" s="17"/>
      <c r="F48" s="17" t="s">
        <v>14</v>
      </c>
      <c r="G48" s="17" t="s">
        <v>15</v>
      </c>
      <c r="H48" s="18" t="s">
        <v>16</v>
      </c>
      <c r="I48" s="18"/>
      <c r="J48" s="19"/>
    </row>
    <row r="49" spans="1:10" ht="25.5" x14ac:dyDescent="0.25">
      <c r="A49" s="20"/>
      <c r="B49" s="21"/>
      <c r="C49" s="22"/>
      <c r="D49" s="15"/>
      <c r="E49" s="15"/>
      <c r="F49" s="15"/>
      <c r="G49" s="15"/>
      <c r="H49" s="23" t="s">
        <v>17</v>
      </c>
      <c r="I49" s="23" t="s">
        <v>18</v>
      </c>
      <c r="J49" s="24"/>
    </row>
    <row r="50" spans="1:10" x14ac:dyDescent="0.25">
      <c r="A50" s="25" t="s">
        <v>52</v>
      </c>
      <c r="B50" s="25"/>
      <c r="C50" s="25"/>
      <c r="D50" s="25"/>
      <c r="E50" s="25"/>
      <c r="F50" s="25"/>
      <c r="G50" s="25"/>
      <c r="H50" s="25"/>
      <c r="I50" s="25"/>
      <c r="J50" s="25"/>
    </row>
    <row r="51" spans="1:10" ht="25.5" x14ac:dyDescent="0.25">
      <c r="A51" s="67">
        <v>1</v>
      </c>
      <c r="B51" s="68" t="s">
        <v>53</v>
      </c>
      <c r="C51" s="56" t="s">
        <v>50</v>
      </c>
      <c r="D51" s="56">
        <v>3</v>
      </c>
      <c r="E51" s="56">
        <f>SUM(F51:I51)</f>
        <v>30</v>
      </c>
      <c r="F51" s="56">
        <v>0</v>
      </c>
      <c r="G51" s="56">
        <v>30</v>
      </c>
      <c r="H51" s="56">
        <v>0</v>
      </c>
      <c r="I51" s="56">
        <v>0</v>
      </c>
      <c r="J51" s="57" t="s">
        <v>54</v>
      </c>
    </row>
    <row r="52" spans="1:10" x14ac:dyDescent="0.25">
      <c r="A52" s="67">
        <v>2</v>
      </c>
      <c r="B52" s="58" t="s">
        <v>55</v>
      </c>
      <c r="C52" s="28" t="s">
        <v>50</v>
      </c>
      <c r="D52" s="28">
        <v>3</v>
      </c>
      <c r="E52" s="28">
        <f>SUM(F52:I52)</f>
        <v>0</v>
      </c>
      <c r="F52" s="28">
        <v>0</v>
      </c>
      <c r="G52" s="28">
        <v>0</v>
      </c>
      <c r="H52" s="28">
        <v>0</v>
      </c>
      <c r="I52" s="28">
        <v>0</v>
      </c>
      <c r="J52" s="29" t="s">
        <v>54</v>
      </c>
    </row>
    <row r="53" spans="1:10" x14ac:dyDescent="0.25">
      <c r="A53" s="67">
        <v>3</v>
      </c>
      <c r="B53" s="69" t="s">
        <v>56</v>
      </c>
      <c r="C53" s="70" t="s">
        <v>50</v>
      </c>
      <c r="D53" s="28">
        <v>2</v>
      </c>
      <c r="E53" s="70">
        <f>SUM(F53:I53)</f>
        <v>30</v>
      </c>
      <c r="F53" s="28">
        <v>15</v>
      </c>
      <c r="G53" s="70">
        <v>0</v>
      </c>
      <c r="H53" s="28">
        <v>15</v>
      </c>
      <c r="I53" s="70">
        <v>0</v>
      </c>
      <c r="J53" s="29" t="s">
        <v>22</v>
      </c>
    </row>
    <row r="54" spans="1:10" x14ac:dyDescent="0.25">
      <c r="A54" s="67">
        <v>4</v>
      </c>
      <c r="B54" s="69" t="s">
        <v>57</v>
      </c>
      <c r="C54" s="70" t="s">
        <v>50</v>
      </c>
      <c r="D54" s="28">
        <v>3</v>
      </c>
      <c r="E54" s="70">
        <f>SUM(F54:I54)</f>
        <v>32</v>
      </c>
      <c r="F54" s="28">
        <v>12</v>
      </c>
      <c r="G54" s="70">
        <v>0</v>
      </c>
      <c r="H54" s="28">
        <v>0</v>
      </c>
      <c r="I54" s="70">
        <v>20</v>
      </c>
      <c r="J54" s="29" t="s">
        <v>22</v>
      </c>
    </row>
    <row r="55" spans="1:10" ht="26.25" x14ac:dyDescent="0.25">
      <c r="A55" s="67">
        <v>5</v>
      </c>
      <c r="B55" s="69" t="s">
        <v>58</v>
      </c>
      <c r="C55" s="70" t="s">
        <v>50</v>
      </c>
      <c r="D55" s="28">
        <v>3</v>
      </c>
      <c r="E55" s="70">
        <f>SUM(F55:I55)</f>
        <v>35</v>
      </c>
      <c r="F55" s="28">
        <v>15</v>
      </c>
      <c r="G55" s="70">
        <v>0</v>
      </c>
      <c r="H55" s="28">
        <v>0</v>
      </c>
      <c r="I55" s="70">
        <v>20</v>
      </c>
      <c r="J55" s="29" t="s">
        <v>24</v>
      </c>
    </row>
    <row r="56" spans="1:10" x14ac:dyDescent="0.25">
      <c r="A56" s="34" t="s">
        <v>26</v>
      </c>
      <c r="B56" s="35" t="s">
        <v>38</v>
      </c>
      <c r="C56" s="36"/>
      <c r="D56" s="37">
        <f t="shared" ref="D56:I56" si="7">SUM(D51:D55)</f>
        <v>14</v>
      </c>
      <c r="E56" s="37">
        <f t="shared" si="7"/>
        <v>127</v>
      </c>
      <c r="F56" s="37">
        <f t="shared" si="7"/>
        <v>42</v>
      </c>
      <c r="G56" s="37">
        <f t="shared" si="7"/>
        <v>30</v>
      </c>
      <c r="H56" s="37">
        <f t="shared" si="7"/>
        <v>15</v>
      </c>
      <c r="I56" s="37">
        <f t="shared" si="7"/>
        <v>40</v>
      </c>
      <c r="J56" s="38" t="s">
        <v>36</v>
      </c>
    </row>
    <row r="57" spans="1:10" x14ac:dyDescent="0.25">
      <c r="A57" s="25" t="s">
        <v>59</v>
      </c>
      <c r="B57" s="25"/>
      <c r="C57" s="25"/>
      <c r="D57" s="25"/>
      <c r="E57" s="25"/>
      <c r="F57" s="25"/>
      <c r="G57" s="25"/>
      <c r="H57" s="25"/>
      <c r="I57" s="25"/>
      <c r="J57" s="25"/>
    </row>
    <row r="58" spans="1:10" ht="25.5" x14ac:dyDescent="0.25">
      <c r="A58" s="67">
        <v>1</v>
      </c>
      <c r="B58" s="68" t="s">
        <v>53</v>
      </c>
      <c r="C58" s="56" t="s">
        <v>50</v>
      </c>
      <c r="D58" s="56">
        <v>3</v>
      </c>
      <c r="E58" s="56">
        <f>SUM(F58:I58)</f>
        <v>30</v>
      </c>
      <c r="F58" s="56">
        <v>0</v>
      </c>
      <c r="G58" s="56">
        <v>30</v>
      </c>
      <c r="H58" s="56">
        <v>0</v>
      </c>
      <c r="I58" s="56">
        <v>0</v>
      </c>
      <c r="J58" s="57" t="s">
        <v>54</v>
      </c>
    </row>
    <row r="59" spans="1:10" x14ac:dyDescent="0.25">
      <c r="A59" s="67">
        <v>2</v>
      </c>
      <c r="B59" s="58" t="s">
        <v>55</v>
      </c>
      <c r="C59" s="28" t="s">
        <v>50</v>
      </c>
      <c r="D59" s="28">
        <v>3</v>
      </c>
      <c r="E59" s="28">
        <f>SUM(F59:I59)</f>
        <v>0</v>
      </c>
      <c r="F59" s="28">
        <v>0</v>
      </c>
      <c r="G59" s="28">
        <v>0</v>
      </c>
      <c r="H59" s="28">
        <v>0</v>
      </c>
      <c r="I59" s="28">
        <v>0</v>
      </c>
      <c r="J59" s="29" t="s">
        <v>54</v>
      </c>
    </row>
    <row r="60" spans="1:10" ht="26.25" x14ac:dyDescent="0.25">
      <c r="A60" s="67">
        <v>3</v>
      </c>
      <c r="B60" s="69" t="s">
        <v>60</v>
      </c>
      <c r="C60" s="70" t="s">
        <v>50</v>
      </c>
      <c r="D60" s="28">
        <v>4</v>
      </c>
      <c r="E60" s="70">
        <f>SUM(F60:I60)</f>
        <v>45</v>
      </c>
      <c r="F60" s="28">
        <v>20</v>
      </c>
      <c r="G60" s="70">
        <v>0</v>
      </c>
      <c r="H60" s="28">
        <v>0</v>
      </c>
      <c r="I60" s="70">
        <v>25</v>
      </c>
      <c r="J60" s="29" t="s">
        <v>24</v>
      </c>
    </row>
    <row r="61" spans="1:10" ht="26.25" x14ac:dyDescent="0.25">
      <c r="A61" s="67">
        <v>4</v>
      </c>
      <c r="B61" s="69" t="s">
        <v>61</v>
      </c>
      <c r="C61" s="70" t="s">
        <v>50</v>
      </c>
      <c r="D61" s="28">
        <v>4</v>
      </c>
      <c r="E61" s="70">
        <f>SUM(F61:I61)</f>
        <v>42</v>
      </c>
      <c r="F61" s="28">
        <v>12</v>
      </c>
      <c r="G61" s="70">
        <v>0</v>
      </c>
      <c r="H61" s="28">
        <v>0</v>
      </c>
      <c r="I61" s="70">
        <v>30</v>
      </c>
      <c r="J61" s="29" t="s">
        <v>22</v>
      </c>
    </row>
    <row r="62" spans="1:10" x14ac:dyDescent="0.25">
      <c r="A62" s="34" t="s">
        <v>26</v>
      </c>
      <c r="B62" s="35" t="s">
        <v>38</v>
      </c>
      <c r="C62" s="36"/>
      <c r="D62" s="37">
        <f t="shared" ref="D62:I62" si="8">SUM(D58:D61)</f>
        <v>14</v>
      </c>
      <c r="E62" s="37">
        <f t="shared" si="8"/>
        <v>117</v>
      </c>
      <c r="F62" s="37">
        <f t="shared" si="8"/>
        <v>32</v>
      </c>
      <c r="G62" s="37">
        <f t="shared" si="8"/>
        <v>30</v>
      </c>
      <c r="H62" s="37">
        <f t="shared" si="8"/>
        <v>0</v>
      </c>
      <c r="I62" s="37">
        <f t="shared" si="8"/>
        <v>55</v>
      </c>
      <c r="J62" s="38" t="s">
        <v>36</v>
      </c>
    </row>
    <row r="63" spans="1:10" x14ac:dyDescent="0.25">
      <c r="A63" s="25" t="s">
        <v>62</v>
      </c>
      <c r="B63" s="25"/>
      <c r="C63" s="25"/>
      <c r="D63" s="25"/>
      <c r="E63" s="25"/>
      <c r="F63" s="25"/>
      <c r="G63" s="25"/>
      <c r="H63" s="25"/>
      <c r="I63" s="25"/>
      <c r="J63" s="25"/>
    </row>
    <row r="64" spans="1:10" ht="25.5" x14ac:dyDescent="0.25">
      <c r="A64" s="67">
        <v>1</v>
      </c>
      <c r="B64" s="68" t="s">
        <v>53</v>
      </c>
      <c r="C64" s="56" t="s">
        <v>50</v>
      </c>
      <c r="D64" s="56">
        <v>3</v>
      </c>
      <c r="E64" s="56">
        <f>SUM(F64:I64)</f>
        <v>30</v>
      </c>
      <c r="F64" s="56">
        <v>0</v>
      </c>
      <c r="G64" s="56">
        <v>30</v>
      </c>
      <c r="H64" s="56">
        <v>0</v>
      </c>
      <c r="I64" s="56">
        <v>0</v>
      </c>
      <c r="J64" s="57" t="s">
        <v>54</v>
      </c>
    </row>
    <row r="65" spans="1:10" x14ac:dyDescent="0.25">
      <c r="A65" s="67">
        <v>2</v>
      </c>
      <c r="B65" s="58" t="s">
        <v>55</v>
      </c>
      <c r="C65" s="28" t="s">
        <v>50</v>
      </c>
      <c r="D65" s="28">
        <v>3</v>
      </c>
      <c r="E65" s="28">
        <f>SUM(F65:I65)</f>
        <v>0</v>
      </c>
      <c r="F65" s="28">
        <v>0</v>
      </c>
      <c r="G65" s="28">
        <v>0</v>
      </c>
      <c r="H65" s="28">
        <v>0</v>
      </c>
      <c r="I65" s="28">
        <v>0</v>
      </c>
      <c r="J65" s="29" t="s">
        <v>54</v>
      </c>
    </row>
    <row r="66" spans="1:10" ht="25.5" x14ac:dyDescent="0.25">
      <c r="A66" s="67">
        <v>3</v>
      </c>
      <c r="B66" s="71" t="s">
        <v>63</v>
      </c>
      <c r="C66" s="28" t="s">
        <v>50</v>
      </c>
      <c r="D66" s="70">
        <v>4</v>
      </c>
      <c r="E66" s="28">
        <v>42</v>
      </c>
      <c r="F66" s="28">
        <v>12</v>
      </c>
      <c r="G66" s="28">
        <v>0</v>
      </c>
      <c r="H66" s="28">
        <v>0</v>
      </c>
      <c r="I66" s="29">
        <v>30</v>
      </c>
      <c r="J66" s="29" t="s">
        <v>22</v>
      </c>
    </row>
    <row r="67" spans="1:10" ht="25.5" x14ac:dyDescent="0.25">
      <c r="A67" s="67">
        <v>4</v>
      </c>
      <c r="B67" s="58" t="s">
        <v>64</v>
      </c>
      <c r="C67" s="28" t="s">
        <v>50</v>
      </c>
      <c r="D67" s="29">
        <v>4</v>
      </c>
      <c r="E67" s="28">
        <v>45</v>
      </c>
      <c r="F67" s="28">
        <v>15</v>
      </c>
      <c r="G67" s="28">
        <v>0</v>
      </c>
      <c r="H67" s="28">
        <v>0</v>
      </c>
      <c r="I67" s="28">
        <v>30</v>
      </c>
      <c r="J67" s="29" t="s">
        <v>24</v>
      </c>
    </row>
    <row r="68" spans="1:10" x14ac:dyDescent="0.25">
      <c r="A68" s="34" t="s">
        <v>26</v>
      </c>
      <c r="B68" s="35" t="s">
        <v>38</v>
      </c>
      <c r="C68" s="36"/>
      <c r="D68" s="37">
        <f t="shared" ref="D68:I68" si="9">SUM(D64:D67)</f>
        <v>14</v>
      </c>
      <c r="E68" s="37">
        <f t="shared" si="9"/>
        <v>117</v>
      </c>
      <c r="F68" s="37">
        <f t="shared" si="9"/>
        <v>27</v>
      </c>
      <c r="G68" s="37">
        <f t="shared" si="9"/>
        <v>30</v>
      </c>
      <c r="H68" s="37">
        <f t="shared" si="9"/>
        <v>0</v>
      </c>
      <c r="I68" s="37">
        <f t="shared" si="9"/>
        <v>60</v>
      </c>
      <c r="J68" s="38" t="s">
        <v>36</v>
      </c>
    </row>
    <row r="69" spans="1:10" x14ac:dyDescent="0.25">
      <c r="A69" s="72"/>
      <c r="B69" s="73"/>
      <c r="C69" s="72"/>
      <c r="D69" s="72"/>
      <c r="E69" s="72"/>
      <c r="F69" s="72"/>
      <c r="G69" s="72"/>
      <c r="H69" s="72"/>
      <c r="I69" s="72"/>
      <c r="J69" s="72"/>
    </row>
    <row r="70" spans="1:10" x14ac:dyDescent="0.25">
      <c r="A70" s="66"/>
      <c r="B70" s="74"/>
      <c r="C70" s="66"/>
      <c r="D70" s="66"/>
      <c r="E70" s="66"/>
      <c r="F70" s="66"/>
      <c r="G70" s="66"/>
      <c r="H70" s="66"/>
      <c r="I70" s="66"/>
      <c r="J70" s="66"/>
    </row>
    <row r="71" spans="1:10" x14ac:dyDescent="0.25">
      <c r="A71" s="3"/>
      <c r="B71" s="12"/>
      <c r="C71" s="3"/>
      <c r="D71" s="3"/>
      <c r="E71" s="3"/>
      <c r="F71" s="3"/>
      <c r="G71" s="3"/>
      <c r="H71" s="13" t="s">
        <v>41</v>
      </c>
      <c r="I71" s="3"/>
      <c r="J71" s="13" t="s">
        <v>65</v>
      </c>
    </row>
    <row r="72" spans="1:10" x14ac:dyDescent="0.25">
      <c r="A72" s="14" t="s">
        <v>7</v>
      </c>
      <c r="B72" s="15" t="s">
        <v>8</v>
      </c>
      <c r="C72" s="16" t="s">
        <v>9</v>
      </c>
      <c r="D72" s="17" t="s">
        <v>10</v>
      </c>
      <c r="E72" s="17" t="s">
        <v>11</v>
      </c>
      <c r="F72" s="18" t="s">
        <v>12</v>
      </c>
      <c r="G72" s="18"/>
      <c r="H72" s="18"/>
      <c r="I72" s="18"/>
      <c r="J72" s="19" t="s">
        <v>13</v>
      </c>
    </row>
    <row r="73" spans="1:10" x14ac:dyDescent="0.25">
      <c r="A73" s="20"/>
      <c r="B73" s="21"/>
      <c r="C73" s="22"/>
      <c r="D73" s="17"/>
      <c r="E73" s="17"/>
      <c r="F73" s="17" t="s">
        <v>14</v>
      </c>
      <c r="G73" s="17" t="s">
        <v>15</v>
      </c>
      <c r="H73" s="18" t="s">
        <v>16</v>
      </c>
      <c r="I73" s="18"/>
      <c r="J73" s="19"/>
    </row>
    <row r="74" spans="1:10" ht="25.5" x14ac:dyDescent="0.25">
      <c r="A74" s="20"/>
      <c r="B74" s="21"/>
      <c r="C74" s="22"/>
      <c r="D74" s="15"/>
      <c r="E74" s="15"/>
      <c r="F74" s="15"/>
      <c r="G74" s="15"/>
      <c r="H74" s="23" t="s">
        <v>17</v>
      </c>
      <c r="I74" s="23" t="s">
        <v>18</v>
      </c>
      <c r="J74" s="24"/>
    </row>
    <row r="75" spans="1:10" x14ac:dyDescent="0.25">
      <c r="A75" s="25" t="s">
        <v>19</v>
      </c>
      <c r="B75" s="25"/>
      <c r="C75" s="25"/>
      <c r="D75" s="25"/>
      <c r="E75" s="25"/>
      <c r="F75" s="25"/>
      <c r="G75" s="25"/>
      <c r="H75" s="25"/>
      <c r="I75" s="25"/>
      <c r="J75" s="25"/>
    </row>
    <row r="76" spans="1:10" ht="18" customHeight="1" x14ac:dyDescent="0.25">
      <c r="A76" s="26">
        <v>1</v>
      </c>
      <c r="B76" s="55" t="s">
        <v>66</v>
      </c>
      <c r="C76" s="56" t="s">
        <v>26</v>
      </c>
      <c r="D76" s="56">
        <v>3</v>
      </c>
      <c r="E76" s="56">
        <f>SUM(F76:I76)</f>
        <v>30</v>
      </c>
      <c r="F76" s="56">
        <v>10</v>
      </c>
      <c r="G76" s="56">
        <v>0</v>
      </c>
      <c r="H76" s="56">
        <v>0</v>
      </c>
      <c r="I76" s="56">
        <v>20</v>
      </c>
      <c r="J76" s="57" t="s">
        <v>22</v>
      </c>
    </row>
    <row r="77" spans="1:10" ht="25.5" x14ac:dyDescent="0.25">
      <c r="A77" s="26">
        <v>2</v>
      </c>
      <c r="B77" s="58" t="s">
        <v>67</v>
      </c>
      <c r="C77" s="28" t="s">
        <v>26</v>
      </c>
      <c r="D77" s="28">
        <v>3</v>
      </c>
      <c r="E77" s="28">
        <f>SUM(F77:I77)</f>
        <v>45</v>
      </c>
      <c r="F77" s="28">
        <v>20</v>
      </c>
      <c r="G77" s="28">
        <v>0</v>
      </c>
      <c r="H77" s="28">
        <v>0</v>
      </c>
      <c r="I77" s="28">
        <v>25</v>
      </c>
      <c r="J77" s="29" t="s">
        <v>24</v>
      </c>
    </row>
    <row r="78" spans="1:10" x14ac:dyDescent="0.25">
      <c r="A78" s="26">
        <v>3</v>
      </c>
      <c r="B78" s="58" t="s">
        <v>68</v>
      </c>
      <c r="C78" s="28" t="s">
        <v>26</v>
      </c>
      <c r="D78" s="28">
        <v>2</v>
      </c>
      <c r="E78" s="28">
        <f>SUM(F78:I78)</f>
        <v>0</v>
      </c>
      <c r="F78" s="28">
        <v>0</v>
      </c>
      <c r="G78" s="28">
        <v>0</v>
      </c>
      <c r="H78" s="28">
        <v>0</v>
      </c>
      <c r="I78" s="28">
        <v>0</v>
      </c>
      <c r="J78" s="29" t="s">
        <v>24</v>
      </c>
    </row>
    <row r="79" spans="1:10" x14ac:dyDescent="0.25">
      <c r="A79" s="34" t="s">
        <v>21</v>
      </c>
      <c r="B79" s="35" t="s">
        <v>35</v>
      </c>
      <c r="C79" s="36"/>
      <c r="D79" s="37">
        <f t="shared" ref="D79:I79" si="10">SUM(D76:D78)</f>
        <v>8</v>
      </c>
      <c r="E79" s="37">
        <f t="shared" si="10"/>
        <v>75</v>
      </c>
      <c r="F79" s="37">
        <f t="shared" si="10"/>
        <v>30</v>
      </c>
      <c r="G79" s="37">
        <f t="shared" si="10"/>
        <v>0</v>
      </c>
      <c r="H79" s="37">
        <f t="shared" si="10"/>
        <v>0</v>
      </c>
      <c r="I79" s="37">
        <f t="shared" si="10"/>
        <v>45</v>
      </c>
      <c r="J79" s="38" t="s">
        <v>36</v>
      </c>
    </row>
    <row r="80" spans="1:10" x14ac:dyDescent="0.25">
      <c r="A80" s="25" t="s">
        <v>37</v>
      </c>
      <c r="B80" s="25"/>
      <c r="C80" s="25"/>
      <c r="D80" s="25"/>
      <c r="E80" s="25"/>
      <c r="F80" s="25"/>
      <c r="G80" s="25"/>
      <c r="H80" s="25"/>
      <c r="I80" s="25"/>
      <c r="J80" s="25"/>
    </row>
    <row r="81" spans="1:10" ht="63.75" x14ac:dyDescent="0.25">
      <c r="A81" s="26">
        <v>1</v>
      </c>
      <c r="B81" s="58" t="s">
        <v>49</v>
      </c>
      <c r="C81" s="28" t="s">
        <v>50</v>
      </c>
      <c r="D81" s="59">
        <f t="shared" ref="D81:I81" si="11">(D105+D96+D114)/3</f>
        <v>22</v>
      </c>
      <c r="E81" s="59">
        <f t="shared" si="11"/>
        <v>185.66666666666666</v>
      </c>
      <c r="F81" s="59">
        <f t="shared" si="11"/>
        <v>64.666666666666671</v>
      </c>
      <c r="G81" s="59">
        <f t="shared" si="11"/>
        <v>30</v>
      </c>
      <c r="H81" s="59">
        <f t="shared" si="11"/>
        <v>0</v>
      </c>
      <c r="I81" s="59">
        <f t="shared" si="11"/>
        <v>91</v>
      </c>
      <c r="J81" s="29" t="s">
        <v>69</v>
      </c>
    </row>
    <row r="82" spans="1:10" x14ac:dyDescent="0.25">
      <c r="A82" s="50" t="s">
        <v>26</v>
      </c>
      <c r="B82" s="51" t="s">
        <v>38</v>
      </c>
      <c r="C82" s="36"/>
      <c r="D82" s="60">
        <f t="shared" ref="D82:J82" si="12">SUM(D81:D81)</f>
        <v>22</v>
      </c>
      <c r="E82" s="60">
        <f t="shared" si="12"/>
        <v>185.66666666666666</v>
      </c>
      <c r="F82" s="60">
        <f t="shared" si="12"/>
        <v>64.666666666666671</v>
      </c>
      <c r="G82" s="60">
        <f t="shared" si="12"/>
        <v>30</v>
      </c>
      <c r="H82" s="60">
        <f t="shared" si="12"/>
        <v>0</v>
      </c>
      <c r="I82" s="60">
        <f t="shared" si="12"/>
        <v>91</v>
      </c>
      <c r="J82" s="75">
        <f t="shared" si="12"/>
        <v>0</v>
      </c>
    </row>
    <row r="83" spans="1:10" x14ac:dyDescent="0.25">
      <c r="A83" s="61" t="s">
        <v>39</v>
      </c>
      <c r="B83" s="62" t="s">
        <v>40</v>
      </c>
      <c r="C83" s="63"/>
      <c r="D83" s="64">
        <f t="shared" ref="D83:I83" si="13">+D79+D82</f>
        <v>30</v>
      </c>
      <c r="E83" s="64">
        <f>+E79+E82</f>
        <v>260.66666666666663</v>
      </c>
      <c r="F83" s="64">
        <f t="shared" si="13"/>
        <v>94.666666666666671</v>
      </c>
      <c r="G83" s="64">
        <f t="shared" si="13"/>
        <v>30</v>
      </c>
      <c r="H83" s="64">
        <f t="shared" si="13"/>
        <v>0</v>
      </c>
      <c r="I83" s="64">
        <f t="shared" si="13"/>
        <v>136</v>
      </c>
      <c r="J83" s="65">
        <v>0</v>
      </c>
    </row>
    <row r="84" spans="1:10" x14ac:dyDescent="0.25">
      <c r="A84" s="72"/>
      <c r="B84" s="73"/>
      <c r="C84" s="72"/>
      <c r="D84" s="72"/>
      <c r="E84" s="72"/>
      <c r="F84" s="72"/>
      <c r="G84" s="72"/>
      <c r="H84" s="72"/>
      <c r="I84" s="72"/>
      <c r="J84" s="72"/>
    </row>
    <row r="85" spans="1:10" x14ac:dyDescent="0.25">
      <c r="A85" s="3"/>
      <c r="B85" s="12"/>
      <c r="C85" s="6"/>
      <c r="D85" s="66"/>
      <c r="E85" s="6"/>
      <c r="F85" s="6"/>
      <c r="G85" s="3"/>
      <c r="H85" s="13"/>
      <c r="I85" s="3"/>
      <c r="J85" s="13"/>
    </row>
    <row r="86" spans="1:10" x14ac:dyDescent="0.25">
      <c r="A86" s="14" t="s">
        <v>7</v>
      </c>
      <c r="B86" s="15" t="s">
        <v>8</v>
      </c>
      <c r="C86" s="16" t="s">
        <v>9</v>
      </c>
      <c r="D86" s="17" t="s">
        <v>10</v>
      </c>
      <c r="E86" s="17" t="s">
        <v>11</v>
      </c>
      <c r="F86" s="18" t="s">
        <v>12</v>
      </c>
      <c r="G86" s="18"/>
      <c r="H86" s="18"/>
      <c r="I86" s="18"/>
      <c r="J86" s="19" t="s">
        <v>13</v>
      </c>
    </row>
    <row r="87" spans="1:10" x14ac:dyDescent="0.25">
      <c r="A87" s="20"/>
      <c r="B87" s="21"/>
      <c r="C87" s="22"/>
      <c r="D87" s="17"/>
      <c r="E87" s="17"/>
      <c r="F87" s="17" t="s">
        <v>14</v>
      </c>
      <c r="G87" s="17" t="s">
        <v>15</v>
      </c>
      <c r="H87" s="18" t="s">
        <v>16</v>
      </c>
      <c r="I87" s="18"/>
      <c r="J87" s="19"/>
    </row>
    <row r="88" spans="1:10" ht="25.5" x14ac:dyDescent="0.25">
      <c r="A88" s="20"/>
      <c r="B88" s="21"/>
      <c r="C88" s="22"/>
      <c r="D88" s="15"/>
      <c r="E88" s="15"/>
      <c r="F88" s="15"/>
      <c r="G88" s="15"/>
      <c r="H88" s="23" t="s">
        <v>17</v>
      </c>
      <c r="I88" s="23" t="s">
        <v>18</v>
      </c>
      <c r="J88" s="24"/>
    </row>
    <row r="89" spans="1:10" x14ac:dyDescent="0.25">
      <c r="A89" s="25" t="s">
        <v>52</v>
      </c>
      <c r="B89" s="25"/>
      <c r="C89" s="25"/>
      <c r="D89" s="25"/>
      <c r="E89" s="25"/>
      <c r="F89" s="25"/>
      <c r="G89" s="25"/>
      <c r="H89" s="25"/>
      <c r="I89" s="25"/>
      <c r="J89" s="25"/>
    </row>
    <row r="90" spans="1:10" ht="25.5" x14ac:dyDescent="0.25">
      <c r="A90" s="67">
        <v>1</v>
      </c>
      <c r="B90" s="68" t="s">
        <v>53</v>
      </c>
      <c r="C90" s="56" t="s">
        <v>50</v>
      </c>
      <c r="D90" s="56">
        <v>3</v>
      </c>
      <c r="E90" s="56">
        <f t="shared" ref="E90:E95" si="14">SUM(F90:I90)</f>
        <v>30</v>
      </c>
      <c r="F90" s="56">
        <v>0</v>
      </c>
      <c r="G90" s="56">
        <v>30</v>
      </c>
      <c r="H90" s="56">
        <v>0</v>
      </c>
      <c r="I90" s="56">
        <v>0</v>
      </c>
      <c r="J90" s="57" t="s">
        <v>22</v>
      </c>
    </row>
    <row r="91" spans="1:10" x14ac:dyDescent="0.25">
      <c r="A91" s="67">
        <v>2</v>
      </c>
      <c r="B91" s="58" t="s">
        <v>55</v>
      </c>
      <c r="C91" s="28" t="s">
        <v>50</v>
      </c>
      <c r="D91" s="28">
        <v>4</v>
      </c>
      <c r="E91" s="28">
        <f t="shared" si="14"/>
        <v>0</v>
      </c>
      <c r="F91" s="28">
        <v>0</v>
      </c>
      <c r="G91" s="28">
        <v>0</v>
      </c>
      <c r="H91" s="28">
        <v>0</v>
      </c>
      <c r="I91" s="28">
        <v>0</v>
      </c>
      <c r="J91" s="29" t="s">
        <v>22</v>
      </c>
    </row>
    <row r="92" spans="1:10" x14ac:dyDescent="0.25">
      <c r="A92" s="67">
        <v>3</v>
      </c>
      <c r="B92" s="30" t="s">
        <v>70</v>
      </c>
      <c r="C92" s="26" t="s">
        <v>50</v>
      </c>
      <c r="D92" s="26">
        <v>4</v>
      </c>
      <c r="E92" s="70">
        <f t="shared" si="14"/>
        <v>40</v>
      </c>
      <c r="F92" s="56">
        <v>15</v>
      </c>
      <c r="G92" s="67">
        <v>0</v>
      </c>
      <c r="H92" s="56">
        <v>0</v>
      </c>
      <c r="I92" s="67">
        <v>25</v>
      </c>
      <c r="J92" s="57" t="s">
        <v>24</v>
      </c>
    </row>
    <row r="93" spans="1:10" x14ac:dyDescent="0.25">
      <c r="A93" s="67">
        <v>4</v>
      </c>
      <c r="B93" s="30" t="s">
        <v>71</v>
      </c>
      <c r="C93" s="67" t="s">
        <v>50</v>
      </c>
      <c r="D93" s="56">
        <v>3</v>
      </c>
      <c r="E93" s="70">
        <f t="shared" si="14"/>
        <v>29</v>
      </c>
      <c r="F93" s="56">
        <v>14</v>
      </c>
      <c r="G93" s="67">
        <v>0</v>
      </c>
      <c r="H93" s="56">
        <v>0</v>
      </c>
      <c r="I93" s="67">
        <v>15</v>
      </c>
      <c r="J93" s="57" t="s">
        <v>22</v>
      </c>
    </row>
    <row r="94" spans="1:10" ht="26.25" x14ac:dyDescent="0.25">
      <c r="A94" s="67">
        <v>5</v>
      </c>
      <c r="B94" s="30" t="s">
        <v>72</v>
      </c>
      <c r="C94" s="67" t="s">
        <v>50</v>
      </c>
      <c r="D94" s="56">
        <v>4</v>
      </c>
      <c r="E94" s="70">
        <f t="shared" si="14"/>
        <v>40</v>
      </c>
      <c r="F94" s="56">
        <v>15</v>
      </c>
      <c r="G94" s="67">
        <v>0</v>
      </c>
      <c r="H94" s="56">
        <v>0</v>
      </c>
      <c r="I94" s="67">
        <v>25</v>
      </c>
      <c r="J94" s="57" t="s">
        <v>22</v>
      </c>
    </row>
    <row r="95" spans="1:10" ht="26.25" x14ac:dyDescent="0.25">
      <c r="A95" s="67">
        <v>6</v>
      </c>
      <c r="B95" s="30" t="s">
        <v>73</v>
      </c>
      <c r="C95" s="67" t="s">
        <v>50</v>
      </c>
      <c r="D95" s="56">
        <v>4</v>
      </c>
      <c r="E95" s="70">
        <f t="shared" si="14"/>
        <v>40</v>
      </c>
      <c r="F95" s="28">
        <v>15</v>
      </c>
      <c r="G95" s="70">
        <v>0</v>
      </c>
      <c r="H95" s="28">
        <v>0</v>
      </c>
      <c r="I95" s="70">
        <v>25</v>
      </c>
      <c r="J95" s="57" t="s">
        <v>24</v>
      </c>
    </row>
    <row r="96" spans="1:10" x14ac:dyDescent="0.25">
      <c r="A96" s="34" t="s">
        <v>26</v>
      </c>
      <c r="B96" s="35" t="s">
        <v>38</v>
      </c>
      <c r="C96" s="36"/>
      <c r="D96" s="37">
        <f t="shared" ref="D96:I96" si="15">SUM(D90:D95)</f>
        <v>22</v>
      </c>
      <c r="E96" s="37">
        <f t="shared" si="15"/>
        <v>179</v>
      </c>
      <c r="F96" s="37">
        <f t="shared" si="15"/>
        <v>59</v>
      </c>
      <c r="G96" s="37">
        <f t="shared" si="15"/>
        <v>30</v>
      </c>
      <c r="H96" s="37">
        <f t="shared" si="15"/>
        <v>0</v>
      </c>
      <c r="I96" s="37">
        <f t="shared" si="15"/>
        <v>90</v>
      </c>
      <c r="J96" s="38" t="s">
        <v>36</v>
      </c>
    </row>
    <row r="97" spans="1:10" x14ac:dyDescent="0.25">
      <c r="A97" s="25" t="s">
        <v>59</v>
      </c>
      <c r="B97" s="25"/>
      <c r="C97" s="25"/>
      <c r="D97" s="25"/>
      <c r="E97" s="25"/>
      <c r="F97" s="25"/>
      <c r="G97" s="25"/>
      <c r="H97" s="25"/>
      <c r="I97" s="25"/>
      <c r="J97" s="25"/>
    </row>
    <row r="98" spans="1:10" ht="25.5" x14ac:dyDescent="0.25">
      <c r="A98" s="67">
        <v>1</v>
      </c>
      <c r="B98" s="68" t="s">
        <v>53</v>
      </c>
      <c r="C98" s="56" t="s">
        <v>50</v>
      </c>
      <c r="D98" s="56">
        <v>3</v>
      </c>
      <c r="E98" s="56">
        <f>SUM(F98:I98)</f>
        <v>30</v>
      </c>
      <c r="F98" s="56">
        <v>0</v>
      </c>
      <c r="G98" s="56">
        <v>30</v>
      </c>
      <c r="H98" s="56">
        <v>0</v>
      </c>
      <c r="I98" s="56">
        <v>0</v>
      </c>
      <c r="J98" s="57" t="s">
        <v>22</v>
      </c>
    </row>
    <row r="99" spans="1:10" x14ac:dyDescent="0.25">
      <c r="A99" s="67">
        <v>2</v>
      </c>
      <c r="B99" s="58" t="s">
        <v>55</v>
      </c>
      <c r="C99" s="28" t="s">
        <v>50</v>
      </c>
      <c r="D99" s="28">
        <v>4</v>
      </c>
      <c r="E99" s="28">
        <f t="shared" ref="E99:E104" si="16">SUM(F99:I99)</f>
        <v>0</v>
      </c>
      <c r="F99" s="28">
        <v>0</v>
      </c>
      <c r="G99" s="28">
        <v>0</v>
      </c>
      <c r="H99" s="28">
        <v>0</v>
      </c>
      <c r="I99" s="28">
        <v>0</v>
      </c>
      <c r="J99" s="29" t="s">
        <v>22</v>
      </c>
    </row>
    <row r="100" spans="1:10" x14ac:dyDescent="0.25">
      <c r="A100" s="67">
        <v>3</v>
      </c>
      <c r="B100" s="69" t="s">
        <v>74</v>
      </c>
      <c r="C100" s="26" t="s">
        <v>50</v>
      </c>
      <c r="D100" s="26">
        <v>3</v>
      </c>
      <c r="E100" s="70">
        <f t="shared" si="16"/>
        <v>27</v>
      </c>
      <c r="F100" s="56">
        <v>12</v>
      </c>
      <c r="G100" s="67">
        <v>0</v>
      </c>
      <c r="H100" s="56">
        <v>0</v>
      </c>
      <c r="I100" s="67">
        <v>15</v>
      </c>
      <c r="J100" s="57" t="s">
        <v>22</v>
      </c>
    </row>
    <row r="101" spans="1:10" ht="26.25" x14ac:dyDescent="0.25">
      <c r="A101" s="67">
        <v>4</v>
      </c>
      <c r="B101" s="69" t="s">
        <v>75</v>
      </c>
      <c r="C101" s="67" t="s">
        <v>50</v>
      </c>
      <c r="D101" s="56">
        <v>3</v>
      </c>
      <c r="E101" s="70">
        <f t="shared" si="16"/>
        <v>32</v>
      </c>
      <c r="F101" s="56">
        <v>12</v>
      </c>
      <c r="G101" s="67">
        <v>0</v>
      </c>
      <c r="H101" s="56">
        <v>0</v>
      </c>
      <c r="I101" s="67">
        <v>20</v>
      </c>
      <c r="J101" s="57" t="s">
        <v>24</v>
      </c>
    </row>
    <row r="102" spans="1:10" ht="26.25" x14ac:dyDescent="0.25">
      <c r="A102" s="67">
        <v>5</v>
      </c>
      <c r="B102" s="69" t="s">
        <v>76</v>
      </c>
      <c r="C102" s="67" t="s">
        <v>50</v>
      </c>
      <c r="D102" s="56">
        <v>3</v>
      </c>
      <c r="E102" s="70">
        <f t="shared" si="16"/>
        <v>30</v>
      </c>
      <c r="F102" s="56">
        <v>15</v>
      </c>
      <c r="G102" s="67">
        <v>0</v>
      </c>
      <c r="H102" s="56">
        <v>0</v>
      </c>
      <c r="I102" s="67">
        <v>15</v>
      </c>
      <c r="J102" s="57" t="s">
        <v>22</v>
      </c>
    </row>
    <row r="103" spans="1:10" ht="26.25" x14ac:dyDescent="0.25">
      <c r="A103" s="67">
        <v>6</v>
      </c>
      <c r="B103" s="69" t="s">
        <v>77</v>
      </c>
      <c r="C103" s="67" t="s">
        <v>50</v>
      </c>
      <c r="D103" s="56">
        <v>3</v>
      </c>
      <c r="E103" s="70">
        <f t="shared" si="16"/>
        <v>40</v>
      </c>
      <c r="F103" s="56">
        <v>15</v>
      </c>
      <c r="G103" s="67">
        <v>0</v>
      </c>
      <c r="H103" s="56">
        <v>0</v>
      </c>
      <c r="I103" s="67">
        <v>25</v>
      </c>
      <c r="J103" s="57" t="s">
        <v>24</v>
      </c>
    </row>
    <row r="104" spans="1:10" ht="26.25" x14ac:dyDescent="0.25">
      <c r="A104" s="67">
        <v>7</v>
      </c>
      <c r="B104" s="69" t="s">
        <v>78</v>
      </c>
      <c r="C104" s="67" t="s">
        <v>50</v>
      </c>
      <c r="D104" s="28">
        <v>3</v>
      </c>
      <c r="E104" s="70">
        <f t="shared" si="16"/>
        <v>30</v>
      </c>
      <c r="F104" s="28">
        <v>15</v>
      </c>
      <c r="G104" s="70">
        <v>0</v>
      </c>
      <c r="H104" s="28">
        <v>0</v>
      </c>
      <c r="I104" s="70">
        <v>15</v>
      </c>
      <c r="J104" s="29" t="s">
        <v>22</v>
      </c>
    </row>
    <row r="105" spans="1:10" x14ac:dyDescent="0.25">
      <c r="A105" s="34" t="s">
        <v>26</v>
      </c>
      <c r="B105" s="35" t="s">
        <v>38</v>
      </c>
      <c r="C105" s="36"/>
      <c r="D105" s="37">
        <f t="shared" ref="D105:I105" si="17">SUM(D98:D104)</f>
        <v>22</v>
      </c>
      <c r="E105" s="37">
        <f t="shared" si="17"/>
        <v>189</v>
      </c>
      <c r="F105" s="37">
        <f t="shared" si="17"/>
        <v>69</v>
      </c>
      <c r="G105" s="37">
        <f t="shared" si="17"/>
        <v>30</v>
      </c>
      <c r="H105" s="37">
        <f t="shared" si="17"/>
        <v>0</v>
      </c>
      <c r="I105" s="37">
        <f t="shared" si="17"/>
        <v>90</v>
      </c>
      <c r="J105" s="38" t="s">
        <v>36</v>
      </c>
    </row>
    <row r="106" spans="1:10" x14ac:dyDescent="0.25">
      <c r="A106" s="25" t="s">
        <v>62</v>
      </c>
      <c r="B106" s="25"/>
      <c r="C106" s="25"/>
      <c r="D106" s="25"/>
      <c r="E106" s="25"/>
      <c r="F106" s="25"/>
      <c r="G106" s="25"/>
      <c r="H106" s="25"/>
      <c r="I106" s="25"/>
      <c r="J106" s="25"/>
    </row>
    <row r="107" spans="1:10" ht="25.5" x14ac:dyDescent="0.25">
      <c r="A107" s="67">
        <v>1</v>
      </c>
      <c r="B107" s="68" t="s">
        <v>53</v>
      </c>
      <c r="C107" s="56" t="s">
        <v>50</v>
      </c>
      <c r="D107" s="56">
        <v>3</v>
      </c>
      <c r="E107" s="56">
        <f>SUM(F107:I107)</f>
        <v>30</v>
      </c>
      <c r="F107" s="56">
        <v>0</v>
      </c>
      <c r="G107" s="56">
        <v>30</v>
      </c>
      <c r="H107" s="56">
        <v>0</v>
      </c>
      <c r="I107" s="56">
        <v>0</v>
      </c>
      <c r="J107" s="57" t="s">
        <v>22</v>
      </c>
    </row>
    <row r="108" spans="1:10" x14ac:dyDescent="0.25">
      <c r="A108" s="67">
        <v>2</v>
      </c>
      <c r="B108" s="58" t="s">
        <v>55</v>
      </c>
      <c r="C108" s="28" t="s">
        <v>50</v>
      </c>
      <c r="D108" s="28">
        <v>4</v>
      </c>
      <c r="E108" s="28">
        <f>SUM(F108:I108)</f>
        <v>0</v>
      </c>
      <c r="F108" s="28">
        <v>0</v>
      </c>
      <c r="G108" s="28">
        <v>0</v>
      </c>
      <c r="H108" s="28">
        <v>0</v>
      </c>
      <c r="I108" s="28">
        <v>0</v>
      </c>
      <c r="J108" s="29" t="s">
        <v>22</v>
      </c>
    </row>
    <row r="109" spans="1:10" ht="25.5" x14ac:dyDescent="0.25">
      <c r="A109" s="67">
        <v>3</v>
      </c>
      <c r="B109" s="76" t="s">
        <v>79</v>
      </c>
      <c r="C109" s="56" t="s">
        <v>50</v>
      </c>
      <c r="D109" s="26">
        <v>3</v>
      </c>
      <c r="E109" s="70">
        <v>32</v>
      </c>
      <c r="F109" s="56">
        <v>12</v>
      </c>
      <c r="G109" s="67">
        <v>0</v>
      </c>
      <c r="H109" s="56">
        <v>0</v>
      </c>
      <c r="I109" s="67">
        <v>20</v>
      </c>
      <c r="J109" s="57" t="s">
        <v>22</v>
      </c>
    </row>
    <row r="110" spans="1:10" x14ac:dyDescent="0.25">
      <c r="A110" s="67">
        <v>4</v>
      </c>
      <c r="B110" s="77" t="s">
        <v>80</v>
      </c>
      <c r="C110" s="67" t="s">
        <v>50</v>
      </c>
      <c r="D110" s="56">
        <v>3</v>
      </c>
      <c r="E110" s="70">
        <v>32</v>
      </c>
      <c r="F110" s="56">
        <v>12</v>
      </c>
      <c r="G110" s="67">
        <v>0</v>
      </c>
      <c r="H110" s="56">
        <v>0</v>
      </c>
      <c r="I110" s="67">
        <v>20</v>
      </c>
      <c r="J110" s="57" t="s">
        <v>24</v>
      </c>
    </row>
    <row r="111" spans="1:10" ht="25.5" x14ac:dyDescent="0.25">
      <c r="A111" s="67">
        <v>5</v>
      </c>
      <c r="B111" s="68" t="s">
        <v>81</v>
      </c>
      <c r="C111" s="67" t="s">
        <v>50</v>
      </c>
      <c r="D111" s="56">
        <v>3</v>
      </c>
      <c r="E111" s="70">
        <v>30</v>
      </c>
      <c r="F111" s="56">
        <v>15</v>
      </c>
      <c r="G111" s="67">
        <v>0</v>
      </c>
      <c r="H111" s="56">
        <v>0</v>
      </c>
      <c r="I111" s="67">
        <v>15</v>
      </c>
      <c r="J111" s="57" t="s">
        <v>22</v>
      </c>
    </row>
    <row r="112" spans="1:10" ht="25.5" x14ac:dyDescent="0.25">
      <c r="A112" s="67">
        <v>6</v>
      </c>
      <c r="B112" s="58" t="s">
        <v>82</v>
      </c>
      <c r="C112" s="67" t="s">
        <v>50</v>
      </c>
      <c r="D112" s="28">
        <v>3</v>
      </c>
      <c r="E112" s="70">
        <v>32</v>
      </c>
      <c r="F112" s="28">
        <v>12</v>
      </c>
      <c r="G112" s="70">
        <v>0</v>
      </c>
      <c r="H112" s="28">
        <v>0</v>
      </c>
      <c r="I112" s="70">
        <v>20</v>
      </c>
      <c r="J112" s="29" t="s">
        <v>24</v>
      </c>
    </row>
    <row r="113" spans="1:10" x14ac:dyDescent="0.25">
      <c r="A113" s="70">
        <v>7</v>
      </c>
      <c r="B113" s="58" t="s">
        <v>83</v>
      </c>
      <c r="C113" s="70" t="s">
        <v>50</v>
      </c>
      <c r="D113" s="28">
        <v>3</v>
      </c>
      <c r="E113" s="70">
        <v>33</v>
      </c>
      <c r="F113" s="28">
        <v>15</v>
      </c>
      <c r="G113" s="70">
        <v>0</v>
      </c>
      <c r="H113" s="28">
        <v>0</v>
      </c>
      <c r="I113" s="70">
        <v>18</v>
      </c>
      <c r="J113" s="29" t="s">
        <v>22</v>
      </c>
    </row>
    <row r="114" spans="1:10" x14ac:dyDescent="0.25">
      <c r="A114" s="34" t="s">
        <v>26</v>
      </c>
      <c r="B114" s="35" t="s">
        <v>38</v>
      </c>
      <c r="C114" s="36"/>
      <c r="D114" s="37">
        <f t="shared" ref="D114:I114" si="18">SUM(D107:D113)</f>
        <v>22</v>
      </c>
      <c r="E114" s="37">
        <f t="shared" si="18"/>
        <v>189</v>
      </c>
      <c r="F114" s="37">
        <f t="shared" si="18"/>
        <v>66</v>
      </c>
      <c r="G114" s="37">
        <f t="shared" si="18"/>
        <v>30</v>
      </c>
      <c r="H114" s="37">
        <f t="shared" si="18"/>
        <v>0</v>
      </c>
      <c r="I114" s="37">
        <f t="shared" si="18"/>
        <v>93</v>
      </c>
      <c r="J114" s="38" t="s">
        <v>36</v>
      </c>
    </row>
    <row r="115" spans="1:10" x14ac:dyDescent="0.25">
      <c r="A115" s="52"/>
      <c r="B115" s="46"/>
      <c r="C115" s="52"/>
      <c r="D115" s="53"/>
      <c r="E115" s="53"/>
      <c r="F115" s="53"/>
      <c r="G115" s="53"/>
      <c r="H115" s="53"/>
      <c r="I115" s="53"/>
      <c r="J115" s="53"/>
    </row>
    <row r="116" spans="1:10" x14ac:dyDescent="0.25">
      <c r="A116" s="66"/>
      <c r="B116" s="74"/>
      <c r="C116" s="66"/>
      <c r="D116" s="66"/>
      <c r="E116" s="66"/>
      <c r="F116" s="66"/>
      <c r="G116" s="66"/>
      <c r="H116" s="66"/>
      <c r="I116" s="66"/>
      <c r="J116" s="66"/>
    </row>
    <row r="117" spans="1:10" x14ac:dyDescent="0.25">
      <c r="A117" s="78" t="s">
        <v>84</v>
      </c>
      <c r="B117" s="78"/>
      <c r="C117" s="78"/>
      <c r="D117" s="78"/>
      <c r="E117" s="78"/>
      <c r="F117" s="78"/>
      <c r="G117" s="78"/>
      <c r="H117" s="78"/>
      <c r="I117" s="78"/>
      <c r="J117" s="78"/>
    </row>
    <row r="118" spans="1:10" x14ac:dyDescent="0.25">
      <c r="A118" s="79" t="s">
        <v>7</v>
      </c>
      <c r="B118" s="18" t="s">
        <v>85</v>
      </c>
      <c r="C118" s="18"/>
      <c r="D118" s="17" t="s">
        <v>10</v>
      </c>
      <c r="E118" s="17" t="s">
        <v>11</v>
      </c>
      <c r="F118" s="18" t="s">
        <v>12</v>
      </c>
      <c r="G118" s="18"/>
      <c r="H118" s="18"/>
      <c r="I118" s="18"/>
      <c r="J118" s="80" t="s">
        <v>86</v>
      </c>
    </row>
    <row r="119" spans="1:10" x14ac:dyDescent="0.25">
      <c r="A119" s="79"/>
      <c r="B119" s="18"/>
      <c r="C119" s="18"/>
      <c r="D119" s="17"/>
      <c r="E119" s="17"/>
      <c r="F119" s="17" t="s">
        <v>14</v>
      </c>
      <c r="G119" s="17" t="s">
        <v>15</v>
      </c>
      <c r="H119" s="18" t="s">
        <v>16</v>
      </c>
      <c r="I119" s="18"/>
      <c r="J119" s="80"/>
    </row>
    <row r="120" spans="1:10" ht="25.5" x14ac:dyDescent="0.25">
      <c r="A120" s="14"/>
      <c r="B120" s="16"/>
      <c r="C120" s="16"/>
      <c r="D120" s="15"/>
      <c r="E120" s="15"/>
      <c r="F120" s="15"/>
      <c r="G120" s="15"/>
      <c r="H120" s="81" t="s">
        <v>17</v>
      </c>
      <c r="I120" s="23" t="s">
        <v>18</v>
      </c>
      <c r="J120" s="82"/>
    </row>
    <row r="121" spans="1:10" x14ac:dyDescent="0.25">
      <c r="A121" s="83">
        <v>1</v>
      </c>
      <c r="B121" s="84" t="s">
        <v>84</v>
      </c>
      <c r="C121" s="85"/>
      <c r="D121" s="86">
        <f t="shared" ref="D121:I121" si="19">D122+D123</f>
        <v>90</v>
      </c>
      <c r="E121" s="87">
        <f t="shared" si="19"/>
        <v>950</v>
      </c>
      <c r="F121" s="86">
        <f t="shared" si="19"/>
        <v>364.83333333333337</v>
      </c>
      <c r="G121" s="87">
        <f t="shared" si="19"/>
        <v>75</v>
      </c>
      <c r="H121" s="86">
        <f t="shared" si="19"/>
        <v>138</v>
      </c>
      <c r="I121" s="87">
        <f t="shared" si="19"/>
        <v>372.16666666666663</v>
      </c>
      <c r="J121" s="88">
        <v>9</v>
      </c>
    </row>
    <row r="122" spans="1:10" x14ac:dyDescent="0.25">
      <c r="A122" s="89"/>
      <c r="B122" s="90" t="s">
        <v>87</v>
      </c>
      <c r="C122" s="91"/>
      <c r="D122" s="92">
        <f t="shared" ref="D122:I122" si="20">D22+D39+D79</f>
        <v>53</v>
      </c>
      <c r="E122" s="93">
        <f t="shared" si="20"/>
        <v>626</v>
      </c>
      <c r="F122" s="92">
        <f t="shared" si="20"/>
        <v>257</v>
      </c>
      <c r="G122" s="93">
        <f t="shared" si="20"/>
        <v>15</v>
      </c>
      <c r="H122" s="92">
        <f t="shared" si="20"/>
        <v>124</v>
      </c>
      <c r="I122" s="93">
        <f t="shared" si="20"/>
        <v>230</v>
      </c>
      <c r="J122" s="94">
        <v>6</v>
      </c>
    </row>
    <row r="123" spans="1:10" x14ac:dyDescent="0.25">
      <c r="A123" s="89"/>
      <c r="B123" s="95" t="s">
        <v>88</v>
      </c>
      <c r="C123" s="96"/>
      <c r="D123" s="92">
        <f t="shared" ref="D123:I123" si="21">D43+D82</f>
        <v>37</v>
      </c>
      <c r="E123" s="97">
        <f t="shared" si="21"/>
        <v>324</v>
      </c>
      <c r="F123" s="98">
        <f t="shared" si="21"/>
        <v>107.83333333333334</v>
      </c>
      <c r="G123" s="97">
        <f t="shared" si="21"/>
        <v>60</v>
      </c>
      <c r="H123" s="98">
        <f t="shared" si="21"/>
        <v>14</v>
      </c>
      <c r="I123" s="97">
        <f t="shared" si="21"/>
        <v>142.16666666666666</v>
      </c>
      <c r="J123" s="99">
        <v>3</v>
      </c>
    </row>
    <row r="124" spans="1:10" x14ac:dyDescent="0.25">
      <c r="A124" s="100">
        <v>2</v>
      </c>
      <c r="B124" s="101" t="s">
        <v>89</v>
      </c>
      <c r="C124" s="101"/>
      <c r="D124" s="102">
        <f>D123*100/D121</f>
        <v>41.111111111111114</v>
      </c>
      <c r="E124" s="103"/>
      <c r="F124" s="103"/>
      <c r="G124" s="103"/>
      <c r="H124" s="103"/>
      <c r="I124" s="103"/>
      <c r="J124" s="103"/>
    </row>
    <row r="125" spans="1:10" x14ac:dyDescent="0.25">
      <c r="A125" s="66"/>
      <c r="B125" s="74"/>
      <c r="C125" s="66"/>
      <c r="D125" s="66"/>
      <c r="E125" s="104"/>
      <c r="F125" s="104"/>
      <c r="G125" s="104"/>
      <c r="H125" s="104"/>
      <c r="I125" s="104"/>
      <c r="J125" s="104"/>
    </row>
    <row r="126" spans="1:10" ht="25.5" x14ac:dyDescent="0.25">
      <c r="A126" s="54" t="s">
        <v>21</v>
      </c>
      <c r="B126" s="12" t="s">
        <v>90</v>
      </c>
      <c r="C126" s="54"/>
      <c r="D126" s="66"/>
      <c r="E126" s="104"/>
      <c r="F126" s="104"/>
      <c r="G126" s="104"/>
      <c r="H126" s="104"/>
      <c r="I126" s="104"/>
      <c r="J126" s="104"/>
    </row>
    <row r="127" spans="1:10" ht="25.5" x14ac:dyDescent="0.25">
      <c r="A127" s="54" t="s">
        <v>26</v>
      </c>
      <c r="B127" s="12" t="s">
        <v>91</v>
      </c>
      <c r="C127" s="54"/>
      <c r="D127" s="66"/>
      <c r="E127" s="104"/>
      <c r="F127" s="104"/>
      <c r="G127" s="104"/>
      <c r="H127" s="104"/>
      <c r="I127" s="104"/>
      <c r="J127" s="104"/>
    </row>
    <row r="128" spans="1:10" ht="38.25" x14ac:dyDescent="0.25">
      <c r="A128" s="54" t="s">
        <v>28</v>
      </c>
      <c r="B128" s="12" t="s">
        <v>92</v>
      </c>
      <c r="C128" s="54"/>
      <c r="D128" s="66"/>
      <c r="E128" s="104"/>
      <c r="F128" s="104"/>
      <c r="G128" s="104"/>
      <c r="H128" s="104"/>
      <c r="I128" s="104"/>
      <c r="J128" s="104"/>
    </row>
    <row r="129" spans="1:10" x14ac:dyDescent="0.25">
      <c r="A129" s="54" t="s">
        <v>93</v>
      </c>
      <c r="B129" s="12" t="s">
        <v>94</v>
      </c>
      <c r="C129" s="54"/>
      <c r="D129" s="66"/>
      <c r="E129" s="66"/>
      <c r="F129" s="66"/>
      <c r="G129" s="66"/>
      <c r="H129" s="66"/>
      <c r="I129" s="66"/>
      <c r="J129" s="66"/>
    </row>
    <row r="130" spans="1:10" ht="25.5" x14ac:dyDescent="0.25">
      <c r="A130" s="54" t="s">
        <v>50</v>
      </c>
      <c r="B130" s="12" t="s">
        <v>95</v>
      </c>
      <c r="C130" s="54"/>
      <c r="D130" s="66"/>
      <c r="E130" s="66"/>
      <c r="F130" s="66"/>
      <c r="G130" s="66"/>
      <c r="H130" s="66"/>
      <c r="I130" s="66"/>
      <c r="J130" s="66"/>
    </row>
    <row r="131" spans="1:10" x14ac:dyDescent="0.25">
      <c r="A131" s="3"/>
      <c r="B131" s="12"/>
      <c r="C131" s="3"/>
      <c r="D131" s="3"/>
      <c r="E131" s="3"/>
      <c r="F131" s="2"/>
      <c r="G131" s="105"/>
      <c r="H131" s="2"/>
      <c r="I131" s="3"/>
      <c r="J131" s="3"/>
    </row>
  </sheetData>
  <mergeCells count="76">
    <mergeCell ref="B121:C121"/>
    <mergeCell ref="B124:C124"/>
    <mergeCell ref="A3:D3"/>
    <mergeCell ref="A1:J1"/>
    <mergeCell ref="A117:J117"/>
    <mergeCell ref="A118:A120"/>
    <mergeCell ref="B118:C120"/>
    <mergeCell ref="D118:D120"/>
    <mergeCell ref="E118:E120"/>
    <mergeCell ref="F118:I118"/>
    <mergeCell ref="J118:J120"/>
    <mergeCell ref="F119:F120"/>
    <mergeCell ref="G119:G120"/>
    <mergeCell ref="H119:I119"/>
    <mergeCell ref="F87:F88"/>
    <mergeCell ref="G87:G88"/>
    <mergeCell ref="H87:I87"/>
    <mergeCell ref="A89:J89"/>
    <mergeCell ref="A97:J97"/>
    <mergeCell ref="A106:J106"/>
    <mergeCell ref="H73:I73"/>
    <mergeCell ref="A75:J75"/>
    <mergeCell ref="A80:J80"/>
    <mergeCell ref="A86:A88"/>
    <mergeCell ref="B86:B88"/>
    <mergeCell ref="C86:C88"/>
    <mergeCell ref="D86:D88"/>
    <mergeCell ref="E86:E88"/>
    <mergeCell ref="F86:I86"/>
    <mergeCell ref="J86:J88"/>
    <mergeCell ref="A63:J63"/>
    <mergeCell ref="A72:A74"/>
    <mergeCell ref="B72:B74"/>
    <mergeCell ref="C72:C74"/>
    <mergeCell ref="D72:D74"/>
    <mergeCell ref="E72:E74"/>
    <mergeCell ref="F72:I72"/>
    <mergeCell ref="J72:J74"/>
    <mergeCell ref="F73:F74"/>
    <mergeCell ref="G73:G74"/>
    <mergeCell ref="J47:J49"/>
    <mergeCell ref="F48:F49"/>
    <mergeCell ref="G48:G49"/>
    <mergeCell ref="H48:I48"/>
    <mergeCell ref="A50:J50"/>
    <mergeCell ref="A57:J57"/>
    <mergeCell ref="A47:A49"/>
    <mergeCell ref="B47:B49"/>
    <mergeCell ref="C47:C49"/>
    <mergeCell ref="D47:D49"/>
    <mergeCell ref="E47:E49"/>
    <mergeCell ref="F47:I47"/>
    <mergeCell ref="J30:J32"/>
    <mergeCell ref="F31:F32"/>
    <mergeCell ref="G31:G32"/>
    <mergeCell ref="H31:I31"/>
    <mergeCell ref="A33:J33"/>
    <mergeCell ref="A40:J40"/>
    <mergeCell ref="A30:A32"/>
    <mergeCell ref="B30:B32"/>
    <mergeCell ref="C30:C32"/>
    <mergeCell ref="D30:D32"/>
    <mergeCell ref="E30:E32"/>
    <mergeCell ref="F30:I30"/>
    <mergeCell ref="J8:J10"/>
    <mergeCell ref="F9:F10"/>
    <mergeCell ref="G9:G10"/>
    <mergeCell ref="H9:I9"/>
    <mergeCell ref="A11:J11"/>
    <mergeCell ref="A23:J23"/>
    <mergeCell ref="A8:A10"/>
    <mergeCell ref="B8:B10"/>
    <mergeCell ref="C8:C10"/>
    <mergeCell ref="D8:D10"/>
    <mergeCell ref="E8:E10"/>
    <mergeCell ref="F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2021-05-01T18:44:14Z</dcterms:created>
  <dcterms:modified xsi:type="dcterms:W3CDTF">2021-05-01T18:46:51Z</dcterms:modified>
</cp:coreProperties>
</file>