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TiL_II STOPIEŃ NIESTACJONARNE\"/>
    </mc:Choice>
  </mc:AlternateContent>
  <bookViews>
    <workbookView xWindow="0" yWindow="0" windowWidth="20730" windowHeight="11760"/>
  </bookViews>
  <sheets>
    <sheet name="TiL_II_N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1" i="1" l="1"/>
  <c r="D55" i="1"/>
  <c r="D38" i="1"/>
  <c r="E38" i="1"/>
  <c r="F38" i="1"/>
  <c r="C38" i="1"/>
  <c r="D22" i="1"/>
  <c r="E22" i="1"/>
  <c r="F22" i="1"/>
  <c r="C22" i="1"/>
  <c r="C121" i="1"/>
  <c r="E101" i="1" l="1"/>
  <c r="F101" i="1"/>
  <c r="C101" i="1"/>
  <c r="D91" i="1"/>
  <c r="D74" i="1" s="1"/>
  <c r="E91" i="1"/>
  <c r="E74" i="1" s="1"/>
  <c r="F91" i="1"/>
  <c r="C91" i="1"/>
  <c r="D62" i="1"/>
  <c r="D41" i="1" s="1"/>
  <c r="D42" i="1" s="1"/>
  <c r="D43" i="1" s="1"/>
  <c r="E62" i="1"/>
  <c r="F62" i="1"/>
  <c r="C62" i="1"/>
  <c r="E55" i="1"/>
  <c r="F55" i="1"/>
  <c r="C55" i="1"/>
  <c r="D72" i="1"/>
  <c r="E72" i="1"/>
  <c r="F72" i="1"/>
  <c r="C72" i="1"/>
  <c r="F74" i="1" l="1"/>
  <c r="F41" i="1"/>
  <c r="F42" i="1" s="1"/>
  <c r="F43" i="1" s="1"/>
  <c r="E41" i="1"/>
  <c r="E42" i="1" s="1"/>
  <c r="E43" i="1" s="1"/>
  <c r="D75" i="1"/>
  <c r="E75" i="1" l="1"/>
  <c r="C74" i="1"/>
  <c r="F75" i="1"/>
  <c r="C75" i="1" l="1"/>
  <c r="C76" i="1" s="1"/>
  <c r="F25" i="1" l="1"/>
  <c r="F26" i="1" s="1"/>
  <c r="E25" i="1"/>
  <c r="E26" i="1" s="1"/>
  <c r="D25" i="1"/>
  <c r="D26" i="1" s="1"/>
  <c r="C25" i="1"/>
  <c r="D111" i="1" l="1"/>
  <c r="D110" i="1"/>
  <c r="F110" i="1"/>
  <c r="F111" i="1"/>
  <c r="E110" i="1"/>
  <c r="E111" i="1"/>
  <c r="E76" i="1"/>
  <c r="D76" i="1"/>
  <c r="C41" i="1"/>
  <c r="C42" i="1" s="1"/>
  <c r="F76" i="1"/>
  <c r="F109" i="1" l="1"/>
  <c r="D109" i="1"/>
  <c r="E109" i="1"/>
  <c r="C26" i="1"/>
  <c r="C43" i="1"/>
  <c r="C111" i="1" l="1"/>
  <c r="C110" i="1"/>
  <c r="C109" i="1" l="1"/>
  <c r="D119" i="1"/>
  <c r="F113" i="1"/>
  <c r="F112" i="1" s="1"/>
  <c r="E116" i="1"/>
  <c r="E115" i="1" s="1"/>
  <c r="F114" i="1"/>
  <c r="D120" i="1"/>
  <c r="E117" i="1"/>
  <c r="D118" i="1" l="1"/>
  <c r="C118" i="1" s="1"/>
</calcChain>
</file>

<file path=xl/sharedStrings.xml><?xml version="1.0" encoding="utf-8"?>
<sst xmlns="http://schemas.openxmlformats.org/spreadsheetml/2006/main" count="173" uniqueCount="90">
  <si>
    <t>Rok 1</t>
  </si>
  <si>
    <t>Semestr 1</t>
  </si>
  <si>
    <t>Lp.</t>
  </si>
  <si>
    <t>Nazwa przedmiotu</t>
  </si>
  <si>
    <t>Wymiar ECTS</t>
  </si>
  <si>
    <t>w tym:</t>
  </si>
  <si>
    <t>Obowiązkowe</t>
  </si>
  <si>
    <t>A</t>
  </si>
  <si>
    <t>Łącznie obowiązkowe</t>
  </si>
  <si>
    <t>Fakultatywne</t>
  </si>
  <si>
    <t>B</t>
  </si>
  <si>
    <t>C</t>
  </si>
  <si>
    <t>RAZEM W SEMESTRZE (A+B)</t>
  </si>
  <si>
    <t>Semestr 2</t>
  </si>
  <si>
    <t>Rok 2</t>
  </si>
  <si>
    <t>Semestr 3</t>
  </si>
  <si>
    <t>1.</t>
  </si>
  <si>
    <t xml:space="preserve">Profil studiów: ogólnoakademicki             </t>
  </si>
  <si>
    <t>E</t>
  </si>
  <si>
    <t>Język obcy</t>
  </si>
  <si>
    <t>Łącznie fakultatywne</t>
  </si>
  <si>
    <t>Egzamin dyplomowy</t>
  </si>
  <si>
    <t>Matematyka stosowana</t>
  </si>
  <si>
    <t>Metodologia badań naukowych i proseminarium</t>
  </si>
  <si>
    <t>Komunikacja społeczna w biznesie</t>
  </si>
  <si>
    <t>Praca magisterska</t>
  </si>
  <si>
    <t>Kierunek studiów: transport i logistyka</t>
  </si>
  <si>
    <t>Kontrola metrologiczna w transporcie</t>
  </si>
  <si>
    <t>Techniki i strategie zarządzania siecią logistyczną</t>
  </si>
  <si>
    <t>Spedycja międzynarodowa</t>
  </si>
  <si>
    <t>Ochrona własności intelektualnej</t>
  </si>
  <si>
    <t>Ocena i wycena środków transportowych</t>
  </si>
  <si>
    <t>Projektowanie systemów logistycznych</t>
  </si>
  <si>
    <t>Prognozowanie i symulacja w przedsiębiorstwie</t>
  </si>
  <si>
    <t>Planowanie logistyczne</t>
  </si>
  <si>
    <t>Controlling i audyt logistyczny</t>
  </si>
  <si>
    <t>Organizacja przedsiębiorstwa transportowego</t>
  </si>
  <si>
    <t>Usługi logistyczne</t>
  </si>
  <si>
    <t>Diagnostyka pojazdów i systemów transportowych</t>
  </si>
  <si>
    <t>Modelowanie procesów transportowych i spedycyjnych</t>
  </si>
  <si>
    <t>Zarządzanie łańcuchem logistycznym</t>
  </si>
  <si>
    <t>Organizacja napraw i obsługi technicznej</t>
  </si>
  <si>
    <t>Modelowanie i symulacja procesów logistycznych</t>
  </si>
  <si>
    <t>Systemy IT w zarządzaniu flotą</t>
  </si>
  <si>
    <t>Logistyka i zarządzanie zaopatrzeniem</t>
  </si>
  <si>
    <t>Kosztorysowanie zadań logistycznych</t>
  </si>
  <si>
    <t>Transport specjalistyczny</t>
  </si>
  <si>
    <t>Kosztorysowanie zadań transportowych</t>
  </si>
  <si>
    <t>Infrastruktura transportowa</t>
  </si>
  <si>
    <t>Systemy informatyczne w zarządzaniu</t>
  </si>
  <si>
    <t>Nowoczesne systemy transportowe</t>
  </si>
  <si>
    <t>Razem dla cyklu kształcenia</t>
  </si>
  <si>
    <t>Marketing usług transportowych</t>
  </si>
  <si>
    <t>Zarządzanie projektami w sektorze TSL</t>
  </si>
  <si>
    <t>Logistyka odpadów</t>
  </si>
  <si>
    <t>Paliwa alternatywne w transporcie</t>
  </si>
  <si>
    <t>Zagrożenie i bezpieczeństwo (Bezpieczeństwo narodowe, Cyberbezpieczeństwo, Bezpieczeństwo środowiska)</t>
  </si>
  <si>
    <r>
      <t>Łącznie fakultatywne</t>
    </r>
    <r>
      <rPr>
        <b/>
        <vertAlign val="superscript"/>
        <sz val="10"/>
        <color indexed="8"/>
        <rFont val="Arial Narrow"/>
        <family val="2"/>
        <charset val="238"/>
      </rPr>
      <t>**</t>
    </r>
  </si>
  <si>
    <t>Seminarium dyplomowe - magisterskie</t>
  </si>
  <si>
    <t>Specjalność do wyboru - Zarządzanie w logistyce (ZWL) lub Inżynieria transportu i spedycja (ITS)</t>
  </si>
  <si>
    <t>Zarządzanie w logistyce (ZWL)</t>
  </si>
  <si>
    <t>Inżynieria transportu i spedycja (ITS)</t>
  </si>
  <si>
    <t>Bilans ECTS</t>
  </si>
  <si>
    <t>Zajęcia związane z prowadzoną w Uczelni działalnością naukową</t>
  </si>
  <si>
    <t>w dyscyplinie</t>
  </si>
  <si>
    <t>z bezpo-średnim udziałem</t>
  </si>
  <si>
    <t>TZ</t>
  </si>
  <si>
    <t>Razem dla programu studiów</t>
  </si>
  <si>
    <t>Udział zajęć* związane z prowadzona w Uczelni działalnością naukową [%]</t>
  </si>
  <si>
    <t>Udział zajęć realizowanych z bezpośrednim udziałem prowadzącego [%]</t>
  </si>
  <si>
    <t>D</t>
  </si>
  <si>
    <t>Struktura ECTS wg dyscyplin  [%]</t>
  </si>
  <si>
    <t>-</t>
  </si>
  <si>
    <r>
      <t xml:space="preserve">Przedmioty z dziedzin nauki H lub S </t>
    </r>
    <r>
      <rPr>
        <b/>
        <vertAlign val="superscript"/>
        <sz val="10"/>
        <color theme="1"/>
        <rFont val="Arial Narrow"/>
        <family val="2"/>
        <charset val="238"/>
      </rPr>
      <t>***</t>
    </r>
  </si>
  <si>
    <t>2.</t>
  </si>
  <si>
    <t>3.</t>
  </si>
  <si>
    <t>)*</t>
  </si>
  <si>
    <t>Dla profilu kształcenia praktycznego – "kształtujące umiejętności praktyczne”, a dla profilu ogólnoakademickiego – „związane z prowadzoną w Uczelni działalnością naukową”</t>
  </si>
  <si>
    <t>)**</t>
  </si>
  <si>
    <t>Podawane w wymiarze realizowanym przez studenta</t>
  </si>
  <si>
    <t>)***</t>
  </si>
  <si>
    <t>Podawane w wymiarze realizowanym przez studenta - nie dotyczy kierunków studiów, które przyporządkowano do dyscyplin w ramach dziedzin nauk humanistycznych (H) lub nauk społecznych (S)</t>
  </si>
  <si>
    <t>TiL - zarządzanie w logistyce (ZWL)</t>
  </si>
  <si>
    <t>TiL - inżynieria transportu i spedycja (ITS)</t>
  </si>
  <si>
    <t>TiL -  zarządzanie w logistyce (ZWL)</t>
  </si>
  <si>
    <t xml:space="preserve">TiL - zarządzanie w logistyce (ZWL) </t>
  </si>
  <si>
    <t>TiL -  inżynieria transportu i spedycja (ITS)</t>
  </si>
  <si>
    <t xml:space="preserve">Forma studiów: niestacjonarne (NM)         </t>
  </si>
  <si>
    <t>Zagrożenie i bezpieczeństwo</t>
  </si>
  <si>
    <t xml:space="preserve">Poziom studiów: drugiego stopnia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</si>
</sst>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vertAlign val="superscript"/>
      <sz val="10"/>
      <color indexed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right" indent="5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2" fillId="0" borderId="4" xfId="0" applyFont="1" applyFill="1" applyBorder="1"/>
    <xf numFmtId="0" fontId="2" fillId="0" borderId="4" xfId="0" applyFont="1" applyBorder="1"/>
    <xf numFmtId="0" fontId="2" fillId="0" borderId="4" xfId="0" applyFont="1" applyBorder="1" applyAlignment="1"/>
    <xf numFmtId="0" fontId="1" fillId="0" borderId="4" xfId="0" applyFont="1" applyBorder="1"/>
    <xf numFmtId="0" fontId="3" fillId="0" borderId="0" xfId="0" applyFont="1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5" xfId="0" applyFont="1" applyBorder="1"/>
    <xf numFmtId="0" fontId="3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1" fillId="0" borderId="9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164" fontId="7" fillId="0" borderId="2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164" fontId="1" fillId="0" borderId="4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3" fillId="0" borderId="0" xfId="0" applyNumberFormat="1" applyFont="1"/>
    <xf numFmtId="164" fontId="5" fillId="0" borderId="4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9"/>
  <sheetViews>
    <sheetView tabSelected="1" zoomScaleNormal="100" workbookViewId="0">
      <selection activeCell="H11" sqref="H11"/>
    </sheetView>
  </sheetViews>
  <sheetFormatPr defaultRowHeight="12.75" x14ac:dyDescent="0.2"/>
  <cols>
    <col min="1" max="1" width="9.140625" style="5"/>
    <col min="2" max="2" width="40" style="5" customWidth="1"/>
    <col min="3" max="3" width="10.28515625" style="5" customWidth="1"/>
    <col min="4" max="5" width="9.140625" style="5"/>
    <col min="6" max="6" width="9.85546875" style="5" customWidth="1"/>
    <col min="7" max="16384" width="9.140625" style="5"/>
  </cols>
  <sheetData>
    <row r="1" spans="1:7" x14ac:dyDescent="0.2">
      <c r="G1" s="37"/>
    </row>
    <row r="2" spans="1:7" x14ac:dyDescent="0.2">
      <c r="A2" s="6"/>
      <c r="C2" s="39" t="s">
        <v>62</v>
      </c>
      <c r="G2" s="37"/>
    </row>
    <row r="3" spans="1:7" x14ac:dyDescent="0.2">
      <c r="A3" s="6"/>
      <c r="C3" s="39"/>
      <c r="G3" s="37"/>
    </row>
    <row r="4" spans="1:7" x14ac:dyDescent="0.2">
      <c r="A4" s="127" t="s">
        <v>26</v>
      </c>
      <c r="B4" s="127"/>
      <c r="C4" s="1"/>
      <c r="D4" s="1"/>
      <c r="E4" s="1"/>
      <c r="F4" s="1"/>
      <c r="G4" s="37"/>
    </row>
    <row r="5" spans="1:7" x14ac:dyDescent="0.2">
      <c r="A5" s="8" t="s">
        <v>89</v>
      </c>
      <c r="B5" s="9"/>
      <c r="C5" s="10"/>
      <c r="D5" s="1"/>
      <c r="E5" s="1"/>
      <c r="F5" s="1"/>
      <c r="G5" s="37"/>
    </row>
    <row r="6" spans="1:7" x14ac:dyDescent="0.2">
      <c r="A6" s="8" t="s">
        <v>17</v>
      </c>
      <c r="B6" s="9"/>
      <c r="C6" s="10"/>
      <c r="D6" s="1"/>
      <c r="E6" s="1"/>
      <c r="F6" s="1"/>
      <c r="G6" s="37"/>
    </row>
    <row r="7" spans="1:7" x14ac:dyDescent="0.2">
      <c r="A7" s="8" t="s">
        <v>87</v>
      </c>
      <c r="B7" s="9"/>
      <c r="C7" s="10"/>
      <c r="D7" s="1"/>
      <c r="E7" s="1"/>
      <c r="F7" s="1"/>
      <c r="G7" s="37"/>
    </row>
    <row r="8" spans="1:7" x14ac:dyDescent="0.2">
      <c r="A8" s="1"/>
      <c r="B8" s="1"/>
      <c r="C8" s="1"/>
      <c r="D8" s="1"/>
      <c r="E8" s="11" t="s">
        <v>0</v>
      </c>
      <c r="F8" s="11" t="s">
        <v>1</v>
      </c>
      <c r="G8" s="37"/>
    </row>
    <row r="9" spans="1:7" ht="12.75" customHeight="1" x14ac:dyDescent="0.2">
      <c r="A9" s="119" t="s">
        <v>2</v>
      </c>
      <c r="B9" s="121" t="s">
        <v>3</v>
      </c>
      <c r="C9" s="123" t="s">
        <v>4</v>
      </c>
      <c r="D9" s="126" t="s">
        <v>5</v>
      </c>
      <c r="E9" s="126"/>
      <c r="F9" s="114" t="s">
        <v>63</v>
      </c>
      <c r="G9" s="37"/>
    </row>
    <row r="10" spans="1:7" ht="25.5" x14ac:dyDescent="0.2">
      <c r="A10" s="120"/>
      <c r="B10" s="122"/>
      <c r="C10" s="123"/>
      <c r="D10" s="38" t="s">
        <v>64</v>
      </c>
      <c r="E10" s="110" t="s">
        <v>65</v>
      </c>
      <c r="F10" s="115"/>
      <c r="G10" s="37"/>
    </row>
    <row r="11" spans="1:7" x14ac:dyDescent="0.2">
      <c r="A11" s="120"/>
      <c r="B11" s="122"/>
      <c r="C11" s="124"/>
      <c r="D11" s="38" t="s">
        <v>66</v>
      </c>
      <c r="E11" s="125"/>
      <c r="F11" s="116"/>
      <c r="G11" s="37"/>
    </row>
    <row r="12" spans="1:7" x14ac:dyDescent="0.2">
      <c r="A12" s="117" t="s">
        <v>6</v>
      </c>
      <c r="B12" s="117"/>
      <c r="C12" s="117"/>
      <c r="D12" s="117"/>
      <c r="E12" s="117"/>
      <c r="F12" s="117"/>
      <c r="G12" s="37"/>
    </row>
    <row r="13" spans="1:7" x14ac:dyDescent="0.2">
      <c r="A13" s="29">
        <v>1</v>
      </c>
      <c r="B13" s="13" t="s">
        <v>19</v>
      </c>
      <c r="C13" s="71">
        <v>2</v>
      </c>
      <c r="D13" s="71">
        <v>2</v>
      </c>
      <c r="E13" s="71">
        <v>0.8</v>
      </c>
      <c r="F13" s="72">
        <v>0</v>
      </c>
      <c r="G13" s="37"/>
    </row>
    <row r="14" spans="1:7" x14ac:dyDescent="0.2">
      <c r="A14" s="29">
        <v>2</v>
      </c>
      <c r="B14" s="13" t="s">
        <v>22</v>
      </c>
      <c r="C14" s="71">
        <v>4</v>
      </c>
      <c r="D14" s="71">
        <v>4</v>
      </c>
      <c r="E14" s="71">
        <v>1.3</v>
      </c>
      <c r="F14" s="72">
        <v>4</v>
      </c>
      <c r="G14" s="37"/>
    </row>
    <row r="15" spans="1:7" x14ac:dyDescent="0.2">
      <c r="A15" s="29">
        <v>3</v>
      </c>
      <c r="B15" s="14" t="s">
        <v>23</v>
      </c>
      <c r="C15" s="73">
        <v>3</v>
      </c>
      <c r="D15" s="73">
        <v>3</v>
      </c>
      <c r="E15" s="71">
        <v>1.2</v>
      </c>
      <c r="F15" s="72">
        <v>0</v>
      </c>
      <c r="G15" s="37"/>
    </row>
    <row r="16" spans="1:7" x14ac:dyDescent="0.2">
      <c r="A16" s="29">
        <v>4</v>
      </c>
      <c r="B16" s="13" t="s">
        <v>24</v>
      </c>
      <c r="C16" s="71">
        <v>3</v>
      </c>
      <c r="D16" s="71">
        <v>3</v>
      </c>
      <c r="E16" s="71">
        <v>1.4</v>
      </c>
      <c r="F16" s="72">
        <v>0</v>
      </c>
      <c r="G16" s="37"/>
    </row>
    <row r="17" spans="1:7" x14ac:dyDescent="0.2">
      <c r="A17" s="29">
        <v>5</v>
      </c>
      <c r="B17" s="15" t="s">
        <v>27</v>
      </c>
      <c r="C17" s="71">
        <v>4</v>
      </c>
      <c r="D17" s="71">
        <v>4</v>
      </c>
      <c r="E17" s="71">
        <v>1.4</v>
      </c>
      <c r="F17" s="72">
        <v>4</v>
      </c>
      <c r="G17" s="37"/>
    </row>
    <row r="18" spans="1:7" x14ac:dyDescent="0.2">
      <c r="A18" s="29">
        <v>6</v>
      </c>
      <c r="B18" s="16" t="s">
        <v>28</v>
      </c>
      <c r="C18" s="71">
        <v>4</v>
      </c>
      <c r="D18" s="71">
        <v>4</v>
      </c>
      <c r="E18" s="71">
        <v>1.5</v>
      </c>
      <c r="F18" s="72">
        <v>4</v>
      </c>
      <c r="G18" s="37"/>
    </row>
    <row r="19" spans="1:7" x14ac:dyDescent="0.2">
      <c r="A19" s="29">
        <v>7</v>
      </c>
      <c r="B19" s="15" t="s">
        <v>29</v>
      </c>
      <c r="C19" s="71">
        <v>5</v>
      </c>
      <c r="D19" s="71">
        <v>5</v>
      </c>
      <c r="E19" s="71">
        <v>2.02</v>
      </c>
      <c r="F19" s="72">
        <v>5</v>
      </c>
      <c r="G19" s="37"/>
    </row>
    <row r="20" spans="1:7" x14ac:dyDescent="0.2">
      <c r="A20" s="29">
        <v>8</v>
      </c>
      <c r="B20" s="17" t="s">
        <v>52</v>
      </c>
      <c r="C20" s="71">
        <v>4</v>
      </c>
      <c r="D20" s="71">
        <v>4</v>
      </c>
      <c r="E20" s="71">
        <v>1.9</v>
      </c>
      <c r="F20" s="72">
        <v>4</v>
      </c>
      <c r="G20" s="37"/>
    </row>
    <row r="21" spans="1:7" x14ac:dyDescent="0.2">
      <c r="A21" s="29">
        <v>9</v>
      </c>
      <c r="B21" s="15" t="s">
        <v>30</v>
      </c>
      <c r="C21" s="71">
        <v>1</v>
      </c>
      <c r="D21" s="71">
        <v>1</v>
      </c>
      <c r="E21" s="71">
        <v>0.6</v>
      </c>
      <c r="F21" s="72">
        <v>0</v>
      </c>
      <c r="G21" s="37"/>
    </row>
    <row r="22" spans="1:7" x14ac:dyDescent="0.2">
      <c r="A22" s="28" t="s">
        <v>7</v>
      </c>
      <c r="B22" s="25" t="s">
        <v>8</v>
      </c>
      <c r="C22" s="74">
        <f>SUM(C13:C21)</f>
        <v>30</v>
      </c>
      <c r="D22" s="74">
        <f t="shared" ref="D22:F22" si="0">SUM(D13:D21)</f>
        <v>30</v>
      </c>
      <c r="E22" s="74">
        <f t="shared" si="0"/>
        <v>12.12</v>
      </c>
      <c r="F22" s="93">
        <f t="shared" si="0"/>
        <v>21</v>
      </c>
      <c r="G22" s="37"/>
    </row>
    <row r="23" spans="1:7" x14ac:dyDescent="0.2">
      <c r="A23" s="118" t="s">
        <v>9</v>
      </c>
      <c r="B23" s="118"/>
      <c r="C23" s="118"/>
      <c r="D23" s="118"/>
      <c r="E23" s="118"/>
      <c r="F23" s="118"/>
      <c r="G23" s="37"/>
    </row>
    <row r="24" spans="1:7" x14ac:dyDescent="0.2">
      <c r="A24" s="30"/>
      <c r="B24" s="27"/>
      <c r="C24" s="77">
        <v>0</v>
      </c>
      <c r="D24" s="77">
        <v>0</v>
      </c>
      <c r="E24" s="78">
        <v>0</v>
      </c>
      <c r="F24" s="79">
        <v>0</v>
      </c>
      <c r="G24" s="37"/>
    </row>
    <row r="25" spans="1:7" ht="15" x14ac:dyDescent="0.2">
      <c r="A25" s="31" t="s">
        <v>10</v>
      </c>
      <c r="B25" s="28" t="s">
        <v>57</v>
      </c>
      <c r="C25" s="75">
        <f t="shared" ref="C25:F25" si="1">SUM(C24:C24)</f>
        <v>0</v>
      </c>
      <c r="D25" s="75">
        <f t="shared" si="1"/>
        <v>0</v>
      </c>
      <c r="E25" s="75">
        <f t="shared" si="1"/>
        <v>0</v>
      </c>
      <c r="F25" s="76">
        <f t="shared" si="1"/>
        <v>0</v>
      </c>
      <c r="G25" s="37"/>
    </row>
    <row r="26" spans="1:7" x14ac:dyDescent="0.2">
      <c r="A26" s="32" t="s">
        <v>11</v>
      </c>
      <c r="B26" s="24" t="s">
        <v>12</v>
      </c>
      <c r="C26" s="80">
        <f t="shared" ref="C26:F26" si="2">+C22+C25</f>
        <v>30</v>
      </c>
      <c r="D26" s="80">
        <f t="shared" si="2"/>
        <v>30</v>
      </c>
      <c r="E26" s="80">
        <f t="shared" si="2"/>
        <v>12.12</v>
      </c>
      <c r="F26" s="81">
        <f t="shared" si="2"/>
        <v>21</v>
      </c>
      <c r="G26" s="37"/>
    </row>
    <row r="27" spans="1:7" x14ac:dyDescent="0.2">
      <c r="A27" s="19"/>
      <c r="B27" s="19"/>
      <c r="C27" s="20"/>
      <c r="D27" s="20"/>
      <c r="E27" s="20"/>
      <c r="F27" s="20"/>
      <c r="G27" s="37"/>
    </row>
    <row r="28" spans="1:7" x14ac:dyDescent="0.2">
      <c r="A28" s="1"/>
      <c r="B28" s="1"/>
      <c r="C28" s="1"/>
      <c r="D28" s="1"/>
      <c r="E28" s="1"/>
      <c r="F28" s="1"/>
      <c r="G28" s="37"/>
    </row>
    <row r="29" spans="1:7" x14ac:dyDescent="0.2">
      <c r="A29" s="1"/>
      <c r="B29" s="1"/>
      <c r="C29" s="1"/>
      <c r="D29" s="1"/>
      <c r="E29" s="11" t="s">
        <v>14</v>
      </c>
      <c r="F29" s="11" t="s">
        <v>13</v>
      </c>
      <c r="G29" s="37"/>
    </row>
    <row r="30" spans="1:7" ht="12.75" customHeight="1" x14ac:dyDescent="0.2">
      <c r="A30" s="119" t="s">
        <v>2</v>
      </c>
      <c r="B30" s="121" t="s">
        <v>3</v>
      </c>
      <c r="C30" s="123" t="s">
        <v>4</v>
      </c>
      <c r="D30" s="126" t="s">
        <v>5</v>
      </c>
      <c r="E30" s="126"/>
      <c r="F30" s="114" t="s">
        <v>63</v>
      </c>
      <c r="G30" s="37"/>
    </row>
    <row r="31" spans="1:7" ht="25.5" x14ac:dyDescent="0.2">
      <c r="A31" s="120"/>
      <c r="B31" s="122"/>
      <c r="C31" s="123"/>
      <c r="D31" s="38" t="s">
        <v>64</v>
      </c>
      <c r="E31" s="110" t="s">
        <v>65</v>
      </c>
      <c r="F31" s="115"/>
      <c r="G31" s="37"/>
    </row>
    <row r="32" spans="1:7" x14ac:dyDescent="0.2">
      <c r="A32" s="120"/>
      <c r="B32" s="122"/>
      <c r="C32" s="124"/>
      <c r="D32" s="38" t="s">
        <v>66</v>
      </c>
      <c r="E32" s="125"/>
      <c r="F32" s="116"/>
      <c r="G32" s="37"/>
    </row>
    <row r="33" spans="1:7" x14ac:dyDescent="0.2">
      <c r="A33" s="117" t="s">
        <v>6</v>
      </c>
      <c r="B33" s="117"/>
      <c r="C33" s="117"/>
      <c r="D33" s="117"/>
      <c r="E33" s="117"/>
      <c r="F33" s="117"/>
      <c r="G33" s="37"/>
    </row>
    <row r="34" spans="1:7" x14ac:dyDescent="0.2">
      <c r="A34" s="22">
        <v>1</v>
      </c>
      <c r="B34" s="15" t="s">
        <v>31</v>
      </c>
      <c r="C34" s="71">
        <v>4</v>
      </c>
      <c r="D34" s="71">
        <v>4</v>
      </c>
      <c r="E34" s="71">
        <v>1.7</v>
      </c>
      <c r="F34" s="72">
        <v>4</v>
      </c>
      <c r="G34" s="37"/>
    </row>
    <row r="35" spans="1:7" x14ac:dyDescent="0.2">
      <c r="A35" s="22">
        <v>2</v>
      </c>
      <c r="B35" s="15" t="s">
        <v>32</v>
      </c>
      <c r="C35" s="71">
        <v>4</v>
      </c>
      <c r="D35" s="71">
        <v>4</v>
      </c>
      <c r="E35" s="71">
        <v>1.8</v>
      </c>
      <c r="F35" s="72">
        <v>4</v>
      </c>
      <c r="G35" s="37"/>
    </row>
    <row r="36" spans="1:7" x14ac:dyDescent="0.2">
      <c r="A36" s="22">
        <v>3</v>
      </c>
      <c r="B36" s="15" t="s">
        <v>33</v>
      </c>
      <c r="C36" s="73">
        <v>3</v>
      </c>
      <c r="D36" s="73">
        <v>3</v>
      </c>
      <c r="E36" s="73">
        <v>1.4</v>
      </c>
      <c r="F36" s="82">
        <v>3</v>
      </c>
      <c r="G36" s="37"/>
    </row>
    <row r="37" spans="1:7" x14ac:dyDescent="0.2">
      <c r="A37" s="22">
        <v>4</v>
      </c>
      <c r="B37" s="15" t="s">
        <v>34</v>
      </c>
      <c r="C37" s="73">
        <v>3</v>
      </c>
      <c r="D37" s="73">
        <v>3</v>
      </c>
      <c r="E37" s="73">
        <v>1</v>
      </c>
      <c r="F37" s="82">
        <v>3</v>
      </c>
      <c r="G37" s="37"/>
    </row>
    <row r="38" spans="1:7" x14ac:dyDescent="0.2">
      <c r="A38" s="28" t="s">
        <v>7</v>
      </c>
      <c r="B38" s="25" t="s">
        <v>8</v>
      </c>
      <c r="C38" s="75">
        <f>SUM(C34:C37)</f>
        <v>14</v>
      </c>
      <c r="D38" s="75">
        <f t="shared" ref="D38:F38" si="3">SUM(D34:D37)</f>
        <v>14</v>
      </c>
      <c r="E38" s="75">
        <f t="shared" si="3"/>
        <v>5.9</v>
      </c>
      <c r="F38" s="76">
        <f t="shared" si="3"/>
        <v>14</v>
      </c>
      <c r="G38" s="37"/>
    </row>
    <row r="39" spans="1:7" x14ac:dyDescent="0.2">
      <c r="A39" s="117" t="s">
        <v>9</v>
      </c>
      <c r="B39" s="117"/>
      <c r="C39" s="117"/>
      <c r="D39" s="117"/>
      <c r="E39" s="117"/>
      <c r="F39" s="117"/>
      <c r="G39" s="37"/>
    </row>
    <row r="40" spans="1:7" ht="29.25" customHeight="1" x14ac:dyDescent="0.2">
      <c r="A40" s="22">
        <v>1</v>
      </c>
      <c r="B40" s="3" t="s">
        <v>56</v>
      </c>
      <c r="C40" s="83">
        <v>1</v>
      </c>
      <c r="D40" s="83">
        <v>1</v>
      </c>
      <c r="E40" s="84">
        <v>0.5</v>
      </c>
      <c r="F40" s="83">
        <v>0</v>
      </c>
      <c r="G40" s="37"/>
    </row>
    <row r="41" spans="1:7" ht="25.5" x14ac:dyDescent="0.2">
      <c r="A41" s="22">
        <v>2</v>
      </c>
      <c r="B41" s="3" t="s">
        <v>59</v>
      </c>
      <c r="C41" s="71">
        <f t="shared" ref="C41" si="4">(C55+C62)/2</f>
        <v>15</v>
      </c>
      <c r="D41" s="71">
        <f t="shared" ref="D41:F41" si="5">(D55+D62)/2</f>
        <v>15</v>
      </c>
      <c r="E41" s="71">
        <f t="shared" si="5"/>
        <v>8.1</v>
      </c>
      <c r="F41" s="72">
        <f t="shared" si="5"/>
        <v>13.5</v>
      </c>
      <c r="G41" s="37"/>
    </row>
    <row r="42" spans="1:7" ht="15" x14ac:dyDescent="0.2">
      <c r="A42" s="31" t="s">
        <v>10</v>
      </c>
      <c r="B42" s="28" t="s">
        <v>57</v>
      </c>
      <c r="C42" s="75">
        <f>C40+C41</f>
        <v>16</v>
      </c>
      <c r="D42" s="75">
        <f t="shared" ref="D42:F42" si="6">D40+D41</f>
        <v>16</v>
      </c>
      <c r="E42" s="75">
        <f t="shared" si="6"/>
        <v>8.6</v>
      </c>
      <c r="F42" s="76">
        <f t="shared" si="6"/>
        <v>13.5</v>
      </c>
      <c r="G42" s="37"/>
    </row>
    <row r="43" spans="1:7" x14ac:dyDescent="0.2">
      <c r="A43" s="32" t="s">
        <v>11</v>
      </c>
      <c r="B43" s="24" t="s">
        <v>12</v>
      </c>
      <c r="C43" s="80">
        <f>+C38+C42</f>
        <v>30</v>
      </c>
      <c r="D43" s="80">
        <f t="shared" ref="D43:F43" si="7">+D38+D42</f>
        <v>30</v>
      </c>
      <c r="E43" s="80">
        <f t="shared" si="7"/>
        <v>14.5</v>
      </c>
      <c r="F43" s="81">
        <f t="shared" si="7"/>
        <v>27.5</v>
      </c>
      <c r="G43" s="37"/>
    </row>
    <row r="44" spans="1:7" x14ac:dyDescent="0.2">
      <c r="A44" s="1"/>
      <c r="B44" s="1"/>
      <c r="C44" s="1"/>
      <c r="D44" s="1"/>
      <c r="E44" s="1"/>
      <c r="F44" s="1"/>
      <c r="G44" s="37"/>
    </row>
    <row r="45" spans="1:7" x14ac:dyDescent="0.2">
      <c r="A45" s="1"/>
      <c r="B45" s="1"/>
      <c r="D45" s="7"/>
      <c r="E45" s="1"/>
      <c r="F45" s="11"/>
      <c r="G45" s="37"/>
    </row>
    <row r="46" spans="1:7" ht="12.75" customHeight="1" x14ac:dyDescent="0.2">
      <c r="A46" s="119" t="s">
        <v>2</v>
      </c>
      <c r="B46" s="121" t="s">
        <v>3</v>
      </c>
      <c r="C46" s="123" t="s">
        <v>4</v>
      </c>
      <c r="D46" s="126" t="s">
        <v>5</v>
      </c>
      <c r="E46" s="126"/>
      <c r="F46" s="114" t="s">
        <v>63</v>
      </c>
      <c r="G46" s="37"/>
    </row>
    <row r="47" spans="1:7" ht="25.5" x14ac:dyDescent="0.2">
      <c r="A47" s="120"/>
      <c r="B47" s="122"/>
      <c r="C47" s="123"/>
      <c r="D47" s="38" t="s">
        <v>64</v>
      </c>
      <c r="E47" s="110" t="s">
        <v>65</v>
      </c>
      <c r="F47" s="115"/>
      <c r="G47" s="37"/>
    </row>
    <row r="48" spans="1:7" x14ac:dyDescent="0.2">
      <c r="A48" s="120"/>
      <c r="B48" s="122"/>
      <c r="C48" s="124"/>
      <c r="D48" s="38" t="s">
        <v>66</v>
      </c>
      <c r="E48" s="125"/>
      <c r="F48" s="116"/>
      <c r="G48" s="37"/>
    </row>
    <row r="49" spans="1:8" x14ac:dyDescent="0.2">
      <c r="A49" s="117" t="s">
        <v>60</v>
      </c>
      <c r="B49" s="117"/>
      <c r="C49" s="117"/>
      <c r="D49" s="117"/>
      <c r="E49" s="117"/>
      <c r="F49" s="117"/>
      <c r="G49" s="37"/>
    </row>
    <row r="50" spans="1:8" x14ac:dyDescent="0.2">
      <c r="A50" s="26">
        <v>1</v>
      </c>
      <c r="B50" s="2" t="s">
        <v>58</v>
      </c>
      <c r="C50" s="82">
        <v>3</v>
      </c>
      <c r="D50" s="82">
        <v>3</v>
      </c>
      <c r="E50" s="41">
        <v>1.6</v>
      </c>
      <c r="F50" s="40">
        <v>3</v>
      </c>
      <c r="G50" s="37"/>
    </row>
    <row r="51" spans="1:8" x14ac:dyDescent="0.2">
      <c r="A51" s="26">
        <v>2</v>
      </c>
      <c r="B51" s="2" t="s">
        <v>25</v>
      </c>
      <c r="C51" s="72">
        <v>3</v>
      </c>
      <c r="D51" s="72">
        <v>3</v>
      </c>
      <c r="E51" s="71">
        <v>3</v>
      </c>
      <c r="F51" s="21">
        <v>3</v>
      </c>
      <c r="G51" s="37"/>
    </row>
    <row r="52" spans="1:8" x14ac:dyDescent="0.2">
      <c r="A52" s="26">
        <v>3</v>
      </c>
      <c r="B52" s="15" t="s">
        <v>36</v>
      </c>
      <c r="C52" s="72">
        <v>3</v>
      </c>
      <c r="D52" s="72">
        <v>3</v>
      </c>
      <c r="E52" s="12">
        <v>1.2</v>
      </c>
      <c r="F52" s="21">
        <v>3</v>
      </c>
      <c r="G52" s="37"/>
    </row>
    <row r="53" spans="1:8" x14ac:dyDescent="0.2">
      <c r="A53" s="26">
        <v>4</v>
      </c>
      <c r="B53" s="17" t="s">
        <v>37</v>
      </c>
      <c r="C53" s="71">
        <v>3</v>
      </c>
      <c r="D53" s="71">
        <v>3</v>
      </c>
      <c r="E53" s="85">
        <v>1</v>
      </c>
      <c r="F53" s="21">
        <v>3</v>
      </c>
      <c r="G53" s="37"/>
    </row>
    <row r="54" spans="1:8" x14ac:dyDescent="0.2">
      <c r="A54" s="26">
        <v>5</v>
      </c>
      <c r="B54" s="17" t="s">
        <v>53</v>
      </c>
      <c r="C54" s="71">
        <v>3</v>
      </c>
      <c r="D54" s="71">
        <v>3</v>
      </c>
      <c r="E54" s="85">
        <v>1.2</v>
      </c>
      <c r="F54" s="72">
        <v>0</v>
      </c>
      <c r="G54" s="37"/>
      <c r="H54" s="94"/>
    </row>
    <row r="55" spans="1:8" x14ac:dyDescent="0.2">
      <c r="A55" s="28" t="s">
        <v>10</v>
      </c>
      <c r="B55" s="25" t="s">
        <v>20</v>
      </c>
      <c r="C55" s="75">
        <f>SUM(C50:C54)</f>
        <v>15</v>
      </c>
      <c r="D55" s="75">
        <f>SUM(D50:D54)</f>
        <v>15</v>
      </c>
      <c r="E55" s="75">
        <f t="shared" ref="E55:F55" si="8">SUM(E50:E54)</f>
        <v>8</v>
      </c>
      <c r="F55" s="76">
        <f t="shared" si="8"/>
        <v>12</v>
      </c>
      <c r="G55" s="37"/>
    </row>
    <row r="56" spans="1:8" x14ac:dyDescent="0.2">
      <c r="A56" s="117" t="s">
        <v>61</v>
      </c>
      <c r="B56" s="117"/>
      <c r="C56" s="117"/>
      <c r="D56" s="117"/>
      <c r="E56" s="117"/>
      <c r="F56" s="117"/>
      <c r="G56" s="37"/>
    </row>
    <row r="57" spans="1:8" x14ac:dyDescent="0.2">
      <c r="A57" s="26">
        <v>1</v>
      </c>
      <c r="B57" s="2" t="s">
        <v>58</v>
      </c>
      <c r="C57" s="82">
        <v>3</v>
      </c>
      <c r="D57" s="82">
        <v>3</v>
      </c>
      <c r="E57" s="86">
        <v>1.6</v>
      </c>
      <c r="F57" s="82">
        <v>3</v>
      </c>
      <c r="G57" s="37"/>
    </row>
    <row r="58" spans="1:8" x14ac:dyDescent="0.2">
      <c r="A58" s="26">
        <v>2</v>
      </c>
      <c r="B58" s="2" t="s">
        <v>25</v>
      </c>
      <c r="C58" s="72">
        <v>3</v>
      </c>
      <c r="D58" s="72">
        <v>3</v>
      </c>
      <c r="E58" s="71">
        <v>3</v>
      </c>
      <c r="F58" s="72">
        <v>3</v>
      </c>
      <c r="G58" s="37"/>
    </row>
    <row r="59" spans="1:8" x14ac:dyDescent="0.2">
      <c r="A59" s="26">
        <v>3</v>
      </c>
      <c r="B59" s="17" t="s">
        <v>38</v>
      </c>
      <c r="C59" s="71">
        <v>3</v>
      </c>
      <c r="D59" s="71">
        <v>3</v>
      </c>
      <c r="E59" s="85">
        <v>1.2</v>
      </c>
      <c r="F59" s="72">
        <v>3</v>
      </c>
      <c r="G59" s="37"/>
    </row>
    <row r="60" spans="1:8" x14ac:dyDescent="0.2">
      <c r="A60" s="26">
        <v>4</v>
      </c>
      <c r="B60" s="17" t="s">
        <v>39</v>
      </c>
      <c r="C60" s="71">
        <v>3</v>
      </c>
      <c r="D60" s="71">
        <v>3</v>
      </c>
      <c r="E60" s="85">
        <v>1.2</v>
      </c>
      <c r="F60" s="72">
        <v>3</v>
      </c>
      <c r="G60" s="37"/>
    </row>
    <row r="61" spans="1:8" x14ac:dyDescent="0.2">
      <c r="A61" s="26">
        <v>5</v>
      </c>
      <c r="B61" s="17" t="s">
        <v>54</v>
      </c>
      <c r="C61" s="71">
        <v>3</v>
      </c>
      <c r="D61" s="71">
        <v>3</v>
      </c>
      <c r="E61" s="85">
        <v>1.2</v>
      </c>
      <c r="F61" s="72">
        <v>3</v>
      </c>
      <c r="G61" s="37"/>
    </row>
    <row r="62" spans="1:8" x14ac:dyDescent="0.2">
      <c r="A62" s="28" t="s">
        <v>10</v>
      </c>
      <c r="B62" s="25" t="s">
        <v>20</v>
      </c>
      <c r="C62" s="75">
        <f>SUM(C57:C61)</f>
        <v>15</v>
      </c>
      <c r="D62" s="75">
        <f t="shared" ref="D62:F62" si="9">SUM(D57:D61)</f>
        <v>15</v>
      </c>
      <c r="E62" s="75">
        <f t="shared" si="9"/>
        <v>8.1999999999999993</v>
      </c>
      <c r="F62" s="76">
        <f t="shared" si="9"/>
        <v>15</v>
      </c>
      <c r="G62" s="37"/>
    </row>
    <row r="63" spans="1:8" x14ac:dyDescent="0.2">
      <c r="A63" s="18"/>
      <c r="B63" s="18"/>
      <c r="C63" s="18"/>
      <c r="D63" s="18"/>
      <c r="E63" s="18"/>
      <c r="F63" s="18"/>
      <c r="G63" s="37"/>
    </row>
    <row r="64" spans="1:8" x14ac:dyDescent="0.2">
      <c r="A64" s="18"/>
      <c r="B64" s="18"/>
      <c r="C64" s="18"/>
      <c r="D64" s="18"/>
      <c r="E64" s="18"/>
      <c r="F64" s="18"/>
      <c r="G64" s="37"/>
    </row>
    <row r="65" spans="1:7" x14ac:dyDescent="0.2">
      <c r="A65" s="1"/>
      <c r="B65" s="1"/>
      <c r="C65" s="1"/>
      <c r="D65" s="1"/>
      <c r="E65" s="11" t="s">
        <v>14</v>
      </c>
      <c r="F65" s="11" t="s">
        <v>15</v>
      </c>
      <c r="G65" s="37"/>
    </row>
    <row r="66" spans="1:7" ht="12.75" customHeight="1" x14ac:dyDescent="0.2">
      <c r="A66" s="119" t="s">
        <v>2</v>
      </c>
      <c r="B66" s="121" t="s">
        <v>3</v>
      </c>
      <c r="C66" s="123" t="s">
        <v>4</v>
      </c>
      <c r="D66" s="126" t="s">
        <v>5</v>
      </c>
      <c r="E66" s="126"/>
      <c r="F66" s="114" t="s">
        <v>63</v>
      </c>
      <c r="G66" s="37"/>
    </row>
    <row r="67" spans="1:7" ht="25.5" x14ac:dyDescent="0.2">
      <c r="A67" s="120"/>
      <c r="B67" s="122"/>
      <c r="C67" s="123"/>
      <c r="D67" s="38" t="s">
        <v>64</v>
      </c>
      <c r="E67" s="110" t="s">
        <v>65</v>
      </c>
      <c r="F67" s="115"/>
      <c r="G67" s="37"/>
    </row>
    <row r="68" spans="1:7" x14ac:dyDescent="0.2">
      <c r="A68" s="120"/>
      <c r="B68" s="122"/>
      <c r="C68" s="124"/>
      <c r="D68" s="38" t="s">
        <v>66</v>
      </c>
      <c r="E68" s="125"/>
      <c r="F68" s="116"/>
      <c r="G68" s="37"/>
    </row>
    <row r="69" spans="1:7" x14ac:dyDescent="0.2">
      <c r="A69" s="117" t="s">
        <v>6</v>
      </c>
      <c r="B69" s="117"/>
      <c r="C69" s="117"/>
      <c r="D69" s="117"/>
      <c r="E69" s="117"/>
      <c r="F69" s="117"/>
      <c r="G69" s="37"/>
    </row>
    <row r="70" spans="1:7" x14ac:dyDescent="0.2">
      <c r="A70" s="22">
        <v>1</v>
      </c>
      <c r="B70" s="14" t="s">
        <v>35</v>
      </c>
      <c r="C70" s="71">
        <v>3</v>
      </c>
      <c r="D70" s="71">
        <v>3</v>
      </c>
      <c r="E70" s="85">
        <v>1.3</v>
      </c>
      <c r="F70" s="72">
        <v>3</v>
      </c>
      <c r="G70" s="37"/>
    </row>
    <row r="71" spans="1:7" x14ac:dyDescent="0.2">
      <c r="A71" s="22">
        <v>2</v>
      </c>
      <c r="B71" s="2" t="s">
        <v>21</v>
      </c>
      <c r="C71" s="71">
        <v>2</v>
      </c>
      <c r="D71" s="71">
        <v>2</v>
      </c>
      <c r="E71" s="85">
        <v>2</v>
      </c>
      <c r="F71" s="72">
        <v>0</v>
      </c>
      <c r="G71" s="37"/>
    </row>
    <row r="72" spans="1:7" x14ac:dyDescent="0.2">
      <c r="A72" s="28" t="s">
        <v>7</v>
      </c>
      <c r="B72" s="25" t="s">
        <v>8</v>
      </c>
      <c r="C72" s="75">
        <f t="shared" ref="C72:F72" si="10">SUM(C70:C71)</f>
        <v>5</v>
      </c>
      <c r="D72" s="75">
        <f t="shared" si="10"/>
        <v>5</v>
      </c>
      <c r="E72" s="75">
        <f t="shared" si="10"/>
        <v>3.3</v>
      </c>
      <c r="F72" s="76">
        <f t="shared" si="10"/>
        <v>3</v>
      </c>
      <c r="G72" s="37"/>
    </row>
    <row r="73" spans="1:7" x14ac:dyDescent="0.2">
      <c r="A73" s="117" t="s">
        <v>9</v>
      </c>
      <c r="B73" s="117"/>
      <c r="C73" s="117"/>
      <c r="D73" s="117"/>
      <c r="E73" s="117"/>
      <c r="F73" s="117"/>
      <c r="G73" s="37"/>
    </row>
    <row r="74" spans="1:7" ht="25.5" x14ac:dyDescent="0.2">
      <c r="A74" s="34">
        <v>1</v>
      </c>
      <c r="B74" s="33" t="s">
        <v>59</v>
      </c>
      <c r="C74" s="90">
        <f t="shared" ref="C74:F74" si="11">(C91+C101)/2</f>
        <v>25</v>
      </c>
      <c r="D74" s="90">
        <f t="shared" si="11"/>
        <v>25</v>
      </c>
      <c r="E74" s="90">
        <f t="shared" si="11"/>
        <v>10.050000000000001</v>
      </c>
      <c r="F74" s="91">
        <f t="shared" si="11"/>
        <v>22</v>
      </c>
      <c r="G74" s="37"/>
    </row>
    <row r="75" spans="1:7" ht="15" x14ac:dyDescent="0.2">
      <c r="A75" s="35" t="s">
        <v>10</v>
      </c>
      <c r="B75" s="19" t="s">
        <v>57</v>
      </c>
      <c r="C75" s="95">
        <f>SUM(C74:C74)</f>
        <v>25</v>
      </c>
      <c r="D75" s="95">
        <f>SUM(D74:D74)</f>
        <v>25</v>
      </c>
      <c r="E75" s="95">
        <f>SUM(E74:E74)</f>
        <v>10.050000000000001</v>
      </c>
      <c r="F75" s="96">
        <f>SUM(F74:F74)</f>
        <v>22</v>
      </c>
      <c r="G75" s="37"/>
    </row>
    <row r="76" spans="1:7" x14ac:dyDescent="0.2">
      <c r="A76" s="31" t="s">
        <v>11</v>
      </c>
      <c r="B76" s="28" t="s">
        <v>12</v>
      </c>
      <c r="C76" s="75">
        <f>+C72+C75</f>
        <v>30</v>
      </c>
      <c r="D76" s="75">
        <f>+D72+D75</f>
        <v>30</v>
      </c>
      <c r="E76" s="75">
        <f>+E72+E75</f>
        <v>13.350000000000001</v>
      </c>
      <c r="F76" s="76">
        <f>+F72+F75</f>
        <v>25</v>
      </c>
      <c r="G76" s="37"/>
    </row>
    <row r="77" spans="1:7" x14ac:dyDescent="0.2">
      <c r="A77" s="18"/>
      <c r="B77" s="18"/>
      <c r="C77" s="18"/>
      <c r="D77" s="18"/>
      <c r="E77" s="18"/>
      <c r="F77" s="18"/>
      <c r="G77" s="37"/>
    </row>
    <row r="78" spans="1:7" x14ac:dyDescent="0.2">
      <c r="A78" s="1"/>
      <c r="B78" s="1"/>
      <c r="D78" s="7"/>
      <c r="E78" s="1"/>
      <c r="F78" s="11"/>
      <c r="G78" s="37"/>
    </row>
    <row r="79" spans="1:7" ht="12.75" customHeight="1" x14ac:dyDescent="0.2">
      <c r="A79" s="119" t="s">
        <v>2</v>
      </c>
      <c r="B79" s="121" t="s">
        <v>3</v>
      </c>
      <c r="C79" s="123" t="s">
        <v>4</v>
      </c>
      <c r="D79" s="126" t="s">
        <v>5</v>
      </c>
      <c r="E79" s="126"/>
      <c r="F79" s="114" t="s">
        <v>63</v>
      </c>
      <c r="G79" s="37"/>
    </row>
    <row r="80" spans="1:7" ht="25.5" x14ac:dyDescent="0.2">
      <c r="A80" s="120"/>
      <c r="B80" s="122"/>
      <c r="C80" s="123"/>
      <c r="D80" s="38" t="s">
        <v>64</v>
      </c>
      <c r="E80" s="110" t="s">
        <v>65</v>
      </c>
      <c r="F80" s="115"/>
      <c r="G80" s="37"/>
    </row>
    <row r="81" spans="1:7" x14ac:dyDescent="0.2">
      <c r="A81" s="120"/>
      <c r="B81" s="122"/>
      <c r="C81" s="124"/>
      <c r="D81" s="38" t="s">
        <v>66</v>
      </c>
      <c r="E81" s="125"/>
      <c r="F81" s="116"/>
      <c r="G81" s="37"/>
    </row>
    <row r="82" spans="1:7" x14ac:dyDescent="0.2">
      <c r="A82" s="117" t="s">
        <v>60</v>
      </c>
      <c r="B82" s="117"/>
      <c r="C82" s="117"/>
      <c r="D82" s="117"/>
      <c r="E82" s="117"/>
      <c r="F82" s="117"/>
      <c r="G82" s="37"/>
    </row>
    <row r="83" spans="1:7" x14ac:dyDescent="0.2">
      <c r="A83" s="26">
        <v>1</v>
      </c>
      <c r="B83" s="4" t="s">
        <v>58</v>
      </c>
      <c r="C83" s="87">
        <v>3</v>
      </c>
      <c r="D83" s="87">
        <v>3</v>
      </c>
      <c r="E83" s="87">
        <v>1.6</v>
      </c>
      <c r="F83" s="88">
        <v>3</v>
      </c>
      <c r="G83" s="37"/>
    </row>
    <row r="84" spans="1:7" x14ac:dyDescent="0.2">
      <c r="A84" s="26">
        <v>2</v>
      </c>
      <c r="B84" s="2" t="s">
        <v>25</v>
      </c>
      <c r="C84" s="71">
        <v>4</v>
      </c>
      <c r="D84" s="71">
        <v>4</v>
      </c>
      <c r="E84" s="71">
        <v>1</v>
      </c>
      <c r="F84" s="72">
        <v>4</v>
      </c>
      <c r="G84" s="37"/>
    </row>
    <row r="85" spans="1:7" x14ac:dyDescent="0.2">
      <c r="A85" s="26">
        <v>3</v>
      </c>
      <c r="B85" s="15" t="s">
        <v>40</v>
      </c>
      <c r="C85" s="89">
        <v>3</v>
      </c>
      <c r="D85" s="89">
        <v>3</v>
      </c>
      <c r="E85" s="89">
        <v>1.3</v>
      </c>
      <c r="F85" s="83">
        <v>3</v>
      </c>
      <c r="G85" s="37"/>
    </row>
    <row r="86" spans="1:7" x14ac:dyDescent="0.2">
      <c r="A86" s="26">
        <v>4</v>
      </c>
      <c r="B86" s="15" t="s">
        <v>41</v>
      </c>
      <c r="C86" s="89">
        <v>3</v>
      </c>
      <c r="D86" s="89">
        <v>3</v>
      </c>
      <c r="E86" s="89">
        <v>1.5</v>
      </c>
      <c r="F86" s="83">
        <v>3</v>
      </c>
      <c r="G86" s="37"/>
    </row>
    <row r="87" spans="1:7" x14ac:dyDescent="0.2">
      <c r="A87" s="26">
        <v>5</v>
      </c>
      <c r="B87" s="15" t="s">
        <v>42</v>
      </c>
      <c r="C87" s="89">
        <v>3</v>
      </c>
      <c r="D87" s="89">
        <v>3</v>
      </c>
      <c r="E87" s="89">
        <v>1</v>
      </c>
      <c r="F87" s="83">
        <v>3</v>
      </c>
      <c r="G87" s="37"/>
    </row>
    <row r="88" spans="1:7" x14ac:dyDescent="0.2">
      <c r="A88" s="26">
        <v>6</v>
      </c>
      <c r="B88" s="15" t="s">
        <v>43</v>
      </c>
      <c r="C88" s="89">
        <v>3</v>
      </c>
      <c r="D88" s="89">
        <v>3</v>
      </c>
      <c r="E88" s="89">
        <v>1.4</v>
      </c>
      <c r="F88" s="83">
        <v>3</v>
      </c>
      <c r="G88" s="37"/>
    </row>
    <row r="89" spans="1:7" x14ac:dyDescent="0.2">
      <c r="A89" s="26">
        <v>7</v>
      </c>
      <c r="B89" s="15" t="s">
        <v>44</v>
      </c>
      <c r="C89" s="71">
        <v>3</v>
      </c>
      <c r="D89" s="71">
        <v>3</v>
      </c>
      <c r="E89" s="71">
        <v>1.2</v>
      </c>
      <c r="F89" s="72">
        <v>3</v>
      </c>
      <c r="G89" s="37"/>
    </row>
    <row r="90" spans="1:7" x14ac:dyDescent="0.2">
      <c r="A90" s="26">
        <v>8</v>
      </c>
      <c r="B90" s="36" t="s">
        <v>45</v>
      </c>
      <c r="C90" s="90">
        <v>3</v>
      </c>
      <c r="D90" s="90">
        <v>3</v>
      </c>
      <c r="E90" s="90">
        <v>1.3</v>
      </c>
      <c r="F90" s="91">
        <v>0</v>
      </c>
      <c r="G90" s="37"/>
    </row>
    <row r="91" spans="1:7" x14ac:dyDescent="0.2">
      <c r="A91" s="28" t="s">
        <v>10</v>
      </c>
      <c r="B91" s="25" t="s">
        <v>20</v>
      </c>
      <c r="C91" s="75">
        <f>SUM(C83:C90)</f>
        <v>25</v>
      </c>
      <c r="D91" s="75">
        <f t="shared" ref="D91:F91" si="12">SUM(D83:D90)</f>
        <v>25</v>
      </c>
      <c r="E91" s="75">
        <f t="shared" si="12"/>
        <v>10.3</v>
      </c>
      <c r="F91" s="76">
        <f t="shared" si="12"/>
        <v>22</v>
      </c>
      <c r="G91" s="37"/>
    </row>
    <row r="92" spans="1:7" x14ac:dyDescent="0.2">
      <c r="A92" s="117" t="s">
        <v>61</v>
      </c>
      <c r="B92" s="117"/>
      <c r="C92" s="117"/>
      <c r="D92" s="117"/>
      <c r="E92" s="117"/>
      <c r="F92" s="117"/>
      <c r="G92" s="37"/>
    </row>
    <row r="93" spans="1:7" x14ac:dyDescent="0.2">
      <c r="A93" s="29">
        <v>1</v>
      </c>
      <c r="B93" s="2" t="s">
        <v>58</v>
      </c>
      <c r="C93" s="71">
        <v>3</v>
      </c>
      <c r="D93" s="71">
        <v>3</v>
      </c>
      <c r="E93" s="71">
        <v>1.6</v>
      </c>
      <c r="F93" s="72">
        <v>3</v>
      </c>
      <c r="G93" s="37"/>
    </row>
    <row r="94" spans="1:7" x14ac:dyDescent="0.2">
      <c r="A94" s="29">
        <v>2</v>
      </c>
      <c r="B94" s="2" t="s">
        <v>25</v>
      </c>
      <c r="C94" s="71">
        <v>4</v>
      </c>
      <c r="D94" s="71">
        <v>4</v>
      </c>
      <c r="E94" s="71">
        <v>1</v>
      </c>
      <c r="F94" s="72">
        <v>4</v>
      </c>
      <c r="G94" s="37"/>
    </row>
    <row r="95" spans="1:7" x14ac:dyDescent="0.2">
      <c r="A95" s="29">
        <v>3</v>
      </c>
      <c r="B95" s="15" t="s">
        <v>46</v>
      </c>
      <c r="C95" s="89">
        <v>3</v>
      </c>
      <c r="D95" s="89">
        <v>3</v>
      </c>
      <c r="E95" s="89">
        <v>1.3</v>
      </c>
      <c r="F95" s="83">
        <v>3</v>
      </c>
      <c r="G95" s="37"/>
    </row>
    <row r="96" spans="1:7" x14ac:dyDescent="0.2">
      <c r="A96" s="29">
        <v>4</v>
      </c>
      <c r="B96" s="15" t="s">
        <v>47</v>
      </c>
      <c r="C96" s="89">
        <v>3</v>
      </c>
      <c r="D96" s="89">
        <v>3</v>
      </c>
      <c r="E96" s="89">
        <v>1.3</v>
      </c>
      <c r="F96" s="83">
        <v>0</v>
      </c>
      <c r="G96" s="37"/>
    </row>
    <row r="97" spans="1:7" x14ac:dyDescent="0.2">
      <c r="A97" s="29">
        <v>5</v>
      </c>
      <c r="B97" s="15" t="s">
        <v>48</v>
      </c>
      <c r="C97" s="89">
        <v>3</v>
      </c>
      <c r="D97" s="89">
        <v>3</v>
      </c>
      <c r="E97" s="89">
        <v>1</v>
      </c>
      <c r="F97" s="83">
        <v>3</v>
      </c>
      <c r="G97" s="37"/>
    </row>
    <row r="98" spans="1:7" x14ac:dyDescent="0.2">
      <c r="A98" s="29">
        <v>6</v>
      </c>
      <c r="B98" s="15" t="s">
        <v>49</v>
      </c>
      <c r="C98" s="89">
        <v>3</v>
      </c>
      <c r="D98" s="89">
        <v>3</v>
      </c>
      <c r="E98" s="89">
        <v>1.1000000000000001</v>
      </c>
      <c r="F98" s="83">
        <v>3</v>
      </c>
      <c r="G98" s="37"/>
    </row>
    <row r="99" spans="1:7" x14ac:dyDescent="0.2">
      <c r="A99" s="29">
        <v>7</v>
      </c>
      <c r="B99" s="17" t="s">
        <v>55</v>
      </c>
      <c r="C99" s="89">
        <v>3</v>
      </c>
      <c r="D99" s="89">
        <v>3</v>
      </c>
      <c r="E99" s="71">
        <v>1.4</v>
      </c>
      <c r="F99" s="72">
        <v>3</v>
      </c>
      <c r="G99" s="37"/>
    </row>
    <row r="100" spans="1:7" x14ac:dyDescent="0.2">
      <c r="A100" s="34">
        <v>8</v>
      </c>
      <c r="B100" s="36" t="s">
        <v>50</v>
      </c>
      <c r="C100" s="92">
        <v>3</v>
      </c>
      <c r="D100" s="92">
        <v>3</v>
      </c>
      <c r="E100" s="90">
        <v>1.1000000000000001</v>
      </c>
      <c r="F100" s="91">
        <v>3</v>
      </c>
      <c r="G100" s="37"/>
    </row>
    <row r="101" spans="1:7" x14ac:dyDescent="0.2">
      <c r="A101" s="24" t="s">
        <v>10</v>
      </c>
      <c r="B101" s="23" t="s">
        <v>20</v>
      </c>
      <c r="C101" s="80">
        <f>SUM(C93:C100)</f>
        <v>25</v>
      </c>
      <c r="D101" s="80">
        <f>SUM(D93:D100)</f>
        <v>25</v>
      </c>
      <c r="E101" s="80">
        <f t="shared" ref="E101:F101" si="13">SUM(E93:E100)</f>
        <v>9.8000000000000007</v>
      </c>
      <c r="F101" s="81">
        <f t="shared" si="13"/>
        <v>22</v>
      </c>
      <c r="G101" s="37"/>
    </row>
    <row r="102" spans="1:7" x14ac:dyDescent="0.2">
      <c r="G102" s="37"/>
    </row>
    <row r="103" spans="1:7" x14ac:dyDescent="0.2">
      <c r="G103" s="37"/>
    </row>
    <row r="104" spans="1:7" x14ac:dyDescent="0.2">
      <c r="A104" s="128" t="s">
        <v>51</v>
      </c>
      <c r="B104" s="128"/>
      <c r="C104" s="128"/>
      <c r="D104" s="128"/>
      <c r="E104" s="128"/>
      <c r="F104" s="128"/>
      <c r="G104" s="37"/>
    </row>
    <row r="105" spans="1:7" x14ac:dyDescent="0.2">
      <c r="A105" s="42"/>
      <c r="B105" s="42"/>
      <c r="C105" s="43"/>
      <c r="D105" s="43" t="s">
        <v>51</v>
      </c>
      <c r="E105" s="42"/>
      <c r="F105" s="42"/>
      <c r="G105" s="37"/>
    </row>
    <row r="106" spans="1:7" x14ac:dyDescent="0.2">
      <c r="A106" s="106" t="s">
        <v>2</v>
      </c>
      <c r="B106" s="108" t="s">
        <v>3</v>
      </c>
      <c r="C106" s="110" t="s">
        <v>4</v>
      </c>
      <c r="D106" s="112" t="s">
        <v>5</v>
      </c>
      <c r="E106" s="113"/>
      <c r="F106" s="114" t="s">
        <v>63</v>
      </c>
      <c r="G106" s="37"/>
    </row>
    <row r="107" spans="1:7" ht="25.5" x14ac:dyDescent="0.2">
      <c r="A107" s="107"/>
      <c r="B107" s="109"/>
      <c r="C107" s="111"/>
      <c r="D107" s="44" t="s">
        <v>64</v>
      </c>
      <c r="E107" s="114" t="s">
        <v>65</v>
      </c>
      <c r="F107" s="115"/>
      <c r="G107" s="37"/>
    </row>
    <row r="108" spans="1:7" x14ac:dyDescent="0.2">
      <c r="A108" s="107"/>
      <c r="B108" s="109"/>
      <c r="C108" s="111"/>
      <c r="D108" s="45" t="s">
        <v>66</v>
      </c>
      <c r="E108" s="115"/>
      <c r="F108" s="116"/>
      <c r="G108" s="37"/>
    </row>
    <row r="109" spans="1:7" x14ac:dyDescent="0.2">
      <c r="A109" s="46" t="s">
        <v>7</v>
      </c>
      <c r="B109" s="47" t="s">
        <v>67</v>
      </c>
      <c r="C109" s="48">
        <f>(C110+C111)/2</f>
        <v>90</v>
      </c>
      <c r="D109" s="48">
        <f t="shared" ref="D109:F109" si="14">(D110+D111)/2</f>
        <v>90</v>
      </c>
      <c r="E109" s="48">
        <f t="shared" si="14"/>
        <v>39.97</v>
      </c>
      <c r="F109" s="49">
        <f t="shared" si="14"/>
        <v>73.5</v>
      </c>
      <c r="G109" s="37"/>
    </row>
    <row r="110" spans="1:7" x14ac:dyDescent="0.2">
      <c r="A110" s="50"/>
      <c r="B110" s="51" t="s">
        <v>82</v>
      </c>
      <c r="C110" s="52">
        <f>C26+C38+C40+C55+C72+C91</f>
        <v>90</v>
      </c>
      <c r="D110" s="52">
        <f t="shared" ref="D110:F110" si="15">D26+D38+D40+D55+D72+D91</f>
        <v>90</v>
      </c>
      <c r="E110" s="52">
        <f t="shared" si="15"/>
        <v>40.120000000000005</v>
      </c>
      <c r="F110" s="53">
        <f t="shared" si="15"/>
        <v>72</v>
      </c>
      <c r="G110" s="37"/>
    </row>
    <row r="111" spans="1:7" x14ac:dyDescent="0.2">
      <c r="A111" s="54"/>
      <c r="B111" s="55" t="s">
        <v>83</v>
      </c>
      <c r="C111" s="56">
        <f>C26+C38+C40+C62+C72+C101</f>
        <v>90</v>
      </c>
      <c r="D111" s="56">
        <f t="shared" ref="D111:F111" si="16">D26+D38+D40+D62+D72+D101</f>
        <v>90</v>
      </c>
      <c r="E111" s="56">
        <f t="shared" si="16"/>
        <v>39.82</v>
      </c>
      <c r="F111" s="57">
        <f t="shared" si="16"/>
        <v>75</v>
      </c>
      <c r="G111" s="37"/>
    </row>
    <row r="112" spans="1:7" x14ac:dyDescent="0.2">
      <c r="A112" s="50" t="s">
        <v>10</v>
      </c>
      <c r="B112" s="101" t="s">
        <v>68</v>
      </c>
      <c r="C112" s="101"/>
      <c r="D112" s="101"/>
      <c r="E112" s="102"/>
      <c r="F112" s="49">
        <f>(F113+F114)/2</f>
        <v>81.666666666666657</v>
      </c>
      <c r="G112" s="37"/>
    </row>
    <row r="113" spans="1:7" x14ac:dyDescent="0.2">
      <c r="A113" s="50"/>
      <c r="B113" s="102" t="s">
        <v>84</v>
      </c>
      <c r="C113" s="103"/>
      <c r="D113" s="103"/>
      <c r="E113" s="104"/>
      <c r="F113" s="53">
        <f>F110*100/C110</f>
        <v>80</v>
      </c>
      <c r="G113" s="37"/>
    </row>
    <row r="114" spans="1:7" x14ac:dyDescent="0.2">
      <c r="A114" s="50"/>
      <c r="B114" s="97" t="s">
        <v>86</v>
      </c>
      <c r="C114" s="98"/>
      <c r="D114" s="98"/>
      <c r="E114" s="105"/>
      <c r="F114" s="57">
        <f>F111*100/C111</f>
        <v>83.333333333333329</v>
      </c>
      <c r="G114" s="37"/>
    </row>
    <row r="115" spans="1:7" x14ac:dyDescent="0.2">
      <c r="A115" s="46" t="s">
        <v>11</v>
      </c>
      <c r="B115" s="101" t="s">
        <v>69</v>
      </c>
      <c r="C115" s="101"/>
      <c r="D115" s="101"/>
      <c r="E115" s="49">
        <f>(E116+E117)/2</f>
        <v>44.411111111111111</v>
      </c>
      <c r="F115" s="43"/>
      <c r="G115" s="37"/>
    </row>
    <row r="116" spans="1:7" x14ac:dyDescent="0.2">
      <c r="A116" s="50"/>
      <c r="B116" s="102" t="s">
        <v>85</v>
      </c>
      <c r="C116" s="103"/>
      <c r="D116" s="103"/>
      <c r="E116" s="53">
        <f>E110*100/C110</f>
        <v>44.577777777777783</v>
      </c>
      <c r="F116" s="43"/>
      <c r="G116" s="37"/>
    </row>
    <row r="117" spans="1:7" x14ac:dyDescent="0.2">
      <c r="A117" s="54"/>
      <c r="B117" s="97" t="s">
        <v>86</v>
      </c>
      <c r="C117" s="98"/>
      <c r="D117" s="98"/>
      <c r="E117" s="57">
        <f>E111*100/C111</f>
        <v>44.244444444444447</v>
      </c>
      <c r="F117" s="43"/>
      <c r="G117" s="37"/>
    </row>
    <row r="118" spans="1:7" x14ac:dyDescent="0.2">
      <c r="A118" s="46" t="s">
        <v>70</v>
      </c>
      <c r="B118" s="47" t="s">
        <v>71</v>
      </c>
      <c r="C118" s="48">
        <f>SUM(D118:D118)</f>
        <v>100</v>
      </c>
      <c r="D118" s="58">
        <f>(D119+D120)/2</f>
        <v>100</v>
      </c>
      <c r="E118" s="43"/>
      <c r="F118" s="43"/>
      <c r="G118" s="37"/>
    </row>
    <row r="119" spans="1:7" x14ac:dyDescent="0.2">
      <c r="A119" s="50"/>
      <c r="B119" s="51" t="s">
        <v>84</v>
      </c>
      <c r="C119" s="59" t="s">
        <v>72</v>
      </c>
      <c r="D119" s="53">
        <f>D110*100/C110</f>
        <v>100</v>
      </c>
      <c r="E119" s="43"/>
      <c r="F119" s="43"/>
      <c r="G119" s="37"/>
    </row>
    <row r="120" spans="1:7" x14ac:dyDescent="0.2">
      <c r="A120" s="54"/>
      <c r="B120" s="55" t="s">
        <v>86</v>
      </c>
      <c r="C120" s="60" t="s">
        <v>72</v>
      </c>
      <c r="D120" s="57">
        <f>D111*100/C111</f>
        <v>100</v>
      </c>
      <c r="E120" s="43"/>
      <c r="F120" s="43"/>
      <c r="G120" s="37"/>
    </row>
    <row r="121" spans="1:7" ht="15" x14ac:dyDescent="0.2">
      <c r="A121" s="61" t="s">
        <v>18</v>
      </c>
      <c r="B121" s="62" t="s">
        <v>73</v>
      </c>
      <c r="C121" s="63">
        <f>SUM(C122:C124)</f>
        <v>5</v>
      </c>
      <c r="D121" s="64"/>
      <c r="E121" s="64"/>
      <c r="F121" s="64"/>
      <c r="G121" s="37"/>
    </row>
    <row r="122" spans="1:7" x14ac:dyDescent="0.2">
      <c r="A122" s="65" t="s">
        <v>16</v>
      </c>
      <c r="B122" s="13" t="s">
        <v>24</v>
      </c>
      <c r="C122" s="53">
        <v>3</v>
      </c>
      <c r="D122" s="66"/>
      <c r="E122" s="66"/>
      <c r="F122" s="66"/>
      <c r="G122" s="37"/>
    </row>
    <row r="123" spans="1:7" x14ac:dyDescent="0.2">
      <c r="A123" s="65" t="s">
        <v>74</v>
      </c>
      <c r="B123" s="15" t="s">
        <v>30</v>
      </c>
      <c r="C123" s="53">
        <v>1</v>
      </c>
      <c r="D123" s="66"/>
      <c r="E123" s="66"/>
      <c r="F123" s="66"/>
      <c r="G123" s="37"/>
    </row>
    <row r="124" spans="1:7" x14ac:dyDescent="0.2">
      <c r="A124" s="67" t="s">
        <v>75</v>
      </c>
      <c r="B124" s="68" t="s">
        <v>88</v>
      </c>
      <c r="C124" s="57">
        <v>1</v>
      </c>
      <c r="D124" s="66"/>
      <c r="E124" s="66"/>
      <c r="F124" s="66"/>
      <c r="G124" s="37"/>
    </row>
    <row r="125" spans="1:7" x14ac:dyDescent="0.2">
      <c r="A125" s="69"/>
      <c r="B125" s="69"/>
      <c r="C125" s="69"/>
      <c r="D125" s="66"/>
      <c r="E125" s="66"/>
      <c r="F125" s="66"/>
      <c r="G125" s="37"/>
    </row>
    <row r="126" spans="1:7" x14ac:dyDescent="0.2">
      <c r="A126" s="70" t="s">
        <v>76</v>
      </c>
      <c r="B126" s="99" t="s">
        <v>77</v>
      </c>
      <c r="C126" s="99"/>
      <c r="D126" s="99"/>
      <c r="E126" s="99"/>
      <c r="F126" s="99"/>
      <c r="G126" s="37"/>
    </row>
    <row r="127" spans="1:7" x14ac:dyDescent="0.2">
      <c r="A127" s="70" t="s">
        <v>78</v>
      </c>
      <c r="B127" s="100" t="s">
        <v>79</v>
      </c>
      <c r="C127" s="100"/>
      <c r="D127" s="100"/>
      <c r="E127" s="100"/>
      <c r="F127" s="100"/>
      <c r="G127" s="37"/>
    </row>
    <row r="128" spans="1:7" x14ac:dyDescent="0.2">
      <c r="A128" s="70" t="s">
        <v>80</v>
      </c>
      <c r="B128" s="99" t="s">
        <v>81</v>
      </c>
      <c r="C128" s="99"/>
      <c r="D128" s="99"/>
      <c r="E128" s="99"/>
      <c r="F128" s="99"/>
      <c r="G128" s="37"/>
    </row>
    <row r="129" spans="1:7" x14ac:dyDescent="0.2">
      <c r="A129" s="69"/>
      <c r="B129" s="69"/>
      <c r="C129" s="69"/>
      <c r="D129" s="69"/>
      <c r="E129" s="69"/>
      <c r="F129" s="69"/>
      <c r="G129" s="37"/>
    </row>
  </sheetData>
  <mergeCells count="57">
    <mergeCell ref="A73:F73"/>
    <mergeCell ref="A82:F82"/>
    <mergeCell ref="A92:F92"/>
    <mergeCell ref="A104:F104"/>
    <mergeCell ref="A79:A81"/>
    <mergeCell ref="B79:B81"/>
    <mergeCell ref="C79:C81"/>
    <mergeCell ref="E80:E81"/>
    <mergeCell ref="D79:E79"/>
    <mergeCell ref="F79:F81"/>
    <mergeCell ref="A69:F69"/>
    <mergeCell ref="A46:A48"/>
    <mergeCell ref="B46:B48"/>
    <mergeCell ref="C46:C48"/>
    <mergeCell ref="E47:E48"/>
    <mergeCell ref="A49:F49"/>
    <mergeCell ref="A56:F56"/>
    <mergeCell ref="D46:E46"/>
    <mergeCell ref="F46:F48"/>
    <mergeCell ref="D66:E66"/>
    <mergeCell ref="F66:F68"/>
    <mergeCell ref="A66:A68"/>
    <mergeCell ref="B66:B68"/>
    <mergeCell ref="C66:C68"/>
    <mergeCell ref="E67:E68"/>
    <mergeCell ref="A12:F12"/>
    <mergeCell ref="A4:B4"/>
    <mergeCell ref="A9:A11"/>
    <mergeCell ref="B9:B11"/>
    <mergeCell ref="C9:C11"/>
    <mergeCell ref="E10:E11"/>
    <mergeCell ref="D9:E9"/>
    <mergeCell ref="F9:F11"/>
    <mergeCell ref="A39:F39"/>
    <mergeCell ref="A23:F23"/>
    <mergeCell ref="A30:A32"/>
    <mergeCell ref="B30:B32"/>
    <mergeCell ref="C30:C32"/>
    <mergeCell ref="E31:E32"/>
    <mergeCell ref="D30:E30"/>
    <mergeCell ref="F30:F32"/>
    <mergeCell ref="A33:F33"/>
    <mergeCell ref="A106:A108"/>
    <mergeCell ref="B106:B108"/>
    <mergeCell ref="C106:C108"/>
    <mergeCell ref="D106:E106"/>
    <mergeCell ref="F106:F108"/>
    <mergeCell ref="E107:E108"/>
    <mergeCell ref="B117:D117"/>
    <mergeCell ref="B126:F126"/>
    <mergeCell ref="B127:F127"/>
    <mergeCell ref="B128:F128"/>
    <mergeCell ref="B112:E112"/>
    <mergeCell ref="B113:E113"/>
    <mergeCell ref="B114:E114"/>
    <mergeCell ref="B115:D115"/>
    <mergeCell ref="B116:D116"/>
  </mergeCells>
  <pageMargins left="0.7" right="0.7" top="0.75" bottom="0.75" header="0.3" footer="0.3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TiL_II_NST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 Ewa Kliś-Brudny</dc:creator>
  <cp:lastModifiedBy>Recenzent </cp:lastModifiedBy>
  <cp:lastPrinted>2019-03-27T15:45:06Z</cp:lastPrinted>
  <dcterms:created xsi:type="dcterms:W3CDTF">2019-03-27T13:42:14Z</dcterms:created>
  <dcterms:modified xsi:type="dcterms:W3CDTF">2021-05-03T23:58:45Z</dcterms:modified>
</cp:coreProperties>
</file>