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STACJONARNE\"/>
    </mc:Choice>
  </mc:AlternateContent>
  <bookViews>
    <workbookView xWindow="0" yWindow="0" windowWidth="20490" windowHeight="7020"/>
  </bookViews>
  <sheets>
    <sheet name="TiL_I_STACJ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7" i="1" l="1"/>
  <c r="E180" i="1"/>
  <c r="E164" i="1"/>
  <c r="E154" i="1"/>
  <c r="E148" i="1"/>
  <c r="E133" i="1"/>
  <c r="E122" i="1"/>
  <c r="E116" i="1"/>
  <c r="E101" i="1"/>
  <c r="E86" i="1"/>
  <c r="E66" i="1"/>
  <c r="E45" i="1"/>
  <c r="E23" i="1"/>
  <c r="G187" i="1"/>
  <c r="H187" i="1"/>
  <c r="I187" i="1"/>
  <c r="J187" i="1"/>
  <c r="G180" i="1"/>
  <c r="H180" i="1"/>
  <c r="I180" i="1"/>
  <c r="J180" i="1"/>
  <c r="F182" i="1"/>
  <c r="F175" i="1"/>
  <c r="K194" i="1" l="1"/>
  <c r="F162" i="1" l="1"/>
  <c r="G164" i="1"/>
  <c r="H164" i="1"/>
  <c r="I164" i="1"/>
  <c r="J164" i="1"/>
  <c r="G133" i="1"/>
  <c r="H133" i="1"/>
  <c r="I133" i="1"/>
  <c r="J133" i="1"/>
  <c r="F131" i="1"/>
  <c r="F130" i="1"/>
  <c r="F83" i="1"/>
  <c r="F84" i="1"/>
  <c r="F85" i="1"/>
  <c r="F82" i="1"/>
  <c r="F64" i="1"/>
  <c r="F65" i="1"/>
  <c r="G69" i="1"/>
  <c r="H69" i="1"/>
  <c r="I69" i="1"/>
  <c r="J69" i="1"/>
  <c r="E69" i="1"/>
  <c r="F22" i="1"/>
  <c r="F186" i="1" l="1"/>
  <c r="F185" i="1"/>
  <c r="F184" i="1"/>
  <c r="I166" i="1"/>
  <c r="I167" i="1" s="1"/>
  <c r="F179" i="1"/>
  <c r="F178" i="1"/>
  <c r="F177" i="1"/>
  <c r="F163" i="1"/>
  <c r="F153" i="1"/>
  <c r="F151" i="1"/>
  <c r="F152" i="1"/>
  <c r="F150" i="1"/>
  <c r="F147" i="1"/>
  <c r="F145" i="1"/>
  <c r="F146" i="1"/>
  <c r="F144" i="1"/>
  <c r="F132" i="1"/>
  <c r="F133" i="1" s="1"/>
  <c r="J154" i="1"/>
  <c r="I154" i="1"/>
  <c r="H154" i="1"/>
  <c r="G154" i="1"/>
  <c r="E135" i="1"/>
  <c r="J148" i="1"/>
  <c r="I148" i="1"/>
  <c r="H148" i="1"/>
  <c r="G148" i="1"/>
  <c r="J122" i="1"/>
  <c r="I122" i="1"/>
  <c r="H122" i="1"/>
  <c r="G122" i="1"/>
  <c r="F121" i="1"/>
  <c r="F120" i="1"/>
  <c r="F119" i="1"/>
  <c r="F118" i="1"/>
  <c r="F113" i="1"/>
  <c r="F114" i="1"/>
  <c r="F115" i="1"/>
  <c r="F112" i="1"/>
  <c r="J116" i="1"/>
  <c r="I116" i="1"/>
  <c r="H116" i="1"/>
  <c r="G116" i="1"/>
  <c r="F99" i="1"/>
  <c r="F100" i="1"/>
  <c r="F98" i="1"/>
  <c r="G89" i="1"/>
  <c r="H89" i="1"/>
  <c r="I89" i="1"/>
  <c r="J89" i="1"/>
  <c r="E89" i="1"/>
  <c r="F89" i="1"/>
  <c r="F79" i="1"/>
  <c r="F80" i="1"/>
  <c r="F81" i="1"/>
  <c r="F78" i="1"/>
  <c r="F63" i="1"/>
  <c r="F68" i="1"/>
  <c r="F69" i="1" s="1"/>
  <c r="F58" i="1"/>
  <c r="F59" i="1"/>
  <c r="F60" i="1"/>
  <c r="F61" i="1"/>
  <c r="F62" i="1"/>
  <c r="F57" i="1"/>
  <c r="F44" i="1"/>
  <c r="F36" i="1"/>
  <c r="F37" i="1"/>
  <c r="F38" i="1"/>
  <c r="F39" i="1"/>
  <c r="F40" i="1"/>
  <c r="F41" i="1"/>
  <c r="F42" i="1"/>
  <c r="F43" i="1"/>
  <c r="F35" i="1"/>
  <c r="F14" i="1"/>
  <c r="F15" i="1"/>
  <c r="F16" i="1"/>
  <c r="F17" i="1"/>
  <c r="F18" i="1"/>
  <c r="F19" i="1"/>
  <c r="F20" i="1"/>
  <c r="F21" i="1"/>
  <c r="F13" i="1"/>
  <c r="F180" i="1" l="1"/>
  <c r="F187" i="1"/>
  <c r="I103" i="1"/>
  <c r="H103" i="1"/>
  <c r="I135" i="1"/>
  <c r="G135" i="1"/>
  <c r="G166" i="1"/>
  <c r="G167" i="1" s="1"/>
  <c r="H166" i="1"/>
  <c r="H167" i="1" s="1"/>
  <c r="E103" i="1"/>
  <c r="J103" i="1"/>
  <c r="G103" i="1"/>
  <c r="H135" i="1"/>
  <c r="J135" i="1"/>
  <c r="E166" i="1"/>
  <c r="E167" i="1" s="1"/>
  <c r="J166" i="1"/>
  <c r="J167" i="1" s="1"/>
  <c r="F164" i="1"/>
  <c r="F148" i="1"/>
  <c r="F154" i="1"/>
  <c r="F122" i="1"/>
  <c r="F116" i="1"/>
  <c r="F135" i="1" l="1"/>
  <c r="F136" i="1" s="1"/>
  <c r="F137" i="1" s="1"/>
  <c r="F103" i="1"/>
  <c r="F104" i="1" s="1"/>
  <c r="F166" i="1"/>
  <c r="F167" i="1" s="1"/>
  <c r="J136" i="1"/>
  <c r="I136" i="1"/>
  <c r="H136" i="1"/>
  <c r="G136" i="1"/>
  <c r="E136" i="1"/>
  <c r="E137" i="1" s="1"/>
  <c r="J104" i="1"/>
  <c r="I104" i="1"/>
  <c r="H104" i="1"/>
  <c r="G104" i="1"/>
  <c r="E104" i="1"/>
  <c r="J48" i="1"/>
  <c r="I48" i="1"/>
  <c r="H48" i="1"/>
  <c r="G48" i="1"/>
  <c r="F48" i="1"/>
  <c r="E48" i="1"/>
  <c r="J26" i="1"/>
  <c r="I26" i="1"/>
  <c r="H26" i="1"/>
  <c r="G26" i="1"/>
  <c r="F26" i="1"/>
  <c r="G196" i="1" l="1"/>
  <c r="H196" i="1"/>
  <c r="E196" i="1"/>
  <c r="I196" i="1"/>
  <c r="F196" i="1"/>
  <c r="J196" i="1"/>
  <c r="E105" i="1"/>
  <c r="F168" i="1"/>
  <c r="J168" i="1"/>
  <c r="F45" i="1"/>
  <c r="F49" i="1" s="1"/>
  <c r="J45" i="1"/>
  <c r="J49" i="1" s="1"/>
  <c r="H66" i="1"/>
  <c r="H70" i="1" s="1"/>
  <c r="H86" i="1"/>
  <c r="H90" i="1" s="1"/>
  <c r="I23" i="1"/>
  <c r="I45" i="1"/>
  <c r="I49" i="1" s="1"/>
  <c r="G66" i="1"/>
  <c r="G70" i="1" s="1"/>
  <c r="G101" i="1"/>
  <c r="G105" i="1" s="1"/>
  <c r="J137" i="1"/>
  <c r="E27" i="1"/>
  <c r="H45" i="1"/>
  <c r="H49" i="1" s="1"/>
  <c r="J23" i="1"/>
  <c r="G45" i="1"/>
  <c r="G49" i="1" s="1"/>
  <c r="E90" i="1"/>
  <c r="I86" i="1"/>
  <c r="I90" i="1" s="1"/>
  <c r="I101" i="1"/>
  <c r="I105" i="1" s="1"/>
  <c r="I137" i="1"/>
  <c r="G168" i="1"/>
  <c r="F23" i="1"/>
  <c r="F66" i="1"/>
  <c r="F70" i="1" s="1"/>
  <c r="J66" i="1"/>
  <c r="J70" i="1" s="1"/>
  <c r="F86" i="1"/>
  <c r="F90" i="1" s="1"/>
  <c r="J86" i="1"/>
  <c r="J90" i="1" s="1"/>
  <c r="F101" i="1"/>
  <c r="F105" i="1" s="1"/>
  <c r="J101" i="1"/>
  <c r="J105" i="1" s="1"/>
  <c r="G23" i="1"/>
  <c r="H23" i="1"/>
  <c r="E70" i="1"/>
  <c r="I66" i="1"/>
  <c r="I70" i="1" s="1"/>
  <c r="G86" i="1"/>
  <c r="G90" i="1" s="1"/>
  <c r="H101" i="1"/>
  <c r="H105" i="1" s="1"/>
  <c r="G137" i="1"/>
  <c r="H168" i="1"/>
  <c r="H137" i="1"/>
  <c r="E168" i="1"/>
  <c r="I168" i="1"/>
  <c r="G27" i="1" l="1"/>
  <c r="G195" i="1"/>
  <c r="G194" i="1" s="1"/>
  <c r="J27" i="1"/>
  <c r="J195" i="1"/>
  <c r="J194" i="1" s="1"/>
  <c r="E49" i="1"/>
  <c r="E195" i="1"/>
  <c r="E194" i="1" s="1"/>
  <c r="E197" i="1" s="1"/>
  <c r="H27" i="1"/>
  <c r="H195" i="1"/>
  <c r="H194" i="1" s="1"/>
  <c r="I27" i="1"/>
  <c r="I195" i="1"/>
  <c r="I194" i="1" s="1"/>
  <c r="F27" i="1"/>
  <c r="F195" i="1"/>
  <c r="F194" i="1" s="1"/>
</calcChain>
</file>

<file path=xl/sharedStrings.xml><?xml version="1.0" encoding="utf-8"?>
<sst xmlns="http://schemas.openxmlformats.org/spreadsheetml/2006/main" count="497" uniqueCount="129">
  <si>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</si>
  <si>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</si>
  <si>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</si>
  <si>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</si>
  <si>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</si>
  <si>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</si>
  <si>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</si>
  <si>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</si>
  <si>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</si>
  <si>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</si>
  <si>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</si>
  <si>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</si>
  <si>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</si>
  <si>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</si>
  <si>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</si>
  <si>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</si>
  <si>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</si>
  <si>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</si>
  <si>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</si>
  <si>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</si>
  <si>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</si>
  <si>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</si>
  <si>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</si>
  <si>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</si>
  <si>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</si>
  <si>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Semestr 4</t>
  </si>
  <si>
    <t>Rok 3</t>
  </si>
  <si>
    <t>Semestr 5</t>
  </si>
  <si>
    <t>Semestr 6</t>
  </si>
  <si>
    <t>Rok 4</t>
  </si>
  <si>
    <t>Semestr 7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</si>
  <si>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</si>
  <si>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</si>
  <si>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</si>
  <si>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</si>
  <si>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</si>
  <si>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</si>
  <si>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</si>
  <si>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</si>
  <si>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</si>
  <si>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Profil studiów: ogólnoakademicki             </t>
  </si>
  <si>
    <t xml:space="preserve">Wychowanie fizyczne </t>
  </si>
  <si>
    <t>Zal.  </t>
  </si>
  <si>
    <t>Matematyka i statystyka opisowa</t>
  </si>
  <si>
    <t>–</t>
  </si>
  <si>
    <t>Z</t>
  </si>
  <si>
    <t>Fizyka</t>
  </si>
  <si>
    <t>Technologie informacyjne</t>
  </si>
  <si>
    <t>Inżynieria materiałowa</t>
  </si>
  <si>
    <t>E</t>
  </si>
  <si>
    <t>Ekonomia</t>
  </si>
  <si>
    <t>Język obcy</t>
  </si>
  <si>
    <t>Chemia</t>
  </si>
  <si>
    <t>Technika cieplna</t>
  </si>
  <si>
    <t>Elektrotechnika</t>
  </si>
  <si>
    <t>Grafika inżynierska</t>
  </si>
  <si>
    <t>Automatyka</t>
  </si>
  <si>
    <t>Historia, kultura, sztuka i tradycja regionu</t>
  </si>
  <si>
    <t>Bezpieczeństwo pracy i ergonomia</t>
  </si>
  <si>
    <t>Robotyzacja</t>
  </si>
  <si>
    <t>Łącznie fakultatywne</t>
  </si>
  <si>
    <t>Proseminarium</t>
  </si>
  <si>
    <t>Praktyka zawodowa (160 godz. = 4 tyg.)</t>
  </si>
  <si>
    <t>Seminarium dyplomowe</t>
  </si>
  <si>
    <t>Egzamin dyplomowy</t>
  </si>
  <si>
    <t>Praca inżynierska</t>
  </si>
  <si>
    <t>Z/E</t>
  </si>
  <si>
    <t>Kierunek studiów: transport i logistyka</t>
  </si>
  <si>
    <t>Propedeutyka logistyki</t>
  </si>
  <si>
    <t>Logistyka transportowa</t>
  </si>
  <si>
    <t>Podstawy działalności gospodarczej i przedsiębiorczości</t>
  </si>
  <si>
    <t>Finanse i rachunkowość</t>
  </si>
  <si>
    <t>Inżynieria ruchu</t>
  </si>
  <si>
    <t>Prawo i ubezpieczenia w transporcie</t>
  </si>
  <si>
    <t>Części maszyn</t>
  </si>
  <si>
    <t>Logistyka w przedsiębiorswie</t>
  </si>
  <si>
    <t>Towaroznawstwo</t>
  </si>
  <si>
    <t>Pojazdy i systemy transportowe</t>
  </si>
  <si>
    <t>Infrastruktura logistyczna</t>
  </si>
  <si>
    <t>Eksploatacja i niezawodność systemów transportowych</t>
  </si>
  <si>
    <t>Mechatronika systemów transportu</t>
  </si>
  <si>
    <t>Organizacja  i zarządzanie przedsiębiorstwem transportowo - spedycyjnym</t>
  </si>
  <si>
    <t>Zarządzanie produkcją i usługami</t>
  </si>
  <si>
    <t>Specjalność do wyboru (transport specjalistyczny i spedycja/systemy informatyczne w logistyce)</t>
  </si>
  <si>
    <t>Środki transportu specjalnego</t>
  </si>
  <si>
    <t>Spedycja w gospodarce żywnościowej</t>
  </si>
  <si>
    <t>Transport drogowy osób i rzeczy</t>
  </si>
  <si>
    <t>Informatyka i systemy baz danych</t>
  </si>
  <si>
    <t>Sieci komputerowe i przemysłowe</t>
  </si>
  <si>
    <t>Systemy informatyczne w pojazdach</t>
  </si>
  <si>
    <t>Programy użytkowe w logistyce</t>
  </si>
  <si>
    <t>Gospodarka magazynowa</t>
  </si>
  <si>
    <t>Spedycja i transport ładunków specjalnych</t>
  </si>
  <si>
    <t>Systemy transportu bliskiego i magazynowania</t>
  </si>
  <si>
    <t>Systemy informacji przestrzennej w transporcie</t>
  </si>
  <si>
    <t>Optymalizacja decyzji logistycznych</t>
  </si>
  <si>
    <t>Inteligentne systemy magazynowe</t>
  </si>
  <si>
    <t>Komputerowe symulacje procesów logistycznych</t>
  </si>
  <si>
    <t>Normalizacja i zarządzanie jakością w logistyce</t>
  </si>
  <si>
    <t>Komputerowe wspomaganie zarządzania firmą transportowo - spedycyjną</t>
  </si>
  <si>
    <t>Transport intermodalny</t>
  </si>
  <si>
    <t>Hybrydowe systemy transportowe</t>
  </si>
  <si>
    <t>Algorytmy sztucznej inteligencji</t>
  </si>
  <si>
    <t>Sterowanie liniami technologicznymi</t>
  </si>
  <si>
    <t>Systemy telematyczne w logistyce</t>
  </si>
  <si>
    <t>Razem dla cyklu kształcenia</t>
  </si>
  <si>
    <t>Wyszczególnienie</t>
  </si>
  <si>
    <t>Łączna liczba egzaminów</t>
  </si>
  <si>
    <t>w tym :</t>
  </si>
  <si>
    <t>obowiązkowe</t>
  </si>
  <si>
    <t>fakultatywne</t>
  </si>
  <si>
    <t>Udział zajęć fakultatywnych [%]</t>
  </si>
  <si>
    <t>Ekologistyka</t>
  </si>
  <si>
    <t>Dokumentacja transportowa i spedycyjna</t>
  </si>
  <si>
    <t>Technika i technologia w transporcie wewnętrznym</t>
  </si>
  <si>
    <t>Inżynieria i projektowanie systemów</t>
  </si>
  <si>
    <t>Systemy zabezpieczenia ładunków</t>
  </si>
  <si>
    <t>…</t>
  </si>
  <si>
    <t>Mechanika techniczna i wytrzymałość materiałów</t>
  </si>
  <si>
    <t>Zal.</t>
  </si>
  <si>
    <t>Rachunek kosztów dla inżynierów</t>
  </si>
  <si>
    <t>Elektronika i pomiary wielkości fizycznych</t>
  </si>
  <si>
    <t xml:space="preserve">Forma studiów: stacjonarne (SI)    </t>
  </si>
  <si>
    <t>Specjalność do wyboru - Transport specjalistyczny i spedycja (TSS) lub Systemy informatyczne w logistyce (SIL)</t>
  </si>
  <si>
    <t>Transport specjaliztyczny i spedycja (TSS)</t>
  </si>
  <si>
    <t>Systemy informatyczne w logistyce (SIL)</t>
  </si>
  <si>
    <r>
      <t>Łącznie fakultatywne</t>
    </r>
    <r>
      <rPr>
        <b/>
        <vertAlign val="superscript"/>
        <sz val="10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</si>
  <si>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rFont val="Arial Narrow"/>
        <family val="2"/>
        <charset val="238"/>
      </rPr>
      <t>*</t>
    </r>
  </si>
  <si>
    <t xml:space="preserve">Poziom studiów: pierwszego stopnia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</si>
</sst>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indexed="1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0" xfId="0" applyFont="1" applyAlignment="1">
      <alignment horizontal="right" indent="5"/>
    </xf>
    <xf numFmtId="1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0" xfId="0" applyFont="1" applyBorder="1"/>
    <xf numFmtId="0" fontId="1" fillId="0" borderId="4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/>
    <xf numFmtId="0" fontId="2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1" fillId="0" borderId="15" xfId="0" applyFont="1" applyBorder="1"/>
    <xf numFmtId="0" fontId="1" fillId="0" borderId="18" xfId="0" applyFont="1" applyBorder="1"/>
    <xf numFmtId="0" fontId="1" fillId="0" borderId="2" xfId="0" applyFont="1" applyBorder="1"/>
    <xf numFmtId="1" fontId="1" fillId="0" borderId="19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1" fillId="0" borderId="14" xfId="0" applyFont="1" applyBorder="1"/>
    <xf numFmtId="1" fontId="1" fillId="0" borderId="13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5" fillId="2" borderId="0" xfId="0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textRotation="90" wrapText="1"/>
    </xf>
    <xf numFmtId="0" fontId="7" fillId="0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left" vertical="center" wrapText="1"/>
    </xf>
    <xf numFmtId="0" fontId="6" fillId="2" borderId="0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10" xfId="0" applyFont="1" applyBorder="1"/>
    <xf numFmtId="0" fontId="2" fillId="0" borderId="11" xfId="0" applyFont="1" applyBorder="1"/>
    <xf numFmtId="0" fontId="2" fillId="0" borderId="14" xfId="0" applyFont="1" applyBorder="1"/>
    <xf numFmtId="0" fontId="1" fillId="0" borderId="14" xfId="0" applyFont="1" applyBorder="1"/>
    <xf numFmtId="0" fontId="1" fillId="0" borderId="17" xfId="0" applyFont="1" applyBorder="1"/>
    <xf numFmtId="0" fontId="2" fillId="0" borderId="0" xfId="0" applyFont="1" applyBorder="1" applyAlignment="1">
      <alignment horizontal="right"/>
    </xf>
    <xf numFmtId="0" fontId="1" fillId="0" borderId="10" xfId="0" applyFont="1" applyBorder="1" applyAlignment="1">
      <alignment horizontal="center" textRotation="90" wrapText="1"/>
    </xf>
    <xf numFmtId="0" fontId="1" fillId="0" borderId="18" xfId="0" applyFont="1" applyBorder="1" applyAlignment="1">
      <alignment horizontal="center" textRotation="90" wrapText="1"/>
    </xf>
    <xf numFmtId="0" fontId="2" fillId="0" borderId="0" xfId="0" applyFont="1" applyAlignment="1">
      <alignment horizontal="center"/>
    </xf>
    <xf numFmtId="0" fontId="1" fillId="0" borderId="5" xfId="0" applyFont="1" applyFill="1" applyBorder="1" applyAlignment="1">
      <alignment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2"/>
  <sheetViews>
    <sheetView tabSelected="1" workbookViewId="0">
      <selection activeCell="I206" sqref="I206"/>
    </sheetView>
  </sheetViews>
  <sheetFormatPr defaultRowHeight="12.75" x14ac:dyDescent="0.2"/>
  <cols>
    <col min="1" max="2" width="9.140625" style="9"/>
    <col min="3" max="3" width="39.140625" style="9" customWidth="1"/>
    <col min="4" max="4" width="11.85546875" style="9" customWidth="1"/>
    <col min="5" max="8" width="9.140625" style="9"/>
    <col min="9" max="9" width="9.85546875" style="9" customWidth="1"/>
    <col min="10" max="10" width="9.140625" style="9"/>
    <col min="11" max="11" width="9.140625" style="9" customWidth="1"/>
    <col min="12" max="13" width="9.140625" style="9"/>
    <col min="14" max="22" width="5.7109375" style="9" customWidth="1"/>
    <col min="23" max="16384" width="9.140625" style="9"/>
  </cols>
  <sheetData>
    <row r="1" spans="1:26" x14ac:dyDescent="0.2">
      <c r="B1" s="39"/>
      <c r="N1" s="40"/>
      <c r="O1" s="40"/>
      <c r="P1" s="40"/>
      <c r="Q1" s="40"/>
      <c r="R1" s="40"/>
      <c r="S1" s="40"/>
      <c r="T1" s="40"/>
    </row>
    <row r="2" spans="1:26" ht="15" customHeight="1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  <c r="K2" s="156"/>
      <c r="N2" s="40"/>
      <c r="O2" s="40"/>
      <c r="P2" s="40"/>
      <c r="Q2" s="40"/>
      <c r="R2" s="40"/>
      <c r="S2" s="40"/>
      <c r="T2" s="40"/>
    </row>
    <row r="3" spans="1:26" x14ac:dyDescent="0.2">
      <c r="B3" s="39"/>
      <c r="N3" s="40"/>
      <c r="O3" s="40"/>
      <c r="P3" s="40"/>
      <c r="Q3" s="40"/>
      <c r="R3" s="40"/>
      <c r="S3" s="40"/>
      <c r="T3" s="40"/>
    </row>
    <row r="4" spans="1:26" x14ac:dyDescent="0.2">
      <c r="A4" s="1"/>
      <c r="B4" s="140" t="s">
        <v>67</v>
      </c>
      <c r="C4" s="140"/>
      <c r="D4" s="2"/>
      <c r="E4" s="1"/>
      <c r="F4" s="1"/>
      <c r="G4" s="1"/>
      <c r="H4" s="1"/>
      <c r="I4" s="1"/>
      <c r="J4" s="3"/>
      <c r="K4" s="1"/>
    </row>
    <row r="5" spans="1:26" x14ac:dyDescent="0.2">
      <c r="A5" s="1"/>
      <c r="B5" s="4" t="s">
        <v>128</v>
      </c>
      <c r="C5" s="4"/>
      <c r="D5" s="1"/>
      <c r="E5" s="5"/>
      <c r="F5" s="5"/>
      <c r="G5" s="1"/>
      <c r="H5" s="1"/>
      <c r="I5" s="1"/>
      <c r="J5" s="1"/>
      <c r="K5" s="1"/>
    </row>
    <row r="6" spans="1:26" x14ac:dyDescent="0.2">
      <c r="A6" s="1"/>
      <c r="B6" s="4" t="s">
        <v>40</v>
      </c>
      <c r="C6" s="4"/>
      <c r="D6" s="1"/>
      <c r="E6" s="5"/>
      <c r="F6" s="5"/>
      <c r="G6" s="1"/>
      <c r="H6" s="1"/>
      <c r="I6" s="1"/>
      <c r="J6" s="1"/>
      <c r="K6" s="1"/>
    </row>
    <row r="7" spans="1:26" x14ac:dyDescent="0.2">
      <c r="A7" s="1"/>
      <c r="B7" s="4" t="s">
        <v>122</v>
      </c>
      <c r="C7" s="4"/>
      <c r="D7" s="3"/>
      <c r="E7" s="5"/>
      <c r="F7" s="5"/>
      <c r="G7" s="1"/>
      <c r="H7" s="1"/>
      <c r="I7" s="1"/>
      <c r="J7" s="1"/>
      <c r="K7" s="1"/>
    </row>
    <row r="8" spans="1:26" x14ac:dyDescent="0.2">
      <c r="A8" s="1"/>
      <c r="B8" s="1"/>
      <c r="C8" s="1"/>
      <c r="D8" s="1"/>
      <c r="E8" s="1"/>
      <c r="F8" s="1"/>
      <c r="G8" s="1"/>
      <c r="H8" s="1"/>
      <c r="I8" s="6" t="s">
        <v>1</v>
      </c>
      <c r="J8" s="1"/>
      <c r="K8" s="6" t="s">
        <v>2</v>
      </c>
      <c r="N8" s="125"/>
      <c r="O8" s="125"/>
      <c r="P8" s="125"/>
      <c r="Q8" s="125"/>
      <c r="R8" s="125"/>
      <c r="S8" s="125"/>
      <c r="T8" s="125"/>
      <c r="U8" s="125"/>
    </row>
    <row r="9" spans="1:26" x14ac:dyDescent="0.2">
      <c r="A9" s="1"/>
      <c r="B9" s="127" t="s">
        <v>3</v>
      </c>
      <c r="C9" s="129" t="s">
        <v>4</v>
      </c>
      <c r="D9" s="129" t="s">
        <v>5</v>
      </c>
      <c r="E9" s="131" t="s">
        <v>6</v>
      </c>
      <c r="F9" s="131" t="s">
        <v>7</v>
      </c>
      <c r="G9" s="133" t="s">
        <v>8</v>
      </c>
      <c r="H9" s="133"/>
      <c r="I9" s="133"/>
      <c r="J9" s="133"/>
      <c r="K9" s="134" t="s">
        <v>9</v>
      </c>
    </row>
    <row r="10" spans="1:26" x14ac:dyDescent="0.2">
      <c r="A10" s="1"/>
      <c r="B10" s="128"/>
      <c r="C10" s="130"/>
      <c r="D10" s="130"/>
      <c r="E10" s="131"/>
      <c r="F10" s="131"/>
      <c r="G10" s="131" t="s">
        <v>10</v>
      </c>
      <c r="H10" s="131" t="s">
        <v>11</v>
      </c>
      <c r="I10" s="133" t="s">
        <v>12</v>
      </c>
      <c r="J10" s="133"/>
      <c r="K10" s="134"/>
    </row>
    <row r="11" spans="1:26" ht="25.5" x14ac:dyDescent="0.2">
      <c r="A11" s="1"/>
      <c r="B11" s="128"/>
      <c r="C11" s="130"/>
      <c r="D11" s="130"/>
      <c r="E11" s="132"/>
      <c r="F11" s="132"/>
      <c r="G11" s="132"/>
      <c r="H11" s="132"/>
      <c r="I11" s="41" t="s">
        <v>13</v>
      </c>
      <c r="J11" s="41" t="s">
        <v>14</v>
      </c>
      <c r="K11" s="135"/>
    </row>
    <row r="12" spans="1:26" x14ac:dyDescent="0.2">
      <c r="A12" s="1"/>
      <c r="B12" s="126" t="s">
        <v>15</v>
      </c>
      <c r="C12" s="126"/>
      <c r="D12" s="126"/>
      <c r="E12" s="126"/>
      <c r="F12" s="126"/>
      <c r="G12" s="126"/>
      <c r="H12" s="126"/>
      <c r="I12" s="126"/>
      <c r="J12" s="126"/>
      <c r="K12" s="126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13.5" x14ac:dyDescent="0.2">
      <c r="A13" s="5"/>
      <c r="B13" s="42">
        <v>1</v>
      </c>
      <c r="C13" s="7" t="s">
        <v>41</v>
      </c>
      <c r="D13" s="8" t="s">
        <v>31</v>
      </c>
      <c r="E13" s="8" t="s">
        <v>44</v>
      </c>
      <c r="F13" s="8">
        <f>SUM(G13:J13)</f>
        <v>30</v>
      </c>
      <c r="G13" s="8">
        <v>0</v>
      </c>
      <c r="H13" s="8">
        <v>0</v>
      </c>
      <c r="I13" s="8">
        <v>30</v>
      </c>
      <c r="J13" s="8">
        <v>0</v>
      </c>
      <c r="K13" s="19" t="s">
        <v>42</v>
      </c>
      <c r="M13" s="74"/>
      <c r="N13" s="75"/>
      <c r="O13" s="75"/>
      <c r="P13" s="76"/>
      <c r="Q13" s="77"/>
      <c r="R13" s="77"/>
      <c r="S13" s="78"/>
      <c r="T13" s="77"/>
      <c r="U13" s="76"/>
      <c r="V13" s="77"/>
      <c r="W13" s="77"/>
      <c r="X13" s="79"/>
      <c r="Y13" s="76"/>
      <c r="Z13" s="80"/>
    </row>
    <row r="14" spans="1:26" ht="13.5" x14ac:dyDescent="0.2">
      <c r="A14" s="5"/>
      <c r="B14" s="42">
        <v>2</v>
      </c>
      <c r="C14" s="7" t="s">
        <v>43</v>
      </c>
      <c r="D14" s="8" t="s">
        <v>16</v>
      </c>
      <c r="E14" s="8">
        <v>6</v>
      </c>
      <c r="F14" s="8">
        <f t="shared" ref="F14:F22" si="0">SUM(G14:J14)</f>
        <v>45</v>
      </c>
      <c r="G14" s="8">
        <v>15</v>
      </c>
      <c r="H14" s="8">
        <v>0</v>
      </c>
      <c r="I14" s="8">
        <v>30</v>
      </c>
      <c r="J14" s="8">
        <v>0</v>
      </c>
      <c r="K14" s="19" t="s">
        <v>42</v>
      </c>
      <c r="M14" s="74"/>
      <c r="N14" s="75"/>
      <c r="O14" s="75"/>
      <c r="P14" s="76"/>
      <c r="Q14" s="77"/>
      <c r="R14" s="77"/>
      <c r="S14" s="78"/>
      <c r="T14" s="77"/>
      <c r="U14" s="76"/>
      <c r="V14" s="77"/>
      <c r="W14" s="77"/>
      <c r="X14" s="79"/>
      <c r="Y14" s="76"/>
      <c r="Z14" s="80"/>
    </row>
    <row r="15" spans="1:26" ht="13.5" x14ac:dyDescent="0.2">
      <c r="A15" s="5"/>
      <c r="B15" s="42">
        <v>3</v>
      </c>
      <c r="C15" s="7" t="s">
        <v>46</v>
      </c>
      <c r="D15" s="8" t="s">
        <v>16</v>
      </c>
      <c r="E15" s="8">
        <v>3</v>
      </c>
      <c r="F15" s="8">
        <f t="shared" si="0"/>
        <v>30</v>
      </c>
      <c r="G15" s="8">
        <v>15</v>
      </c>
      <c r="H15" s="8">
        <v>0</v>
      </c>
      <c r="I15" s="8">
        <v>0</v>
      </c>
      <c r="J15" s="8">
        <v>15</v>
      </c>
      <c r="K15" s="19" t="s">
        <v>49</v>
      </c>
      <c r="M15" s="74"/>
      <c r="N15" s="81"/>
      <c r="O15" s="81"/>
      <c r="P15" s="76"/>
      <c r="Q15" s="77"/>
      <c r="R15" s="77"/>
      <c r="S15" s="78"/>
      <c r="T15" s="77"/>
      <c r="U15" s="78"/>
      <c r="V15" s="78"/>
      <c r="W15" s="76"/>
      <c r="X15" s="76"/>
      <c r="Y15" s="76"/>
      <c r="Z15" s="82"/>
    </row>
    <row r="16" spans="1:26" ht="13.5" x14ac:dyDescent="0.2">
      <c r="A16" s="5"/>
      <c r="B16" s="42">
        <v>4</v>
      </c>
      <c r="C16" s="7" t="s">
        <v>47</v>
      </c>
      <c r="D16" s="8" t="s">
        <v>31</v>
      </c>
      <c r="E16" s="8">
        <v>3</v>
      </c>
      <c r="F16" s="8">
        <f t="shared" si="0"/>
        <v>30</v>
      </c>
      <c r="G16" s="8">
        <v>10</v>
      </c>
      <c r="H16" s="8">
        <v>0</v>
      </c>
      <c r="I16" s="8">
        <v>0</v>
      </c>
      <c r="J16" s="8">
        <v>20</v>
      </c>
      <c r="K16" s="19" t="s">
        <v>45</v>
      </c>
      <c r="M16" s="83"/>
      <c r="N16" s="75"/>
      <c r="O16" s="75"/>
      <c r="P16" s="76"/>
      <c r="Q16" s="77"/>
      <c r="R16" s="77"/>
      <c r="S16" s="78"/>
      <c r="T16" s="77"/>
      <c r="U16" s="76"/>
      <c r="V16" s="77"/>
      <c r="W16" s="77"/>
      <c r="X16" s="77"/>
      <c r="Y16" s="76"/>
      <c r="Z16" s="80"/>
    </row>
    <row r="17" spans="1:26" ht="13.5" x14ac:dyDescent="0.2">
      <c r="A17" s="5"/>
      <c r="B17" s="42">
        <v>5</v>
      </c>
      <c r="C17" s="7" t="s">
        <v>48</v>
      </c>
      <c r="D17" s="8" t="s">
        <v>19</v>
      </c>
      <c r="E17" s="8">
        <v>3</v>
      </c>
      <c r="F17" s="8">
        <f t="shared" si="0"/>
        <v>45</v>
      </c>
      <c r="G17" s="8">
        <v>20</v>
      </c>
      <c r="H17" s="8">
        <v>0</v>
      </c>
      <c r="I17" s="8">
        <v>10</v>
      </c>
      <c r="J17" s="8">
        <v>15</v>
      </c>
      <c r="K17" s="19" t="s">
        <v>45</v>
      </c>
      <c r="M17" s="84"/>
      <c r="N17" s="75"/>
      <c r="O17" s="75"/>
      <c r="P17" s="76"/>
      <c r="Q17" s="77"/>
      <c r="R17" s="77"/>
      <c r="S17" s="78"/>
      <c r="T17" s="77"/>
      <c r="U17" s="78"/>
      <c r="V17" s="78"/>
      <c r="W17" s="76"/>
      <c r="X17" s="85"/>
      <c r="Y17" s="76"/>
      <c r="Z17" s="82"/>
    </row>
    <row r="18" spans="1:26" x14ac:dyDescent="0.2">
      <c r="A18" s="5"/>
      <c r="B18" s="42">
        <v>6</v>
      </c>
      <c r="C18" s="7" t="s">
        <v>112</v>
      </c>
      <c r="D18" s="8" t="s">
        <v>16</v>
      </c>
      <c r="E18" s="8">
        <v>2</v>
      </c>
      <c r="F18" s="8">
        <f t="shared" si="0"/>
        <v>35</v>
      </c>
      <c r="G18" s="8">
        <v>15</v>
      </c>
      <c r="H18" s="8">
        <v>0</v>
      </c>
      <c r="I18" s="8">
        <v>20</v>
      </c>
      <c r="J18" s="8">
        <v>0</v>
      </c>
      <c r="K18" s="19" t="s">
        <v>45</v>
      </c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 spans="1:26" ht="13.5" x14ac:dyDescent="0.2">
      <c r="A19" s="5"/>
      <c r="B19" s="42">
        <v>7</v>
      </c>
      <c r="C19" s="7" t="s">
        <v>50</v>
      </c>
      <c r="D19" s="8" t="s">
        <v>34</v>
      </c>
      <c r="E19" s="8">
        <v>3</v>
      </c>
      <c r="F19" s="8">
        <f t="shared" si="0"/>
        <v>45</v>
      </c>
      <c r="G19" s="8">
        <v>20</v>
      </c>
      <c r="H19" s="8">
        <v>0</v>
      </c>
      <c r="I19" s="8">
        <v>25</v>
      </c>
      <c r="J19" s="8">
        <v>0</v>
      </c>
      <c r="K19" s="19" t="s">
        <v>49</v>
      </c>
      <c r="M19" s="74"/>
      <c r="N19" s="75"/>
      <c r="O19" s="75"/>
      <c r="P19" s="76"/>
      <c r="Q19" s="77"/>
      <c r="R19" s="77"/>
      <c r="S19" s="78"/>
      <c r="T19" s="77"/>
      <c r="U19" s="78"/>
      <c r="V19" s="78"/>
      <c r="W19" s="76"/>
      <c r="X19" s="76"/>
      <c r="Y19" s="76"/>
      <c r="Z19" s="82"/>
    </row>
    <row r="20" spans="1:26" ht="13.5" x14ac:dyDescent="0.2">
      <c r="A20" s="5"/>
      <c r="B20" s="42">
        <v>8</v>
      </c>
      <c r="C20" s="7" t="s">
        <v>69</v>
      </c>
      <c r="D20" s="8" t="s">
        <v>19</v>
      </c>
      <c r="E20" s="8">
        <v>4</v>
      </c>
      <c r="F20" s="8">
        <f t="shared" si="0"/>
        <v>55</v>
      </c>
      <c r="G20" s="8">
        <v>15</v>
      </c>
      <c r="H20" s="8">
        <v>0</v>
      </c>
      <c r="I20" s="8">
        <v>15</v>
      </c>
      <c r="J20" s="8">
        <v>25</v>
      </c>
      <c r="K20" s="19" t="s">
        <v>49</v>
      </c>
      <c r="M20" s="84"/>
      <c r="N20" s="75"/>
      <c r="O20" s="81"/>
      <c r="P20" s="76"/>
      <c r="Q20" s="77"/>
      <c r="R20" s="77"/>
      <c r="S20" s="78"/>
      <c r="T20" s="76"/>
      <c r="U20" s="78"/>
      <c r="V20" s="78"/>
      <c r="W20" s="76"/>
      <c r="X20" s="76"/>
      <c r="Y20" s="76"/>
      <c r="Z20" s="82"/>
    </row>
    <row r="21" spans="1:26" ht="13.5" x14ac:dyDescent="0.2">
      <c r="A21" s="5"/>
      <c r="B21" s="42">
        <v>9</v>
      </c>
      <c r="C21" s="7" t="s">
        <v>68</v>
      </c>
      <c r="D21" s="8" t="s">
        <v>19</v>
      </c>
      <c r="E21" s="8">
        <v>1</v>
      </c>
      <c r="F21" s="8">
        <f t="shared" si="0"/>
        <v>15</v>
      </c>
      <c r="G21" s="8">
        <v>15</v>
      </c>
      <c r="H21" s="8">
        <v>0</v>
      </c>
      <c r="I21" s="8">
        <v>0</v>
      </c>
      <c r="J21" s="8">
        <v>0</v>
      </c>
      <c r="K21" s="19" t="s">
        <v>45</v>
      </c>
      <c r="M21" s="74"/>
      <c r="N21" s="75"/>
      <c r="O21" s="86"/>
      <c r="P21" s="76"/>
      <c r="Q21" s="77"/>
      <c r="R21" s="77"/>
      <c r="S21" s="78"/>
      <c r="T21" s="77"/>
      <c r="U21" s="78"/>
      <c r="V21" s="78"/>
      <c r="W21" s="76"/>
      <c r="X21" s="76"/>
      <c r="Y21" s="76"/>
      <c r="Z21" s="82"/>
    </row>
    <row r="22" spans="1:26" ht="13.5" x14ac:dyDescent="0.2">
      <c r="A22" s="5"/>
      <c r="B22" s="42">
        <v>10</v>
      </c>
      <c r="C22" s="7" t="s">
        <v>55</v>
      </c>
      <c r="D22" s="8" t="s">
        <v>19</v>
      </c>
      <c r="E22" s="8">
        <v>5</v>
      </c>
      <c r="F22" s="8">
        <f t="shared" si="0"/>
        <v>60</v>
      </c>
      <c r="G22" s="8">
        <v>15</v>
      </c>
      <c r="H22" s="8">
        <v>0</v>
      </c>
      <c r="I22" s="8">
        <v>0</v>
      </c>
      <c r="J22" s="8">
        <v>45</v>
      </c>
      <c r="K22" s="19" t="s">
        <v>45</v>
      </c>
      <c r="M22" s="74"/>
      <c r="N22" s="75"/>
      <c r="O22" s="75"/>
      <c r="P22" s="76"/>
      <c r="Q22" s="77"/>
      <c r="R22" s="77"/>
      <c r="S22" s="78"/>
      <c r="T22" s="76"/>
      <c r="U22" s="78"/>
      <c r="V22" s="78"/>
      <c r="W22" s="76"/>
      <c r="X22" s="76"/>
      <c r="Y22" s="76"/>
      <c r="Z22" s="82"/>
    </row>
    <row r="23" spans="1:26" x14ac:dyDescent="0.2">
      <c r="A23" s="3"/>
      <c r="B23" s="43" t="s">
        <v>16</v>
      </c>
      <c r="C23" s="25" t="s">
        <v>17</v>
      </c>
      <c r="D23" s="25"/>
      <c r="E23" s="25">
        <f>SUM(E13:E22)</f>
        <v>30</v>
      </c>
      <c r="F23" s="25">
        <f t="shared" ref="F23:J23" si="1">SUM(F13:F22)</f>
        <v>390</v>
      </c>
      <c r="G23" s="25">
        <f t="shared" si="1"/>
        <v>140</v>
      </c>
      <c r="H23" s="25">
        <f t="shared" si="1"/>
        <v>0</v>
      </c>
      <c r="I23" s="25">
        <f t="shared" si="1"/>
        <v>130</v>
      </c>
      <c r="J23" s="25">
        <f t="shared" si="1"/>
        <v>120</v>
      </c>
      <c r="K23" s="26" t="s">
        <v>117</v>
      </c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spans="1:26" ht="13.5" x14ac:dyDescent="0.2">
      <c r="A24" s="1"/>
      <c r="B24" s="139" t="s">
        <v>18</v>
      </c>
      <c r="C24" s="139"/>
      <c r="D24" s="139"/>
      <c r="E24" s="139"/>
      <c r="F24" s="139"/>
      <c r="G24" s="139"/>
      <c r="H24" s="139"/>
      <c r="I24" s="139"/>
      <c r="J24" s="139"/>
      <c r="K24" s="139"/>
      <c r="M24" s="74"/>
      <c r="N24" s="75"/>
      <c r="O24" s="87"/>
      <c r="P24" s="76"/>
      <c r="Q24" s="77"/>
      <c r="R24" s="77"/>
      <c r="S24" s="78"/>
      <c r="T24" s="76"/>
      <c r="U24" s="78"/>
      <c r="V24" s="78"/>
      <c r="W24" s="76"/>
      <c r="X24" s="76"/>
      <c r="Y24" s="76"/>
      <c r="Z24" s="88"/>
    </row>
    <row r="25" spans="1:26" x14ac:dyDescent="0.2">
      <c r="A25" s="1"/>
      <c r="B25" s="18"/>
      <c r="C25" s="5"/>
      <c r="D25" s="11"/>
      <c r="E25" s="10">
        <v>0</v>
      </c>
      <c r="F25" s="10">
        <v>0</v>
      </c>
      <c r="G25" s="11">
        <v>0</v>
      </c>
      <c r="H25" s="11">
        <v>0</v>
      </c>
      <c r="I25" s="12">
        <v>0</v>
      </c>
      <c r="J25" s="11">
        <v>0</v>
      </c>
      <c r="K25" s="12" t="s">
        <v>117</v>
      </c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</row>
    <row r="26" spans="1:26" ht="15" x14ac:dyDescent="0.2">
      <c r="A26" s="3"/>
      <c r="B26" s="44" t="s">
        <v>19</v>
      </c>
      <c r="C26" s="45" t="s">
        <v>126</v>
      </c>
      <c r="D26" s="27"/>
      <c r="E26" s="27">
        <v>0</v>
      </c>
      <c r="F26" s="27">
        <f t="shared" ref="F26:J26" si="2">SUM(F25:F25)</f>
        <v>0</v>
      </c>
      <c r="G26" s="27">
        <f t="shared" si="2"/>
        <v>0</v>
      </c>
      <c r="H26" s="27">
        <f t="shared" si="2"/>
        <v>0</v>
      </c>
      <c r="I26" s="27">
        <f t="shared" si="2"/>
        <v>0</v>
      </c>
      <c r="J26" s="27">
        <f t="shared" si="2"/>
        <v>0</v>
      </c>
      <c r="K26" s="28" t="s">
        <v>117</v>
      </c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 spans="1:26" x14ac:dyDescent="0.2">
      <c r="A27" s="3"/>
      <c r="B27" s="46" t="s">
        <v>20</v>
      </c>
      <c r="C27" s="47" t="s">
        <v>21</v>
      </c>
      <c r="D27" s="23"/>
      <c r="E27" s="23">
        <f t="shared" ref="E27:J27" si="3">+E23+E26</f>
        <v>30</v>
      </c>
      <c r="F27" s="23">
        <f t="shared" si="3"/>
        <v>390</v>
      </c>
      <c r="G27" s="23">
        <f t="shared" si="3"/>
        <v>140</v>
      </c>
      <c r="H27" s="23">
        <f t="shared" si="3"/>
        <v>0</v>
      </c>
      <c r="I27" s="23">
        <f t="shared" si="3"/>
        <v>130</v>
      </c>
      <c r="J27" s="23">
        <f t="shared" si="3"/>
        <v>120</v>
      </c>
      <c r="K27" s="24" t="s">
        <v>117</v>
      </c>
      <c r="L27" s="48"/>
      <c r="M27" s="13"/>
    </row>
    <row r="28" spans="1:26" x14ac:dyDescent="0.2">
      <c r="A28" s="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48"/>
    </row>
    <row r="29" spans="1:26" x14ac:dyDescent="0.2">
      <c r="A29" s="1"/>
      <c r="B29" s="1"/>
      <c r="C29" s="1"/>
      <c r="D29" s="15"/>
      <c r="E29" s="1"/>
      <c r="F29" s="1"/>
      <c r="G29" s="1"/>
      <c r="H29" s="1"/>
      <c r="I29" s="1"/>
      <c r="J29" s="1"/>
      <c r="K29" s="1"/>
    </row>
    <row r="30" spans="1:26" x14ac:dyDescent="0.2">
      <c r="A30" s="1"/>
      <c r="B30" s="1"/>
      <c r="C30" s="1"/>
      <c r="D30" s="1"/>
      <c r="E30" s="1"/>
      <c r="F30" s="1"/>
      <c r="G30" s="1"/>
      <c r="H30" s="1"/>
      <c r="I30" s="6" t="s">
        <v>1</v>
      </c>
      <c r="J30" s="1"/>
      <c r="K30" s="6" t="s">
        <v>22</v>
      </c>
    </row>
    <row r="31" spans="1:26" x14ac:dyDescent="0.2">
      <c r="A31" s="1"/>
      <c r="B31" s="127" t="s">
        <v>3</v>
      </c>
      <c r="C31" s="129" t="s">
        <v>4</v>
      </c>
      <c r="D31" s="129" t="s">
        <v>5</v>
      </c>
      <c r="E31" s="131" t="s">
        <v>6</v>
      </c>
      <c r="F31" s="131" t="s">
        <v>7</v>
      </c>
      <c r="G31" s="133" t="s">
        <v>8</v>
      </c>
      <c r="H31" s="133"/>
      <c r="I31" s="133"/>
      <c r="J31" s="133"/>
      <c r="K31" s="134" t="s">
        <v>9</v>
      </c>
    </row>
    <row r="32" spans="1:26" x14ac:dyDescent="0.2">
      <c r="A32" s="1"/>
      <c r="B32" s="128"/>
      <c r="C32" s="130"/>
      <c r="D32" s="130"/>
      <c r="E32" s="131"/>
      <c r="F32" s="131"/>
      <c r="G32" s="131" t="s">
        <v>10</v>
      </c>
      <c r="H32" s="131" t="s">
        <v>11</v>
      </c>
      <c r="I32" s="133" t="s">
        <v>12</v>
      </c>
      <c r="J32" s="133"/>
      <c r="K32" s="134"/>
    </row>
    <row r="33" spans="1:34" ht="25.5" x14ac:dyDescent="0.2">
      <c r="A33" s="1"/>
      <c r="B33" s="128"/>
      <c r="C33" s="130"/>
      <c r="D33" s="130"/>
      <c r="E33" s="132"/>
      <c r="F33" s="132"/>
      <c r="G33" s="132"/>
      <c r="H33" s="132"/>
      <c r="I33" s="41" t="s">
        <v>13</v>
      </c>
      <c r="J33" s="41" t="s">
        <v>14</v>
      </c>
      <c r="K33" s="135"/>
    </row>
    <row r="34" spans="1:34" x14ac:dyDescent="0.2">
      <c r="A34" s="1"/>
      <c r="B34" s="126" t="s">
        <v>15</v>
      </c>
      <c r="C34" s="126"/>
      <c r="D34" s="126"/>
      <c r="E34" s="126"/>
      <c r="F34" s="126"/>
      <c r="G34" s="126"/>
      <c r="H34" s="126"/>
      <c r="I34" s="126"/>
      <c r="J34" s="126"/>
      <c r="K34" s="126"/>
    </row>
    <row r="35" spans="1:34" x14ac:dyDescent="0.2">
      <c r="A35" s="5"/>
      <c r="B35" s="12">
        <v>1</v>
      </c>
      <c r="C35" s="7" t="s">
        <v>41</v>
      </c>
      <c r="D35" s="11" t="s">
        <v>31</v>
      </c>
      <c r="E35" s="11" t="s">
        <v>44</v>
      </c>
      <c r="F35" s="11">
        <f>SUM(G35:J35)</f>
        <v>30</v>
      </c>
      <c r="G35" s="11">
        <v>0</v>
      </c>
      <c r="H35" s="11">
        <v>0</v>
      </c>
      <c r="I35" s="11">
        <v>30</v>
      </c>
      <c r="J35" s="11">
        <v>0</v>
      </c>
      <c r="K35" s="10" t="s">
        <v>42</v>
      </c>
    </row>
    <row r="36" spans="1:34" x14ac:dyDescent="0.2">
      <c r="A36" s="5"/>
      <c r="B36" s="12">
        <v>2</v>
      </c>
      <c r="C36" s="7" t="s">
        <v>51</v>
      </c>
      <c r="D36" s="11" t="s">
        <v>31</v>
      </c>
      <c r="E36" s="11">
        <v>2</v>
      </c>
      <c r="F36" s="11">
        <f t="shared" ref="F36:F44" si="4">SUM(G36:J36)</f>
        <v>30</v>
      </c>
      <c r="G36" s="11">
        <v>0</v>
      </c>
      <c r="H36" s="11">
        <v>0</v>
      </c>
      <c r="I36" s="11">
        <v>30</v>
      </c>
      <c r="J36" s="11">
        <v>0</v>
      </c>
      <c r="K36" s="10" t="s">
        <v>42</v>
      </c>
    </row>
    <row r="37" spans="1:34" x14ac:dyDescent="0.2">
      <c r="A37" s="5"/>
      <c r="B37" s="12">
        <v>3</v>
      </c>
      <c r="C37" s="7" t="s">
        <v>43</v>
      </c>
      <c r="D37" s="11" t="s">
        <v>16</v>
      </c>
      <c r="E37" s="11">
        <v>5</v>
      </c>
      <c r="F37" s="11">
        <f t="shared" si="4"/>
        <v>60</v>
      </c>
      <c r="G37" s="11">
        <v>15</v>
      </c>
      <c r="H37" s="11">
        <v>0</v>
      </c>
      <c r="I37" s="11">
        <v>15</v>
      </c>
      <c r="J37" s="11">
        <v>30</v>
      </c>
      <c r="K37" s="10" t="s">
        <v>49</v>
      </c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</row>
    <row r="38" spans="1:34" ht="13.5" x14ac:dyDescent="0.2">
      <c r="A38" s="5"/>
      <c r="B38" s="12">
        <v>4</v>
      </c>
      <c r="C38" s="7" t="s">
        <v>52</v>
      </c>
      <c r="D38" s="11" t="s">
        <v>16</v>
      </c>
      <c r="E38" s="8">
        <v>2</v>
      </c>
      <c r="F38" s="11">
        <f t="shared" si="4"/>
        <v>30</v>
      </c>
      <c r="G38" s="11">
        <v>15</v>
      </c>
      <c r="H38" s="11">
        <v>0</v>
      </c>
      <c r="I38" s="11">
        <v>0</v>
      </c>
      <c r="J38" s="11">
        <v>15</v>
      </c>
      <c r="K38" s="10" t="s">
        <v>49</v>
      </c>
      <c r="M38" s="74"/>
      <c r="N38" s="89"/>
      <c r="O38" s="81"/>
      <c r="P38" s="76"/>
      <c r="Q38" s="77"/>
      <c r="R38" s="77"/>
      <c r="S38" s="76"/>
      <c r="T38" s="76"/>
      <c r="U38" s="76"/>
      <c r="V38" s="76"/>
      <c r="W38" s="76"/>
      <c r="X38" s="76"/>
      <c r="Y38" s="76"/>
      <c r="Z38" s="76"/>
      <c r="AA38" s="78"/>
      <c r="AB38" s="76"/>
      <c r="AC38" s="78"/>
      <c r="AD38" s="76"/>
      <c r="AE38" s="76"/>
      <c r="AF38" s="76"/>
      <c r="AG38" s="76"/>
      <c r="AH38" s="82"/>
    </row>
    <row r="39" spans="1:34" ht="13.5" x14ac:dyDescent="0.2">
      <c r="A39" s="5"/>
      <c r="B39" s="12">
        <v>5</v>
      </c>
      <c r="C39" s="7" t="s">
        <v>53</v>
      </c>
      <c r="D39" s="11" t="s">
        <v>16</v>
      </c>
      <c r="E39" s="8">
        <v>3</v>
      </c>
      <c r="F39" s="11">
        <f t="shared" si="4"/>
        <v>30</v>
      </c>
      <c r="G39" s="11">
        <v>15</v>
      </c>
      <c r="H39" s="11">
        <v>0</v>
      </c>
      <c r="I39" s="11">
        <v>0</v>
      </c>
      <c r="J39" s="11">
        <v>15</v>
      </c>
      <c r="K39" s="10" t="s">
        <v>45</v>
      </c>
      <c r="M39" s="74"/>
      <c r="N39" s="75"/>
      <c r="O39" s="75"/>
      <c r="P39" s="76"/>
      <c r="Q39" s="77"/>
      <c r="R39" s="77"/>
      <c r="S39" s="76"/>
      <c r="T39" s="76"/>
      <c r="U39" s="76"/>
      <c r="V39" s="76"/>
      <c r="W39" s="76"/>
      <c r="X39" s="76"/>
      <c r="Y39" s="76"/>
      <c r="Z39" s="76"/>
      <c r="AA39" s="78"/>
      <c r="AB39" s="76"/>
      <c r="AC39" s="78"/>
      <c r="AD39" s="76"/>
      <c r="AE39" s="76"/>
      <c r="AF39" s="76"/>
      <c r="AG39" s="76"/>
      <c r="AH39" s="82"/>
    </row>
    <row r="40" spans="1:34" ht="17.25" customHeight="1" x14ac:dyDescent="0.2">
      <c r="A40" s="5"/>
      <c r="B40" s="12">
        <v>6</v>
      </c>
      <c r="C40" s="49" t="s">
        <v>70</v>
      </c>
      <c r="D40" s="11" t="s">
        <v>34</v>
      </c>
      <c r="E40" s="8">
        <v>5</v>
      </c>
      <c r="F40" s="11">
        <f t="shared" si="4"/>
        <v>60</v>
      </c>
      <c r="G40" s="11">
        <v>30</v>
      </c>
      <c r="H40" s="11">
        <v>0</v>
      </c>
      <c r="I40" s="11">
        <v>30</v>
      </c>
      <c r="J40" s="11">
        <v>0</v>
      </c>
      <c r="K40" s="10" t="s">
        <v>45</v>
      </c>
      <c r="M40" s="74"/>
      <c r="N40" s="75"/>
      <c r="O40" s="75"/>
      <c r="P40" s="76"/>
      <c r="Q40" s="77"/>
      <c r="R40" s="77"/>
      <c r="S40" s="76"/>
      <c r="T40" s="76"/>
      <c r="U40" s="76"/>
      <c r="V40" s="76"/>
      <c r="W40" s="76"/>
      <c r="X40" s="76"/>
      <c r="Y40" s="76"/>
      <c r="Z40" s="76"/>
      <c r="AA40" s="78"/>
      <c r="AB40" s="76"/>
      <c r="AC40" s="78"/>
      <c r="AD40" s="76"/>
      <c r="AE40" s="76"/>
      <c r="AF40" s="76"/>
      <c r="AG40" s="76"/>
      <c r="AH40" s="82"/>
    </row>
    <row r="41" spans="1:34" ht="13.5" x14ac:dyDescent="0.2">
      <c r="A41" s="5"/>
      <c r="B41" s="12">
        <v>7</v>
      </c>
      <c r="C41" s="7" t="s">
        <v>71</v>
      </c>
      <c r="D41" s="11" t="s">
        <v>19</v>
      </c>
      <c r="E41" s="11">
        <v>4</v>
      </c>
      <c r="F41" s="11">
        <f t="shared" si="4"/>
        <v>45</v>
      </c>
      <c r="G41" s="11">
        <v>20</v>
      </c>
      <c r="H41" s="11">
        <v>0</v>
      </c>
      <c r="I41" s="11">
        <v>25</v>
      </c>
      <c r="J41" s="11">
        <v>0</v>
      </c>
      <c r="K41" s="10" t="s">
        <v>45</v>
      </c>
      <c r="M41" s="74"/>
      <c r="N41" s="75"/>
      <c r="O41" s="90"/>
      <c r="P41" s="76"/>
      <c r="Q41" s="77"/>
      <c r="R41" s="77"/>
      <c r="S41" s="76"/>
      <c r="T41" s="76"/>
      <c r="U41" s="76"/>
      <c r="V41" s="76"/>
      <c r="W41" s="76"/>
      <c r="X41" s="76"/>
      <c r="Y41" s="76"/>
      <c r="Z41" s="76"/>
      <c r="AA41" s="78"/>
      <c r="AB41" s="76"/>
      <c r="AC41" s="78"/>
      <c r="AD41" s="76"/>
      <c r="AE41" s="76"/>
      <c r="AF41" s="76"/>
      <c r="AG41" s="76"/>
      <c r="AH41" s="82"/>
    </row>
    <row r="42" spans="1:34" ht="13.5" x14ac:dyDescent="0.2">
      <c r="A42" s="5"/>
      <c r="B42" s="12">
        <v>8</v>
      </c>
      <c r="C42" s="7" t="s">
        <v>118</v>
      </c>
      <c r="D42" s="11" t="s">
        <v>19</v>
      </c>
      <c r="E42" s="11">
        <v>4</v>
      </c>
      <c r="F42" s="11">
        <f t="shared" si="4"/>
        <v>50</v>
      </c>
      <c r="G42" s="11">
        <v>20</v>
      </c>
      <c r="H42" s="11">
        <v>0</v>
      </c>
      <c r="I42" s="11">
        <v>30</v>
      </c>
      <c r="J42" s="11">
        <v>0</v>
      </c>
      <c r="K42" s="10" t="s">
        <v>49</v>
      </c>
      <c r="M42" s="74"/>
      <c r="N42" s="75"/>
      <c r="O42" s="75"/>
      <c r="P42" s="76"/>
      <c r="Q42" s="77"/>
      <c r="R42" s="77"/>
      <c r="S42" s="76"/>
      <c r="T42" s="76"/>
      <c r="U42" s="76"/>
      <c r="V42" s="76"/>
      <c r="W42" s="76"/>
      <c r="X42" s="76"/>
      <c r="Y42" s="76"/>
      <c r="Z42" s="76"/>
      <c r="AA42" s="78"/>
      <c r="AB42" s="76"/>
      <c r="AC42" s="78"/>
      <c r="AD42" s="76"/>
      <c r="AE42" s="76"/>
      <c r="AF42" s="76"/>
      <c r="AG42" s="76"/>
      <c r="AH42" s="82"/>
    </row>
    <row r="43" spans="1:34" ht="13.5" x14ac:dyDescent="0.2">
      <c r="A43" s="5"/>
      <c r="B43" s="12">
        <v>9</v>
      </c>
      <c r="C43" s="16" t="s">
        <v>72</v>
      </c>
      <c r="D43" s="11" t="s">
        <v>19</v>
      </c>
      <c r="E43" s="11">
        <v>4</v>
      </c>
      <c r="F43" s="11">
        <f t="shared" si="4"/>
        <v>45</v>
      </c>
      <c r="G43" s="11">
        <v>15</v>
      </c>
      <c r="H43" s="11">
        <v>0</v>
      </c>
      <c r="I43" s="11">
        <v>0</v>
      </c>
      <c r="J43" s="11">
        <v>30</v>
      </c>
      <c r="K43" s="10" t="s">
        <v>49</v>
      </c>
      <c r="M43" s="74"/>
      <c r="N43" s="74"/>
      <c r="O43" s="87"/>
      <c r="P43" s="76"/>
      <c r="Q43" s="77"/>
      <c r="R43" s="77"/>
      <c r="S43" s="76"/>
      <c r="T43" s="76"/>
      <c r="U43" s="76"/>
      <c r="V43" s="76"/>
      <c r="W43" s="76"/>
      <c r="X43" s="76"/>
      <c r="Y43" s="76"/>
      <c r="Z43" s="76"/>
      <c r="AA43" s="78"/>
      <c r="AB43" s="76"/>
      <c r="AC43" s="78"/>
      <c r="AD43" s="76"/>
      <c r="AE43" s="76"/>
      <c r="AF43" s="76"/>
      <c r="AG43" s="76"/>
      <c r="AH43" s="82"/>
    </row>
    <row r="44" spans="1:34" ht="13.5" x14ac:dyDescent="0.2">
      <c r="A44" s="5"/>
      <c r="B44" s="12">
        <v>10</v>
      </c>
      <c r="C44" s="16" t="s">
        <v>73</v>
      </c>
      <c r="D44" s="11" t="s">
        <v>19</v>
      </c>
      <c r="E44" s="11">
        <v>1</v>
      </c>
      <c r="F44" s="11">
        <f t="shared" si="4"/>
        <v>30</v>
      </c>
      <c r="G44" s="11">
        <v>30</v>
      </c>
      <c r="H44" s="11">
        <v>0</v>
      </c>
      <c r="I44" s="11">
        <v>0</v>
      </c>
      <c r="J44" s="11">
        <v>0</v>
      </c>
      <c r="K44" s="10" t="s">
        <v>45</v>
      </c>
      <c r="M44" s="84"/>
      <c r="N44" s="81"/>
      <c r="O44" s="91"/>
      <c r="P44" s="76"/>
      <c r="Q44" s="77"/>
      <c r="R44" s="77"/>
      <c r="S44" s="76"/>
      <c r="T44" s="76"/>
      <c r="U44" s="76"/>
      <c r="V44" s="76"/>
      <c r="W44" s="76"/>
      <c r="X44" s="76"/>
      <c r="Y44" s="76"/>
      <c r="Z44" s="76"/>
      <c r="AA44" s="78"/>
      <c r="AB44" s="76"/>
      <c r="AC44" s="78"/>
      <c r="AD44" s="76"/>
      <c r="AE44" s="76"/>
      <c r="AF44" s="76"/>
      <c r="AG44" s="76"/>
      <c r="AH44" s="82"/>
    </row>
    <row r="45" spans="1:34" x14ac:dyDescent="0.2">
      <c r="A45" s="3"/>
      <c r="B45" s="45" t="s">
        <v>16</v>
      </c>
      <c r="C45" s="27" t="s">
        <v>17</v>
      </c>
      <c r="D45" s="27"/>
      <c r="E45" s="27">
        <f>SUM(E35:E44)</f>
        <v>30</v>
      </c>
      <c r="F45" s="27">
        <f t="shared" ref="F45:J45" si="5">SUM(F35:F44)</f>
        <v>410</v>
      </c>
      <c r="G45" s="27">
        <f t="shared" si="5"/>
        <v>160</v>
      </c>
      <c r="H45" s="27">
        <f t="shared" si="5"/>
        <v>0</v>
      </c>
      <c r="I45" s="27">
        <f t="shared" si="5"/>
        <v>160</v>
      </c>
      <c r="J45" s="27">
        <f t="shared" si="5"/>
        <v>90</v>
      </c>
      <c r="K45" s="28" t="s">
        <v>117</v>
      </c>
    </row>
    <row r="46" spans="1:34" x14ac:dyDescent="0.2">
      <c r="A46" s="1"/>
      <c r="B46" s="141" t="s">
        <v>18</v>
      </c>
      <c r="C46" s="141"/>
      <c r="D46" s="141"/>
      <c r="E46" s="141"/>
      <c r="F46" s="141"/>
      <c r="G46" s="141"/>
      <c r="H46" s="141"/>
      <c r="I46" s="141"/>
      <c r="J46" s="141"/>
      <c r="K46" s="141"/>
    </row>
    <row r="47" spans="1:34" x14ac:dyDescent="0.2">
      <c r="A47" s="1"/>
      <c r="B47" s="50"/>
      <c r="C47" s="4"/>
      <c r="D47" s="29"/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30" t="s">
        <v>117</v>
      </c>
    </row>
    <row r="48" spans="1:34" ht="15" x14ac:dyDescent="0.2">
      <c r="A48" s="3"/>
      <c r="B48" s="44" t="s">
        <v>19</v>
      </c>
      <c r="C48" s="45" t="s">
        <v>126</v>
      </c>
      <c r="D48" s="27"/>
      <c r="E48" s="27">
        <f t="shared" ref="E48:J48" si="6">SUM(E47:E47)</f>
        <v>0</v>
      </c>
      <c r="F48" s="27">
        <f t="shared" si="6"/>
        <v>0</v>
      </c>
      <c r="G48" s="27">
        <f t="shared" si="6"/>
        <v>0</v>
      </c>
      <c r="H48" s="27">
        <f t="shared" si="6"/>
        <v>0</v>
      </c>
      <c r="I48" s="27">
        <f t="shared" si="6"/>
        <v>0</v>
      </c>
      <c r="J48" s="27">
        <f t="shared" si="6"/>
        <v>0</v>
      </c>
      <c r="K48" s="28" t="s">
        <v>117</v>
      </c>
    </row>
    <row r="49" spans="1:30" x14ac:dyDescent="0.2">
      <c r="A49" s="3"/>
      <c r="B49" s="46" t="s">
        <v>20</v>
      </c>
      <c r="C49" s="47" t="s">
        <v>21</v>
      </c>
      <c r="D49" s="23"/>
      <c r="E49" s="23">
        <f t="shared" ref="E49:J49" si="7">+E45+E48</f>
        <v>30</v>
      </c>
      <c r="F49" s="23">
        <f t="shared" si="7"/>
        <v>410</v>
      </c>
      <c r="G49" s="23">
        <f t="shared" si="7"/>
        <v>160</v>
      </c>
      <c r="H49" s="23">
        <f t="shared" si="7"/>
        <v>0</v>
      </c>
      <c r="I49" s="23">
        <f t="shared" si="7"/>
        <v>160</v>
      </c>
      <c r="J49" s="23">
        <f t="shared" si="7"/>
        <v>90</v>
      </c>
      <c r="K49" s="24" t="s">
        <v>117</v>
      </c>
    </row>
    <row r="50" spans="1:30" x14ac:dyDescent="0.2">
      <c r="A50" s="1"/>
      <c r="B50" s="1"/>
      <c r="C50" s="1"/>
      <c r="D50" s="15"/>
      <c r="E50" s="1"/>
      <c r="F50" s="1"/>
      <c r="G50" s="1"/>
      <c r="H50" s="1"/>
      <c r="I50" s="1"/>
      <c r="J50" s="1"/>
      <c r="K50" s="1"/>
    </row>
    <row r="51" spans="1:30" x14ac:dyDescent="0.2">
      <c r="A51" s="1"/>
      <c r="B51" s="1"/>
      <c r="C51" s="1"/>
      <c r="D51" s="15"/>
      <c r="E51" s="1"/>
      <c r="F51" s="1"/>
      <c r="G51" s="1"/>
      <c r="H51" s="1"/>
      <c r="I51" s="1"/>
      <c r="J51" s="1"/>
      <c r="K51" s="1"/>
    </row>
    <row r="52" spans="1:30" x14ac:dyDescent="0.2">
      <c r="A52" s="1"/>
      <c r="B52" s="1"/>
      <c r="C52" s="1"/>
      <c r="D52" s="1"/>
      <c r="E52" s="1"/>
      <c r="F52" s="1"/>
      <c r="G52" s="1"/>
      <c r="H52" s="1"/>
      <c r="I52" s="6" t="s">
        <v>23</v>
      </c>
      <c r="J52" s="1"/>
      <c r="K52" s="6" t="s">
        <v>24</v>
      </c>
    </row>
    <row r="53" spans="1:30" x14ac:dyDescent="0.2">
      <c r="A53" s="1"/>
      <c r="B53" s="127" t="s">
        <v>3</v>
      </c>
      <c r="C53" s="129" t="s">
        <v>4</v>
      </c>
      <c r="D53" s="129" t="s">
        <v>5</v>
      </c>
      <c r="E53" s="131" t="s">
        <v>6</v>
      </c>
      <c r="F53" s="131" t="s">
        <v>7</v>
      </c>
      <c r="G53" s="133" t="s">
        <v>8</v>
      </c>
      <c r="H53" s="133"/>
      <c r="I53" s="133"/>
      <c r="J53" s="133"/>
      <c r="K53" s="134" t="s">
        <v>9</v>
      </c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</row>
    <row r="54" spans="1:30" x14ac:dyDescent="0.2">
      <c r="A54" s="1"/>
      <c r="B54" s="128"/>
      <c r="C54" s="130"/>
      <c r="D54" s="130"/>
      <c r="E54" s="131"/>
      <c r="F54" s="131"/>
      <c r="G54" s="131" t="s">
        <v>10</v>
      </c>
      <c r="H54" s="131" t="s">
        <v>11</v>
      </c>
      <c r="I54" s="133" t="s">
        <v>12</v>
      </c>
      <c r="J54" s="133"/>
      <c r="K54" s="134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</row>
    <row r="55" spans="1:30" ht="25.5" x14ac:dyDescent="0.2">
      <c r="A55" s="1"/>
      <c r="B55" s="128"/>
      <c r="C55" s="130"/>
      <c r="D55" s="130"/>
      <c r="E55" s="132"/>
      <c r="F55" s="132"/>
      <c r="G55" s="132"/>
      <c r="H55" s="132"/>
      <c r="I55" s="41" t="s">
        <v>13</v>
      </c>
      <c r="J55" s="41" t="s">
        <v>14</v>
      </c>
      <c r="K55" s="135"/>
      <c r="M55" s="92"/>
      <c r="N55" s="87"/>
      <c r="O55" s="87"/>
      <c r="P55" s="76"/>
      <c r="Q55" s="76"/>
      <c r="R55" s="76"/>
      <c r="S55" s="93"/>
      <c r="T55" s="77"/>
      <c r="U55" s="76"/>
      <c r="V55" s="77"/>
      <c r="W55" s="77"/>
      <c r="X55" s="77"/>
      <c r="Y55" s="76"/>
      <c r="Z55" s="94"/>
      <c r="AA55" s="48"/>
      <c r="AB55" s="48"/>
      <c r="AC55" s="48"/>
      <c r="AD55" s="48"/>
    </row>
    <row r="56" spans="1:30" x14ac:dyDescent="0.2">
      <c r="A56" s="1"/>
      <c r="B56" s="126" t="s">
        <v>15</v>
      </c>
      <c r="C56" s="126"/>
      <c r="D56" s="126"/>
      <c r="E56" s="126"/>
      <c r="F56" s="126"/>
      <c r="G56" s="126"/>
      <c r="H56" s="126"/>
      <c r="I56" s="126"/>
      <c r="J56" s="126"/>
      <c r="K56" s="126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</row>
    <row r="57" spans="1:30" ht="13.5" x14ac:dyDescent="0.2">
      <c r="A57" s="5"/>
      <c r="B57" s="18">
        <v>1</v>
      </c>
      <c r="C57" s="16" t="s">
        <v>51</v>
      </c>
      <c r="D57" s="11" t="s">
        <v>31</v>
      </c>
      <c r="E57" s="11">
        <v>2</v>
      </c>
      <c r="F57" s="11">
        <f t="shared" ref="F57:F65" si="8">SUM(G57:J57)</f>
        <v>30</v>
      </c>
      <c r="G57" s="11">
        <v>0</v>
      </c>
      <c r="H57" s="11">
        <v>0</v>
      </c>
      <c r="I57" s="11">
        <v>30</v>
      </c>
      <c r="J57" s="11">
        <v>0</v>
      </c>
      <c r="K57" s="10" t="s">
        <v>119</v>
      </c>
      <c r="M57" s="92"/>
      <c r="N57" s="75"/>
      <c r="O57" s="75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94"/>
      <c r="AA57" s="48"/>
      <c r="AB57" s="48"/>
      <c r="AC57" s="48"/>
      <c r="AD57" s="48"/>
    </row>
    <row r="58" spans="1:30" ht="13.5" x14ac:dyDescent="0.2">
      <c r="A58" s="5"/>
      <c r="B58" s="18">
        <v>2</v>
      </c>
      <c r="C58" s="7" t="s">
        <v>54</v>
      </c>
      <c r="D58" s="11" t="s">
        <v>19</v>
      </c>
      <c r="E58" s="11">
        <v>4</v>
      </c>
      <c r="F58" s="11">
        <f t="shared" si="8"/>
        <v>45</v>
      </c>
      <c r="G58" s="11">
        <v>20</v>
      </c>
      <c r="H58" s="11">
        <v>0</v>
      </c>
      <c r="I58" s="11">
        <v>0</v>
      </c>
      <c r="J58" s="11">
        <v>25</v>
      </c>
      <c r="K58" s="10" t="s">
        <v>49</v>
      </c>
      <c r="M58" s="92"/>
      <c r="N58" s="75"/>
      <c r="O58" s="86"/>
      <c r="P58" s="76"/>
      <c r="Q58" s="76"/>
      <c r="R58" s="76"/>
      <c r="S58" s="77"/>
      <c r="T58" s="76"/>
      <c r="U58" s="76"/>
      <c r="V58" s="76"/>
      <c r="W58" s="76"/>
      <c r="X58" s="76"/>
      <c r="Y58" s="76"/>
      <c r="Z58" s="94"/>
      <c r="AA58" s="48"/>
      <c r="AB58" s="48"/>
      <c r="AC58" s="48"/>
      <c r="AD58" s="48"/>
    </row>
    <row r="59" spans="1:30" ht="13.5" x14ac:dyDescent="0.2">
      <c r="A59" s="5"/>
      <c r="B59" s="18">
        <v>3</v>
      </c>
      <c r="C59" s="7" t="s">
        <v>56</v>
      </c>
      <c r="D59" s="11" t="s">
        <v>19</v>
      </c>
      <c r="E59" s="11">
        <v>4</v>
      </c>
      <c r="F59" s="11">
        <f t="shared" si="8"/>
        <v>45</v>
      </c>
      <c r="G59" s="11">
        <v>20</v>
      </c>
      <c r="H59" s="11">
        <v>0</v>
      </c>
      <c r="I59" s="11">
        <v>0</v>
      </c>
      <c r="J59" s="11">
        <v>25</v>
      </c>
      <c r="K59" s="10" t="s">
        <v>49</v>
      </c>
      <c r="M59" s="92"/>
      <c r="N59" s="75"/>
      <c r="O59" s="86"/>
      <c r="P59" s="76"/>
      <c r="Q59" s="76"/>
      <c r="R59" s="76"/>
      <c r="S59" s="93"/>
      <c r="T59" s="77"/>
      <c r="U59" s="76"/>
      <c r="V59" s="77"/>
      <c r="W59" s="77"/>
      <c r="X59" s="77"/>
      <c r="Y59" s="76"/>
      <c r="Z59" s="94"/>
      <c r="AA59" s="48"/>
      <c r="AB59" s="48"/>
      <c r="AC59" s="48"/>
      <c r="AD59" s="48"/>
    </row>
    <row r="60" spans="1:30" ht="13.5" x14ac:dyDescent="0.2">
      <c r="A60" s="5"/>
      <c r="B60" s="18">
        <v>4</v>
      </c>
      <c r="C60" s="16" t="s">
        <v>74</v>
      </c>
      <c r="D60" s="11" t="s">
        <v>19</v>
      </c>
      <c r="E60" s="11">
        <v>2</v>
      </c>
      <c r="F60" s="11">
        <f t="shared" si="8"/>
        <v>30</v>
      </c>
      <c r="G60" s="11">
        <v>15</v>
      </c>
      <c r="H60" s="11">
        <v>0</v>
      </c>
      <c r="I60" s="11">
        <v>15</v>
      </c>
      <c r="J60" s="11">
        <v>0</v>
      </c>
      <c r="K60" s="10" t="s">
        <v>45</v>
      </c>
      <c r="M60" s="92"/>
      <c r="N60" s="95"/>
      <c r="O60" s="86"/>
      <c r="P60" s="76"/>
      <c r="Q60" s="76"/>
      <c r="R60" s="76"/>
      <c r="S60" s="93"/>
      <c r="T60" s="77"/>
      <c r="U60" s="76"/>
      <c r="V60" s="77"/>
      <c r="W60" s="77"/>
      <c r="X60" s="77"/>
      <c r="Y60" s="76"/>
      <c r="Z60" s="94"/>
      <c r="AA60" s="48"/>
      <c r="AB60" s="48"/>
      <c r="AC60" s="48"/>
      <c r="AD60" s="48"/>
    </row>
    <row r="61" spans="1:30" ht="13.5" x14ac:dyDescent="0.2">
      <c r="A61" s="5"/>
      <c r="B61" s="18">
        <v>5</v>
      </c>
      <c r="C61" s="16" t="s">
        <v>75</v>
      </c>
      <c r="D61" s="11" t="s">
        <v>19</v>
      </c>
      <c r="E61" s="11">
        <v>4</v>
      </c>
      <c r="F61" s="11">
        <f t="shared" si="8"/>
        <v>60</v>
      </c>
      <c r="G61" s="11">
        <v>30</v>
      </c>
      <c r="H61" s="11">
        <v>0</v>
      </c>
      <c r="I61" s="11">
        <v>0</v>
      </c>
      <c r="J61" s="11">
        <v>30</v>
      </c>
      <c r="K61" s="10" t="s">
        <v>49</v>
      </c>
      <c r="M61" s="92"/>
      <c r="N61" s="95"/>
      <c r="O61" s="86"/>
      <c r="P61" s="76"/>
      <c r="Q61" s="76"/>
      <c r="R61" s="76"/>
      <c r="S61" s="93"/>
      <c r="T61" s="77"/>
      <c r="U61" s="93"/>
      <c r="V61" s="93"/>
      <c r="W61" s="76"/>
      <c r="X61" s="76"/>
      <c r="Y61" s="76"/>
      <c r="Z61" s="96"/>
      <c r="AA61" s="48"/>
      <c r="AB61" s="48"/>
      <c r="AC61" s="48"/>
      <c r="AD61" s="48"/>
    </row>
    <row r="62" spans="1:30" ht="13.5" x14ac:dyDescent="0.2">
      <c r="A62" s="5"/>
      <c r="B62" s="18">
        <v>6</v>
      </c>
      <c r="C62" s="16" t="s">
        <v>76</v>
      </c>
      <c r="D62" s="11" t="s">
        <v>19</v>
      </c>
      <c r="E62" s="11">
        <v>4</v>
      </c>
      <c r="F62" s="11">
        <f t="shared" si="8"/>
        <v>60</v>
      </c>
      <c r="G62" s="11">
        <v>30</v>
      </c>
      <c r="H62" s="11">
        <v>0</v>
      </c>
      <c r="I62" s="11">
        <v>15</v>
      </c>
      <c r="J62" s="11">
        <v>15</v>
      </c>
      <c r="K62" s="10" t="s">
        <v>49</v>
      </c>
      <c r="M62" s="97"/>
      <c r="N62" s="97"/>
      <c r="O62" s="98"/>
      <c r="P62" s="76"/>
      <c r="Q62" s="76"/>
      <c r="R62" s="76"/>
      <c r="S62" s="93"/>
      <c r="T62" s="77"/>
      <c r="U62" s="93"/>
      <c r="V62" s="93"/>
      <c r="W62" s="76"/>
      <c r="X62" s="76"/>
      <c r="Y62" s="76"/>
      <c r="Z62" s="96"/>
      <c r="AA62" s="48"/>
      <c r="AB62" s="48"/>
      <c r="AC62" s="48"/>
      <c r="AD62" s="48"/>
    </row>
    <row r="63" spans="1:30" ht="13.5" x14ac:dyDescent="0.2">
      <c r="A63" s="5"/>
      <c r="B63" s="18">
        <v>7</v>
      </c>
      <c r="C63" s="17" t="s">
        <v>77</v>
      </c>
      <c r="D63" s="11" t="s">
        <v>19</v>
      </c>
      <c r="E63" s="11">
        <v>3</v>
      </c>
      <c r="F63" s="11">
        <f t="shared" si="8"/>
        <v>45</v>
      </c>
      <c r="G63" s="11">
        <v>20</v>
      </c>
      <c r="H63" s="11">
        <v>0</v>
      </c>
      <c r="I63" s="11">
        <v>10</v>
      </c>
      <c r="J63" s="11">
        <v>15</v>
      </c>
      <c r="K63" s="10" t="s">
        <v>45</v>
      </c>
      <c r="M63" s="92"/>
      <c r="N63" s="95"/>
      <c r="O63" s="86"/>
      <c r="P63" s="76"/>
      <c r="Q63" s="76"/>
      <c r="R63" s="76"/>
      <c r="S63" s="93"/>
      <c r="T63" s="76"/>
      <c r="U63" s="93"/>
      <c r="V63" s="93"/>
      <c r="W63" s="76"/>
      <c r="X63" s="76"/>
      <c r="Y63" s="76"/>
      <c r="Z63" s="99"/>
      <c r="AA63" s="48"/>
      <c r="AB63" s="48"/>
      <c r="AC63" s="48"/>
      <c r="AD63" s="48"/>
    </row>
    <row r="64" spans="1:30" x14ac:dyDescent="0.2">
      <c r="A64" s="5"/>
      <c r="B64" s="18">
        <v>8</v>
      </c>
      <c r="C64" s="17" t="s">
        <v>113</v>
      </c>
      <c r="D64" s="11" t="s">
        <v>19</v>
      </c>
      <c r="E64" s="11">
        <v>3</v>
      </c>
      <c r="F64" s="11">
        <f t="shared" si="8"/>
        <v>47</v>
      </c>
      <c r="G64" s="11">
        <v>15</v>
      </c>
      <c r="H64" s="11">
        <v>0</v>
      </c>
      <c r="I64" s="11">
        <v>0</v>
      </c>
      <c r="J64" s="11">
        <v>32</v>
      </c>
      <c r="K64" s="10" t="s">
        <v>45</v>
      </c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</row>
    <row r="65" spans="1:34" ht="13.5" x14ac:dyDescent="0.2">
      <c r="A65" s="5"/>
      <c r="B65" s="18">
        <v>9</v>
      </c>
      <c r="C65" s="17" t="s">
        <v>114</v>
      </c>
      <c r="D65" s="11" t="s">
        <v>19</v>
      </c>
      <c r="E65" s="11">
        <v>3</v>
      </c>
      <c r="F65" s="11">
        <f t="shared" si="8"/>
        <v>45</v>
      </c>
      <c r="G65" s="11">
        <v>15</v>
      </c>
      <c r="H65" s="11">
        <v>0</v>
      </c>
      <c r="I65" s="11">
        <v>0</v>
      </c>
      <c r="J65" s="11">
        <v>30</v>
      </c>
      <c r="K65" s="10" t="s">
        <v>45</v>
      </c>
      <c r="M65" s="92"/>
      <c r="N65" s="95"/>
      <c r="O65" s="86"/>
      <c r="P65" s="76"/>
      <c r="Q65" s="76"/>
      <c r="R65" s="76"/>
      <c r="S65" s="93"/>
      <c r="T65" s="76"/>
      <c r="U65" s="93"/>
      <c r="V65" s="93"/>
      <c r="W65" s="76"/>
      <c r="X65" s="76"/>
      <c r="Y65" s="76"/>
      <c r="Z65" s="96"/>
      <c r="AA65" s="48"/>
      <c r="AB65" s="48"/>
      <c r="AC65" s="48"/>
      <c r="AD65" s="48"/>
    </row>
    <row r="66" spans="1:34" ht="13.5" x14ac:dyDescent="0.2">
      <c r="A66" s="3"/>
      <c r="B66" s="45" t="s">
        <v>16</v>
      </c>
      <c r="C66" s="27" t="s">
        <v>17</v>
      </c>
      <c r="D66" s="27"/>
      <c r="E66" s="27">
        <f>SUM(E57:E65)</f>
        <v>29</v>
      </c>
      <c r="F66" s="27">
        <f t="shared" ref="F66:J66" si="9">SUM(F57:F65)</f>
        <v>407</v>
      </c>
      <c r="G66" s="27">
        <f t="shared" si="9"/>
        <v>165</v>
      </c>
      <c r="H66" s="27">
        <f t="shared" si="9"/>
        <v>0</v>
      </c>
      <c r="I66" s="27">
        <f t="shared" si="9"/>
        <v>70</v>
      </c>
      <c r="J66" s="27">
        <f t="shared" si="9"/>
        <v>172</v>
      </c>
      <c r="K66" s="28" t="s">
        <v>117</v>
      </c>
      <c r="M66" s="92"/>
      <c r="N66" s="95"/>
      <c r="O66" s="86"/>
      <c r="P66" s="76"/>
      <c r="Q66" s="76"/>
      <c r="R66" s="76"/>
      <c r="S66" s="93"/>
      <c r="T66" s="76"/>
      <c r="U66" s="93"/>
      <c r="V66" s="93"/>
      <c r="W66" s="76"/>
      <c r="X66" s="76"/>
      <c r="Y66" s="76"/>
      <c r="Z66" s="96"/>
      <c r="AA66" s="48"/>
      <c r="AB66" s="48"/>
      <c r="AC66" s="48"/>
      <c r="AD66" s="48"/>
    </row>
    <row r="67" spans="1:34" x14ac:dyDescent="0.2">
      <c r="A67" s="1"/>
      <c r="B67" s="141" t="s">
        <v>18</v>
      </c>
      <c r="C67" s="141"/>
      <c r="D67" s="141"/>
      <c r="E67" s="141"/>
      <c r="F67" s="141"/>
      <c r="G67" s="141"/>
      <c r="H67" s="141"/>
      <c r="I67" s="141"/>
      <c r="J67" s="141"/>
      <c r="K67" s="141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</row>
    <row r="68" spans="1:34" x14ac:dyDescent="0.2">
      <c r="A68" s="1"/>
      <c r="B68" s="50">
        <v>1</v>
      </c>
      <c r="C68" s="51" t="s">
        <v>57</v>
      </c>
      <c r="D68" s="29" t="s">
        <v>34</v>
      </c>
      <c r="E68" s="29">
        <v>1</v>
      </c>
      <c r="F68" s="29">
        <f t="shared" ref="F68" si="10">SUM(G68:J68)</f>
        <v>18</v>
      </c>
      <c r="G68" s="29">
        <v>18</v>
      </c>
      <c r="H68" s="29">
        <v>0</v>
      </c>
      <c r="I68" s="29">
        <v>0</v>
      </c>
      <c r="J68" s="29">
        <v>0</v>
      </c>
      <c r="K68" s="30" t="s">
        <v>45</v>
      </c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</row>
    <row r="69" spans="1:34" ht="15" x14ac:dyDescent="0.2">
      <c r="A69" s="3"/>
      <c r="B69" s="52" t="s">
        <v>19</v>
      </c>
      <c r="C69" s="14" t="s">
        <v>126</v>
      </c>
      <c r="D69" s="31"/>
      <c r="E69" s="31">
        <f>E68</f>
        <v>1</v>
      </c>
      <c r="F69" s="31">
        <f t="shared" ref="F69:J69" si="11">F68</f>
        <v>18</v>
      </c>
      <c r="G69" s="31">
        <f t="shared" si="11"/>
        <v>18</v>
      </c>
      <c r="H69" s="31">
        <f t="shared" si="11"/>
        <v>0</v>
      </c>
      <c r="I69" s="31">
        <f t="shared" si="11"/>
        <v>0</v>
      </c>
      <c r="J69" s="31">
        <f t="shared" si="11"/>
        <v>0</v>
      </c>
      <c r="K69" s="32" t="s">
        <v>117</v>
      </c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</row>
    <row r="70" spans="1:34" x14ac:dyDescent="0.2">
      <c r="A70" s="3"/>
      <c r="B70" s="44" t="s">
        <v>20</v>
      </c>
      <c r="C70" s="45" t="s">
        <v>21</v>
      </c>
      <c r="D70" s="27"/>
      <c r="E70" s="27">
        <f t="shared" ref="E70:J70" si="12">+E66+E69</f>
        <v>30</v>
      </c>
      <c r="F70" s="27">
        <f t="shared" si="12"/>
        <v>425</v>
      </c>
      <c r="G70" s="27">
        <f t="shared" si="12"/>
        <v>183</v>
      </c>
      <c r="H70" s="27">
        <f t="shared" si="12"/>
        <v>0</v>
      </c>
      <c r="I70" s="27">
        <f t="shared" si="12"/>
        <v>70</v>
      </c>
      <c r="J70" s="27">
        <f t="shared" si="12"/>
        <v>172</v>
      </c>
      <c r="K70" s="28" t="s">
        <v>117</v>
      </c>
    </row>
    <row r="71" spans="1:34" x14ac:dyDescent="0.2">
      <c r="A71" s="1"/>
      <c r="B71" s="1"/>
      <c r="C71" s="1"/>
      <c r="D71" s="15"/>
      <c r="E71" s="1"/>
      <c r="F71" s="1"/>
      <c r="G71" s="1"/>
      <c r="H71" s="1"/>
      <c r="I71" s="1"/>
      <c r="J71" s="1"/>
      <c r="K71" s="1"/>
    </row>
    <row r="72" spans="1:34" x14ac:dyDescent="0.2">
      <c r="A72" s="1"/>
      <c r="B72" s="1"/>
      <c r="C72" s="1"/>
      <c r="D72" s="15"/>
      <c r="E72" s="1"/>
      <c r="F72" s="1"/>
      <c r="G72" s="1"/>
      <c r="H72" s="1"/>
      <c r="I72" s="1"/>
      <c r="J72" s="1"/>
      <c r="K72" s="1"/>
    </row>
    <row r="73" spans="1:34" x14ac:dyDescent="0.2">
      <c r="A73" s="1"/>
      <c r="B73" s="1"/>
      <c r="C73" s="1"/>
      <c r="D73" s="1"/>
      <c r="E73" s="1"/>
      <c r="F73" s="1"/>
      <c r="G73" s="1"/>
      <c r="H73" s="1"/>
      <c r="I73" s="6" t="s">
        <v>23</v>
      </c>
      <c r="J73" s="1"/>
      <c r="K73" s="6" t="s">
        <v>25</v>
      </c>
    </row>
    <row r="74" spans="1:34" x14ac:dyDescent="0.2">
      <c r="A74" s="1"/>
      <c r="B74" s="127" t="s">
        <v>3</v>
      </c>
      <c r="C74" s="129" t="s">
        <v>4</v>
      </c>
      <c r="D74" s="129" t="s">
        <v>5</v>
      </c>
      <c r="E74" s="131" t="s">
        <v>6</v>
      </c>
      <c r="F74" s="131" t="s">
        <v>7</v>
      </c>
      <c r="G74" s="133" t="s">
        <v>8</v>
      </c>
      <c r="H74" s="133"/>
      <c r="I74" s="133"/>
      <c r="J74" s="133"/>
      <c r="K74" s="134" t="s">
        <v>9</v>
      </c>
    </row>
    <row r="75" spans="1:34" x14ac:dyDescent="0.2">
      <c r="A75" s="1"/>
      <c r="B75" s="128"/>
      <c r="C75" s="130"/>
      <c r="D75" s="130"/>
      <c r="E75" s="131"/>
      <c r="F75" s="131"/>
      <c r="G75" s="131" t="s">
        <v>10</v>
      </c>
      <c r="H75" s="131" t="s">
        <v>11</v>
      </c>
      <c r="I75" s="133" t="s">
        <v>12</v>
      </c>
      <c r="J75" s="133"/>
      <c r="K75" s="134"/>
    </row>
    <row r="76" spans="1:34" ht="25.5" x14ac:dyDescent="0.2">
      <c r="A76" s="1"/>
      <c r="B76" s="128"/>
      <c r="C76" s="130"/>
      <c r="D76" s="130"/>
      <c r="E76" s="132"/>
      <c r="F76" s="132"/>
      <c r="G76" s="132"/>
      <c r="H76" s="132"/>
      <c r="I76" s="41" t="s">
        <v>13</v>
      </c>
      <c r="J76" s="41" t="s">
        <v>14</v>
      </c>
      <c r="K76" s="135"/>
    </row>
    <row r="77" spans="1:34" x14ac:dyDescent="0.2">
      <c r="A77" s="1"/>
      <c r="B77" s="126" t="s">
        <v>15</v>
      </c>
      <c r="C77" s="126"/>
      <c r="D77" s="126"/>
      <c r="E77" s="126"/>
      <c r="F77" s="126"/>
      <c r="G77" s="126"/>
      <c r="H77" s="126"/>
      <c r="I77" s="126"/>
      <c r="J77" s="126"/>
      <c r="K77" s="126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</row>
    <row r="78" spans="1:34" x14ac:dyDescent="0.2">
      <c r="A78" s="5"/>
      <c r="B78" s="18">
        <v>1</v>
      </c>
      <c r="C78" s="16" t="s">
        <v>51</v>
      </c>
      <c r="D78" s="11" t="s">
        <v>31</v>
      </c>
      <c r="E78" s="10">
        <v>2</v>
      </c>
      <c r="F78" s="11">
        <f t="shared" ref="F78:F85" si="13">SUM(G78:J78)</f>
        <v>30</v>
      </c>
      <c r="G78" s="11">
        <v>0</v>
      </c>
      <c r="H78" s="11">
        <v>0</v>
      </c>
      <c r="I78" s="11">
        <v>30</v>
      </c>
      <c r="J78" s="10">
        <v>0</v>
      </c>
      <c r="K78" s="10" t="s">
        <v>119</v>
      </c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</row>
    <row r="79" spans="1:34" ht="13.5" x14ac:dyDescent="0.2">
      <c r="A79" s="5"/>
      <c r="B79" s="18">
        <v>2</v>
      </c>
      <c r="C79" s="16" t="s">
        <v>59</v>
      </c>
      <c r="D79" s="11" t="s">
        <v>19</v>
      </c>
      <c r="E79" s="10">
        <v>3</v>
      </c>
      <c r="F79" s="11">
        <f t="shared" si="13"/>
        <v>45</v>
      </c>
      <c r="G79" s="11">
        <v>15</v>
      </c>
      <c r="H79" s="11">
        <v>0</v>
      </c>
      <c r="I79" s="11">
        <v>0</v>
      </c>
      <c r="J79" s="11">
        <v>30</v>
      </c>
      <c r="K79" s="10" t="s">
        <v>45</v>
      </c>
      <c r="M79" s="92"/>
      <c r="N79" s="75"/>
      <c r="O79" s="75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7"/>
      <c r="AB79" s="76"/>
      <c r="AC79" s="76"/>
      <c r="AD79" s="76"/>
      <c r="AE79" s="76"/>
      <c r="AF79" s="76"/>
      <c r="AG79" s="76"/>
      <c r="AH79" s="94"/>
    </row>
    <row r="80" spans="1:34" ht="13.5" x14ac:dyDescent="0.2">
      <c r="A80" s="5"/>
      <c r="B80" s="18">
        <v>3</v>
      </c>
      <c r="C80" s="16" t="s">
        <v>120</v>
      </c>
      <c r="D80" s="11" t="s">
        <v>19</v>
      </c>
      <c r="E80" s="10">
        <v>3</v>
      </c>
      <c r="F80" s="11">
        <f t="shared" si="13"/>
        <v>45</v>
      </c>
      <c r="G80" s="11">
        <v>15</v>
      </c>
      <c r="H80" s="11">
        <v>0</v>
      </c>
      <c r="I80" s="11">
        <v>30</v>
      </c>
      <c r="J80" s="11">
        <v>0</v>
      </c>
      <c r="K80" s="10" t="s">
        <v>49</v>
      </c>
      <c r="M80" s="92"/>
      <c r="N80" s="87"/>
      <c r="O80" s="87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93"/>
      <c r="AB80" s="76"/>
      <c r="AC80" s="93"/>
      <c r="AD80" s="76"/>
      <c r="AE80" s="76"/>
      <c r="AF80" s="76"/>
      <c r="AG80" s="76"/>
      <c r="AH80" s="99"/>
    </row>
    <row r="81" spans="1:34" ht="13.5" x14ac:dyDescent="0.2">
      <c r="A81" s="5"/>
      <c r="B81" s="18">
        <v>4</v>
      </c>
      <c r="C81" s="16" t="s">
        <v>78</v>
      </c>
      <c r="D81" s="11" t="s">
        <v>19</v>
      </c>
      <c r="E81" s="10">
        <v>5</v>
      </c>
      <c r="F81" s="11">
        <f t="shared" si="13"/>
        <v>60</v>
      </c>
      <c r="G81" s="11">
        <v>30</v>
      </c>
      <c r="H81" s="11">
        <v>0</v>
      </c>
      <c r="I81" s="11">
        <v>0</v>
      </c>
      <c r="J81" s="11">
        <v>30</v>
      </c>
      <c r="K81" s="10" t="s">
        <v>49</v>
      </c>
      <c r="M81" s="92"/>
      <c r="N81" s="87"/>
      <c r="O81" s="75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93"/>
      <c r="AB81" s="76"/>
      <c r="AC81" s="93"/>
      <c r="AD81" s="76"/>
      <c r="AE81" s="76"/>
      <c r="AF81" s="76"/>
      <c r="AG81" s="76"/>
      <c r="AH81" s="99"/>
    </row>
    <row r="82" spans="1:34" ht="13.5" x14ac:dyDescent="0.2">
      <c r="A82" s="5"/>
      <c r="B82" s="18">
        <v>5</v>
      </c>
      <c r="C82" s="16" t="s">
        <v>121</v>
      </c>
      <c r="D82" s="11" t="s">
        <v>19</v>
      </c>
      <c r="E82" s="10">
        <v>4</v>
      </c>
      <c r="F82" s="11">
        <f t="shared" si="13"/>
        <v>45</v>
      </c>
      <c r="G82" s="11">
        <v>15</v>
      </c>
      <c r="H82" s="11">
        <v>0</v>
      </c>
      <c r="I82" s="11">
        <v>0</v>
      </c>
      <c r="J82" s="11">
        <v>30</v>
      </c>
      <c r="K82" s="10" t="s">
        <v>45</v>
      </c>
      <c r="M82" s="92"/>
      <c r="N82" s="75"/>
      <c r="O82" s="75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100"/>
      <c r="AB82" s="100"/>
      <c r="AC82" s="100"/>
      <c r="AD82" s="100"/>
      <c r="AE82" s="100"/>
      <c r="AF82" s="100"/>
      <c r="AG82" s="100"/>
      <c r="AH82" s="101"/>
    </row>
    <row r="83" spans="1:34" ht="13.5" x14ac:dyDescent="0.2">
      <c r="A83" s="5"/>
      <c r="B83" s="18">
        <v>6</v>
      </c>
      <c r="C83" s="17" t="s">
        <v>79</v>
      </c>
      <c r="D83" s="11" t="s">
        <v>19</v>
      </c>
      <c r="E83" s="10">
        <v>5</v>
      </c>
      <c r="F83" s="11">
        <f t="shared" si="13"/>
        <v>60</v>
      </c>
      <c r="G83" s="11">
        <v>30</v>
      </c>
      <c r="H83" s="11">
        <v>0</v>
      </c>
      <c r="I83" s="11">
        <v>10</v>
      </c>
      <c r="J83" s="11">
        <v>20</v>
      </c>
      <c r="K83" s="10" t="s">
        <v>49</v>
      </c>
      <c r="M83" s="92"/>
      <c r="N83" s="102"/>
      <c r="O83" s="102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100"/>
      <c r="AB83" s="100"/>
      <c r="AC83" s="100"/>
      <c r="AD83" s="100"/>
      <c r="AE83" s="100"/>
      <c r="AF83" s="100"/>
      <c r="AG83" s="100"/>
      <c r="AH83" s="103"/>
    </row>
    <row r="84" spans="1:34" ht="13.5" x14ac:dyDescent="0.2">
      <c r="A84" s="5"/>
      <c r="B84" s="18">
        <v>7</v>
      </c>
      <c r="C84" s="16" t="s">
        <v>80</v>
      </c>
      <c r="D84" s="11" t="s">
        <v>19</v>
      </c>
      <c r="E84" s="10">
        <v>4</v>
      </c>
      <c r="F84" s="11">
        <f t="shared" si="13"/>
        <v>45</v>
      </c>
      <c r="G84" s="11">
        <v>15</v>
      </c>
      <c r="H84" s="11">
        <v>0</v>
      </c>
      <c r="I84" s="11">
        <v>15</v>
      </c>
      <c r="J84" s="11">
        <v>15</v>
      </c>
      <c r="K84" s="10" t="s">
        <v>45</v>
      </c>
      <c r="M84" s="97"/>
      <c r="N84" s="75"/>
      <c r="O84" s="75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93"/>
      <c r="AB84" s="76"/>
      <c r="AC84" s="93"/>
      <c r="AD84" s="76"/>
      <c r="AE84" s="76"/>
      <c r="AF84" s="76"/>
      <c r="AG84" s="76"/>
      <c r="AH84" s="99"/>
    </row>
    <row r="85" spans="1:34" ht="25.5" x14ac:dyDescent="0.2">
      <c r="A85" s="5"/>
      <c r="B85" s="18">
        <v>8</v>
      </c>
      <c r="C85" s="17" t="s">
        <v>81</v>
      </c>
      <c r="D85" s="11" t="s">
        <v>19</v>
      </c>
      <c r="E85" s="10">
        <v>4</v>
      </c>
      <c r="F85" s="11">
        <f t="shared" si="13"/>
        <v>45</v>
      </c>
      <c r="G85" s="11">
        <v>15</v>
      </c>
      <c r="H85" s="11">
        <v>0</v>
      </c>
      <c r="I85" s="11">
        <v>15</v>
      </c>
      <c r="J85" s="11">
        <v>15</v>
      </c>
      <c r="K85" s="10" t="s">
        <v>49</v>
      </c>
      <c r="M85" s="92"/>
      <c r="N85" s="75"/>
      <c r="O85" s="75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93"/>
      <c r="AB85" s="76"/>
      <c r="AC85" s="93"/>
      <c r="AD85" s="76"/>
      <c r="AE85" s="76"/>
      <c r="AF85" s="76"/>
      <c r="AG85" s="76"/>
      <c r="AH85" s="99"/>
    </row>
    <row r="86" spans="1:34" ht="13.5" x14ac:dyDescent="0.2">
      <c r="A86" s="3"/>
      <c r="B86" s="45" t="s">
        <v>16</v>
      </c>
      <c r="C86" s="27" t="s">
        <v>17</v>
      </c>
      <c r="D86" s="27"/>
      <c r="E86" s="27">
        <f>SUM(E78:E85)</f>
        <v>30</v>
      </c>
      <c r="F86" s="27">
        <f t="shared" ref="F86:J86" si="14">SUM(F78:F85)</f>
        <v>375</v>
      </c>
      <c r="G86" s="27">
        <f t="shared" si="14"/>
        <v>135</v>
      </c>
      <c r="H86" s="27">
        <f t="shared" si="14"/>
        <v>0</v>
      </c>
      <c r="I86" s="27">
        <f t="shared" si="14"/>
        <v>100</v>
      </c>
      <c r="J86" s="27">
        <f t="shared" si="14"/>
        <v>140</v>
      </c>
      <c r="K86" s="28" t="s">
        <v>117</v>
      </c>
      <c r="M86" s="92"/>
      <c r="N86" s="102"/>
      <c r="O86" s="92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100"/>
      <c r="AB86" s="100"/>
      <c r="AC86" s="100"/>
      <c r="AD86" s="100"/>
      <c r="AE86" s="100"/>
      <c r="AF86" s="100"/>
      <c r="AG86" s="100"/>
      <c r="AH86" s="101"/>
    </row>
    <row r="87" spans="1:34" x14ac:dyDescent="0.2">
      <c r="A87" s="1"/>
      <c r="B87" s="141" t="s">
        <v>18</v>
      </c>
      <c r="C87" s="141"/>
      <c r="D87" s="141"/>
      <c r="E87" s="141"/>
      <c r="F87" s="141"/>
      <c r="G87" s="141"/>
      <c r="H87" s="141"/>
      <c r="I87" s="141"/>
      <c r="J87" s="141"/>
      <c r="K87" s="141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</row>
    <row r="88" spans="1:34" x14ac:dyDescent="0.2">
      <c r="A88" s="5"/>
      <c r="B88" s="50"/>
      <c r="C88" s="4"/>
      <c r="D88" s="29"/>
      <c r="E88" s="30">
        <v>0</v>
      </c>
      <c r="F88" s="30">
        <v>0</v>
      </c>
      <c r="G88" s="29">
        <v>0</v>
      </c>
      <c r="H88" s="29">
        <v>0</v>
      </c>
      <c r="I88" s="33">
        <v>0</v>
      </c>
      <c r="J88" s="29">
        <v>0</v>
      </c>
      <c r="K88" s="30" t="s">
        <v>117</v>
      </c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</row>
    <row r="89" spans="1:34" ht="15" x14ac:dyDescent="0.2">
      <c r="A89" s="3"/>
      <c r="B89" s="44" t="s">
        <v>19</v>
      </c>
      <c r="C89" s="45" t="s">
        <v>126</v>
      </c>
      <c r="D89" s="27"/>
      <c r="E89" s="27">
        <f>E88</f>
        <v>0</v>
      </c>
      <c r="F89" s="27">
        <f t="shared" ref="F89:J89" si="15">F88</f>
        <v>0</v>
      </c>
      <c r="G89" s="27">
        <f t="shared" si="15"/>
        <v>0</v>
      </c>
      <c r="H89" s="27">
        <f t="shared" si="15"/>
        <v>0</v>
      </c>
      <c r="I89" s="27">
        <f t="shared" si="15"/>
        <v>0</v>
      </c>
      <c r="J89" s="27">
        <f t="shared" si="15"/>
        <v>0</v>
      </c>
      <c r="K89" s="28" t="s">
        <v>117</v>
      </c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</row>
    <row r="90" spans="1:34" x14ac:dyDescent="0.2">
      <c r="A90" s="3"/>
      <c r="B90" s="46" t="s">
        <v>20</v>
      </c>
      <c r="C90" s="47" t="s">
        <v>21</v>
      </c>
      <c r="D90" s="23"/>
      <c r="E90" s="23">
        <f t="shared" ref="E90:J90" si="16">+E86+E89</f>
        <v>30</v>
      </c>
      <c r="F90" s="23">
        <f t="shared" si="16"/>
        <v>375</v>
      </c>
      <c r="G90" s="23">
        <f t="shared" si="16"/>
        <v>135</v>
      </c>
      <c r="H90" s="23">
        <f t="shared" si="16"/>
        <v>0</v>
      </c>
      <c r="I90" s="23">
        <f t="shared" si="16"/>
        <v>100</v>
      </c>
      <c r="J90" s="23">
        <f t="shared" si="16"/>
        <v>140</v>
      </c>
      <c r="K90" s="24" t="s">
        <v>117</v>
      </c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</row>
    <row r="91" spans="1:34" x14ac:dyDescent="0.2">
      <c r="A91" s="1"/>
      <c r="B91" s="1"/>
      <c r="C91" s="1"/>
      <c r="D91" s="15"/>
      <c r="E91" s="1"/>
      <c r="F91" s="1"/>
      <c r="G91" s="1"/>
      <c r="H91" s="1"/>
      <c r="I91" s="1"/>
      <c r="J91" s="1"/>
      <c r="K91" s="1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</row>
    <row r="92" spans="1:34" x14ac:dyDescent="0.2">
      <c r="A92" s="1"/>
      <c r="B92" s="1"/>
      <c r="C92" s="1"/>
      <c r="D92" s="15"/>
      <c r="E92" s="1"/>
      <c r="F92" s="1"/>
      <c r="G92" s="1"/>
      <c r="H92" s="1"/>
      <c r="I92" s="1"/>
      <c r="J92" s="1"/>
      <c r="K92" s="1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</row>
    <row r="93" spans="1:34" x14ac:dyDescent="0.2">
      <c r="A93" s="1"/>
      <c r="B93" s="1"/>
      <c r="C93" s="1"/>
      <c r="D93" s="1"/>
      <c r="E93" s="1"/>
      <c r="F93" s="1"/>
      <c r="G93" s="1"/>
      <c r="H93" s="1"/>
      <c r="I93" s="6" t="s">
        <v>26</v>
      </c>
      <c r="J93" s="1"/>
      <c r="K93" s="6" t="s">
        <v>27</v>
      </c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</row>
    <row r="94" spans="1:34" x14ac:dyDescent="0.2">
      <c r="A94" s="1"/>
      <c r="B94" s="127" t="s">
        <v>3</v>
      </c>
      <c r="C94" s="129" t="s">
        <v>4</v>
      </c>
      <c r="D94" s="129" t="s">
        <v>5</v>
      </c>
      <c r="E94" s="131" t="s">
        <v>6</v>
      </c>
      <c r="F94" s="131" t="s">
        <v>7</v>
      </c>
      <c r="G94" s="133" t="s">
        <v>8</v>
      </c>
      <c r="H94" s="133"/>
      <c r="I94" s="133"/>
      <c r="J94" s="133"/>
      <c r="K94" s="134" t="s">
        <v>9</v>
      </c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</row>
    <row r="95" spans="1:34" x14ac:dyDescent="0.2">
      <c r="A95" s="1"/>
      <c r="B95" s="128"/>
      <c r="C95" s="130"/>
      <c r="D95" s="130"/>
      <c r="E95" s="131"/>
      <c r="F95" s="131"/>
      <c r="G95" s="131" t="s">
        <v>10</v>
      </c>
      <c r="H95" s="131" t="s">
        <v>11</v>
      </c>
      <c r="I95" s="133" t="s">
        <v>12</v>
      </c>
      <c r="J95" s="133"/>
      <c r="K95" s="134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</row>
    <row r="96" spans="1:34" ht="25.5" x14ac:dyDescent="0.2">
      <c r="A96" s="1"/>
      <c r="B96" s="128"/>
      <c r="C96" s="130"/>
      <c r="D96" s="130"/>
      <c r="E96" s="132"/>
      <c r="F96" s="132"/>
      <c r="G96" s="132"/>
      <c r="H96" s="132"/>
      <c r="I96" s="41" t="s">
        <v>13</v>
      </c>
      <c r="J96" s="41" t="s">
        <v>14</v>
      </c>
      <c r="K96" s="135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</row>
    <row r="97" spans="1:34" x14ac:dyDescent="0.2">
      <c r="A97" s="1"/>
      <c r="B97" s="126" t="s">
        <v>15</v>
      </c>
      <c r="C97" s="126"/>
      <c r="D97" s="126"/>
      <c r="E97" s="126"/>
      <c r="F97" s="126"/>
      <c r="G97" s="126"/>
      <c r="H97" s="126"/>
      <c r="I97" s="126"/>
      <c r="J97" s="126"/>
      <c r="K97" s="126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</row>
    <row r="98" spans="1:34" x14ac:dyDescent="0.2">
      <c r="A98" s="5"/>
      <c r="B98" s="12">
        <v>1</v>
      </c>
      <c r="C98" s="16" t="s">
        <v>51</v>
      </c>
      <c r="D98" s="11" t="s">
        <v>31</v>
      </c>
      <c r="E98" s="10">
        <v>2</v>
      </c>
      <c r="F98" s="11">
        <f t="shared" ref="F98:F100" si="17">SUM(G98:J98)</f>
        <v>30</v>
      </c>
      <c r="G98" s="18">
        <v>0</v>
      </c>
      <c r="H98" s="11">
        <v>0</v>
      </c>
      <c r="I98" s="11">
        <v>30</v>
      </c>
      <c r="J98" s="11">
        <v>0</v>
      </c>
      <c r="K98" s="10" t="s">
        <v>49</v>
      </c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</row>
    <row r="99" spans="1:34" x14ac:dyDescent="0.2">
      <c r="A99" s="5"/>
      <c r="B99" s="12">
        <v>2</v>
      </c>
      <c r="C99" s="16" t="s">
        <v>58</v>
      </c>
      <c r="D99" s="11" t="s">
        <v>19</v>
      </c>
      <c r="E99" s="10">
        <v>3</v>
      </c>
      <c r="F99" s="11">
        <f t="shared" si="17"/>
        <v>45</v>
      </c>
      <c r="G99" s="18">
        <v>20</v>
      </c>
      <c r="H99" s="11">
        <v>0</v>
      </c>
      <c r="I99" s="11">
        <v>0</v>
      </c>
      <c r="J99" s="11">
        <v>25</v>
      </c>
      <c r="K99" s="10" t="s">
        <v>49</v>
      </c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</row>
    <row r="100" spans="1:34" x14ac:dyDescent="0.2">
      <c r="A100" s="5"/>
      <c r="B100" s="12">
        <v>3</v>
      </c>
      <c r="C100" s="7" t="s">
        <v>82</v>
      </c>
      <c r="D100" s="11" t="s">
        <v>19</v>
      </c>
      <c r="E100" s="19">
        <v>4</v>
      </c>
      <c r="F100" s="11">
        <f t="shared" si="17"/>
        <v>45</v>
      </c>
      <c r="G100" s="18">
        <v>20</v>
      </c>
      <c r="H100" s="11">
        <v>0</v>
      </c>
      <c r="I100" s="11">
        <v>0</v>
      </c>
      <c r="J100" s="11">
        <v>25</v>
      </c>
      <c r="K100" s="10" t="s">
        <v>45</v>
      </c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</row>
    <row r="101" spans="1:34" x14ac:dyDescent="0.2">
      <c r="A101" s="3"/>
      <c r="B101" s="45" t="s">
        <v>16</v>
      </c>
      <c r="C101" s="27" t="s">
        <v>17</v>
      </c>
      <c r="D101" s="27"/>
      <c r="E101" s="27">
        <f>SUM(E98:E100)</f>
        <v>9</v>
      </c>
      <c r="F101" s="27">
        <f t="shared" ref="F101:J101" si="18">SUM(F98:F100)</f>
        <v>120</v>
      </c>
      <c r="G101" s="27">
        <f t="shared" si="18"/>
        <v>40</v>
      </c>
      <c r="H101" s="27">
        <f t="shared" si="18"/>
        <v>0</v>
      </c>
      <c r="I101" s="27">
        <f t="shared" si="18"/>
        <v>30</v>
      </c>
      <c r="J101" s="27">
        <f t="shared" si="18"/>
        <v>50</v>
      </c>
      <c r="K101" s="28" t="s">
        <v>117</v>
      </c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</row>
    <row r="102" spans="1:34" x14ac:dyDescent="0.2">
      <c r="A102" s="1"/>
      <c r="B102" s="126" t="s">
        <v>18</v>
      </c>
      <c r="C102" s="126"/>
      <c r="D102" s="126"/>
      <c r="E102" s="126"/>
      <c r="F102" s="126"/>
      <c r="G102" s="126"/>
      <c r="H102" s="126"/>
      <c r="I102" s="126"/>
      <c r="J102" s="126"/>
      <c r="K102" s="126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</row>
    <row r="103" spans="1:34" ht="39.75" customHeight="1" x14ac:dyDescent="0.2">
      <c r="A103" s="5"/>
      <c r="B103" s="18">
        <v>1</v>
      </c>
      <c r="C103" s="53" t="s">
        <v>123</v>
      </c>
      <c r="D103" s="11" t="s">
        <v>38</v>
      </c>
      <c r="E103" s="11">
        <f t="shared" ref="E103:J103" si="19">(E116+E122)/2</f>
        <v>21</v>
      </c>
      <c r="F103" s="11">
        <f t="shared" si="19"/>
        <v>240</v>
      </c>
      <c r="G103" s="11">
        <f t="shared" si="19"/>
        <v>105</v>
      </c>
      <c r="H103" s="11">
        <f t="shared" si="19"/>
        <v>0</v>
      </c>
      <c r="I103" s="11">
        <f t="shared" si="19"/>
        <v>30</v>
      </c>
      <c r="J103" s="11">
        <f t="shared" si="19"/>
        <v>105</v>
      </c>
      <c r="K103" s="10" t="s">
        <v>66</v>
      </c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</row>
    <row r="104" spans="1:34" ht="15" x14ac:dyDescent="0.2">
      <c r="A104" s="3"/>
      <c r="B104" s="44" t="s">
        <v>19</v>
      </c>
      <c r="C104" s="45" t="s">
        <v>126</v>
      </c>
      <c r="D104" s="27"/>
      <c r="E104" s="27">
        <f t="shared" ref="E104:J104" si="20">SUM(E103:E103)</f>
        <v>21</v>
      </c>
      <c r="F104" s="27">
        <f t="shared" si="20"/>
        <v>240</v>
      </c>
      <c r="G104" s="27">
        <f t="shared" si="20"/>
        <v>105</v>
      </c>
      <c r="H104" s="27">
        <f t="shared" si="20"/>
        <v>0</v>
      </c>
      <c r="I104" s="27">
        <f t="shared" si="20"/>
        <v>30</v>
      </c>
      <c r="J104" s="27">
        <f t="shared" si="20"/>
        <v>105</v>
      </c>
      <c r="K104" s="28" t="s">
        <v>117</v>
      </c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</row>
    <row r="105" spans="1:34" x14ac:dyDescent="0.2">
      <c r="A105" s="3"/>
      <c r="B105" s="46" t="s">
        <v>20</v>
      </c>
      <c r="C105" s="47" t="s">
        <v>21</v>
      </c>
      <c r="D105" s="23"/>
      <c r="E105" s="34">
        <f t="shared" ref="E105:J105" si="21">+E101+E104</f>
        <v>30</v>
      </c>
      <c r="F105" s="23">
        <f t="shared" si="21"/>
        <v>360</v>
      </c>
      <c r="G105" s="23">
        <f t="shared" si="21"/>
        <v>145</v>
      </c>
      <c r="H105" s="23">
        <f t="shared" si="21"/>
        <v>0</v>
      </c>
      <c r="I105" s="23">
        <f t="shared" si="21"/>
        <v>60</v>
      </c>
      <c r="J105" s="23">
        <f t="shared" si="21"/>
        <v>155</v>
      </c>
      <c r="K105" s="24" t="s">
        <v>117</v>
      </c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</row>
    <row r="106" spans="1:34" x14ac:dyDescent="0.2">
      <c r="A106" s="1"/>
      <c r="B106" s="1"/>
      <c r="C106" s="1"/>
      <c r="D106" s="15"/>
      <c r="E106" s="1"/>
      <c r="F106" s="1"/>
      <c r="G106" s="1"/>
      <c r="H106" s="1"/>
      <c r="I106" s="1"/>
      <c r="J106" s="1"/>
      <c r="K106" s="1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</row>
    <row r="107" spans="1:34" x14ac:dyDescent="0.2">
      <c r="A107" s="1"/>
      <c r="B107" s="1"/>
      <c r="C107" s="1"/>
      <c r="D107" s="3"/>
      <c r="E107" s="3"/>
      <c r="F107" s="3"/>
      <c r="G107" s="1"/>
      <c r="I107" s="6"/>
      <c r="J107" s="1"/>
      <c r="K107" s="6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</row>
    <row r="108" spans="1:34" x14ac:dyDescent="0.2">
      <c r="A108" s="1"/>
      <c r="B108" s="127" t="s">
        <v>3</v>
      </c>
      <c r="C108" s="129" t="s">
        <v>4</v>
      </c>
      <c r="D108" s="129" t="s">
        <v>5</v>
      </c>
      <c r="E108" s="131" t="s">
        <v>6</v>
      </c>
      <c r="F108" s="131" t="s">
        <v>7</v>
      </c>
      <c r="G108" s="133" t="s">
        <v>8</v>
      </c>
      <c r="H108" s="133"/>
      <c r="I108" s="133"/>
      <c r="J108" s="133"/>
      <c r="K108" s="134" t="s">
        <v>9</v>
      </c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</row>
    <row r="109" spans="1:34" x14ac:dyDescent="0.2">
      <c r="A109" s="1"/>
      <c r="B109" s="128"/>
      <c r="C109" s="130"/>
      <c r="D109" s="130"/>
      <c r="E109" s="131"/>
      <c r="F109" s="131"/>
      <c r="G109" s="131" t="s">
        <v>10</v>
      </c>
      <c r="H109" s="131" t="s">
        <v>11</v>
      </c>
      <c r="I109" s="133" t="s">
        <v>12</v>
      </c>
      <c r="J109" s="133"/>
      <c r="K109" s="134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</row>
    <row r="110" spans="1:34" ht="25.5" x14ac:dyDescent="0.2">
      <c r="A110" s="1"/>
      <c r="B110" s="128"/>
      <c r="C110" s="130"/>
      <c r="D110" s="130"/>
      <c r="E110" s="132"/>
      <c r="F110" s="132"/>
      <c r="G110" s="132"/>
      <c r="H110" s="132"/>
      <c r="I110" s="41" t="s">
        <v>13</v>
      </c>
      <c r="J110" s="41" t="s">
        <v>14</v>
      </c>
      <c r="K110" s="135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</row>
    <row r="111" spans="1:34" x14ac:dyDescent="0.2">
      <c r="A111" s="1"/>
      <c r="B111" s="126" t="s">
        <v>124</v>
      </c>
      <c r="C111" s="126"/>
      <c r="D111" s="126"/>
      <c r="E111" s="126"/>
      <c r="F111" s="126"/>
      <c r="G111" s="126"/>
      <c r="H111" s="126"/>
      <c r="I111" s="126"/>
      <c r="J111" s="126"/>
      <c r="K111" s="126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</row>
    <row r="112" spans="1:34" ht="16.5" x14ac:dyDescent="0.2">
      <c r="A112" s="1"/>
      <c r="B112" s="12">
        <v>1</v>
      </c>
      <c r="C112" s="21" t="s">
        <v>84</v>
      </c>
      <c r="D112" s="10" t="s">
        <v>38</v>
      </c>
      <c r="E112" s="11">
        <v>5</v>
      </c>
      <c r="F112" s="12">
        <f t="shared" ref="F112:F115" si="22">SUM(G112:J112)</f>
        <v>60</v>
      </c>
      <c r="G112" s="11">
        <v>30</v>
      </c>
      <c r="H112" s="12">
        <v>0</v>
      </c>
      <c r="I112" s="11">
        <v>15</v>
      </c>
      <c r="J112" s="12">
        <v>15</v>
      </c>
      <c r="K112" s="10" t="s">
        <v>45</v>
      </c>
      <c r="M112" s="104"/>
      <c r="N112" s="105"/>
      <c r="O112" s="105"/>
      <c r="P112" s="106"/>
      <c r="Q112" s="106"/>
      <c r="R112" s="106"/>
      <c r="S112" s="107"/>
      <c r="T112" s="108"/>
      <c r="U112" s="106"/>
      <c r="V112" s="108"/>
      <c r="W112" s="108"/>
      <c r="X112" s="108"/>
      <c r="Y112" s="106"/>
      <c r="Z112" s="109"/>
      <c r="AA112" s="48"/>
      <c r="AB112" s="48"/>
      <c r="AC112" s="48"/>
      <c r="AD112" s="48"/>
    </row>
    <row r="113" spans="1:34" ht="16.5" x14ac:dyDescent="0.2">
      <c r="A113" s="1"/>
      <c r="B113" s="12">
        <v>2</v>
      </c>
      <c r="C113" s="157" t="s">
        <v>116</v>
      </c>
      <c r="D113" s="10" t="s">
        <v>38</v>
      </c>
      <c r="E113" s="11">
        <v>6</v>
      </c>
      <c r="F113" s="12">
        <f t="shared" si="22"/>
        <v>60</v>
      </c>
      <c r="G113" s="11">
        <v>15</v>
      </c>
      <c r="H113" s="12">
        <v>0</v>
      </c>
      <c r="I113" s="11">
        <v>15</v>
      </c>
      <c r="J113" s="12">
        <v>30</v>
      </c>
      <c r="K113" s="10" t="s">
        <v>45</v>
      </c>
      <c r="M113" s="104"/>
      <c r="N113" s="110"/>
      <c r="O113" s="105"/>
      <c r="P113" s="106"/>
      <c r="Q113" s="106"/>
      <c r="R113" s="106"/>
      <c r="S113" s="107"/>
      <c r="T113" s="108"/>
      <c r="U113" s="106"/>
      <c r="V113" s="108"/>
      <c r="W113" s="108"/>
      <c r="X113" s="108"/>
      <c r="Y113" s="106"/>
      <c r="Z113" s="109"/>
      <c r="AA113" s="48"/>
      <c r="AB113" s="48"/>
      <c r="AC113" s="48"/>
      <c r="AD113" s="48"/>
    </row>
    <row r="114" spans="1:34" ht="16.5" x14ac:dyDescent="0.2">
      <c r="A114" s="5"/>
      <c r="B114" s="12">
        <v>3</v>
      </c>
      <c r="C114" s="21" t="s">
        <v>85</v>
      </c>
      <c r="D114" s="10" t="s">
        <v>38</v>
      </c>
      <c r="E114" s="11">
        <v>5</v>
      </c>
      <c r="F114" s="12">
        <f t="shared" si="22"/>
        <v>60</v>
      </c>
      <c r="G114" s="11">
        <v>30</v>
      </c>
      <c r="H114" s="12">
        <v>0</v>
      </c>
      <c r="I114" s="11">
        <v>0</v>
      </c>
      <c r="J114" s="12">
        <v>30</v>
      </c>
      <c r="K114" s="10" t="s">
        <v>49</v>
      </c>
      <c r="M114" s="104"/>
      <c r="N114" s="105"/>
      <c r="O114" s="105"/>
      <c r="P114" s="106"/>
      <c r="Q114" s="106"/>
      <c r="R114" s="106"/>
      <c r="S114" s="107"/>
      <c r="T114" s="108"/>
      <c r="U114" s="107"/>
      <c r="V114" s="107"/>
      <c r="W114" s="106"/>
      <c r="X114" s="106"/>
      <c r="Y114" s="106"/>
      <c r="Z114" s="111"/>
      <c r="AA114" s="48"/>
      <c r="AB114" s="48"/>
      <c r="AC114" s="48"/>
      <c r="AD114" s="48"/>
    </row>
    <row r="115" spans="1:34" ht="16.5" x14ac:dyDescent="0.2">
      <c r="A115" s="3"/>
      <c r="B115" s="12">
        <v>4</v>
      </c>
      <c r="C115" s="22" t="s">
        <v>86</v>
      </c>
      <c r="D115" s="10" t="s">
        <v>38</v>
      </c>
      <c r="E115" s="11">
        <v>5</v>
      </c>
      <c r="F115" s="12">
        <f t="shared" si="22"/>
        <v>60</v>
      </c>
      <c r="G115" s="11">
        <v>30</v>
      </c>
      <c r="H115" s="12">
        <v>0</v>
      </c>
      <c r="I115" s="11">
        <v>15</v>
      </c>
      <c r="J115" s="12">
        <v>15</v>
      </c>
      <c r="K115" s="10" t="s">
        <v>49</v>
      </c>
      <c r="M115" s="104"/>
      <c r="N115" s="110"/>
      <c r="O115" s="105"/>
      <c r="P115" s="106"/>
      <c r="Q115" s="106"/>
      <c r="R115" s="106"/>
      <c r="S115" s="107"/>
      <c r="T115" s="108"/>
      <c r="U115" s="107"/>
      <c r="V115" s="107"/>
      <c r="W115" s="106"/>
      <c r="X115" s="106"/>
      <c r="Y115" s="106"/>
      <c r="Z115" s="111"/>
      <c r="AA115" s="48"/>
      <c r="AB115" s="48"/>
      <c r="AC115" s="48"/>
      <c r="AD115" s="48"/>
      <c r="AE115" s="48"/>
      <c r="AF115" s="48"/>
      <c r="AG115" s="48"/>
      <c r="AH115" s="48"/>
    </row>
    <row r="116" spans="1:34" x14ac:dyDescent="0.2">
      <c r="A116" s="1"/>
      <c r="B116" s="45" t="s">
        <v>19</v>
      </c>
      <c r="C116" s="27" t="s">
        <v>60</v>
      </c>
      <c r="D116" s="27"/>
      <c r="E116" s="27">
        <f>SUM(E112:E115)</f>
        <v>21</v>
      </c>
      <c r="F116" s="27">
        <f t="shared" ref="F116:J116" si="23">SUM(F112:F115)</f>
        <v>240</v>
      </c>
      <c r="G116" s="27">
        <f t="shared" si="23"/>
        <v>105</v>
      </c>
      <c r="H116" s="27">
        <f t="shared" si="23"/>
        <v>0</v>
      </c>
      <c r="I116" s="27">
        <f t="shared" si="23"/>
        <v>45</v>
      </c>
      <c r="J116" s="27">
        <f t="shared" si="23"/>
        <v>90</v>
      </c>
      <c r="K116" s="28" t="s">
        <v>117</v>
      </c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</row>
    <row r="117" spans="1:34" x14ac:dyDescent="0.2">
      <c r="A117" s="1"/>
      <c r="B117" s="126" t="s">
        <v>125</v>
      </c>
      <c r="C117" s="126"/>
      <c r="D117" s="126"/>
      <c r="E117" s="126"/>
      <c r="F117" s="126"/>
      <c r="G117" s="126"/>
      <c r="H117" s="126"/>
      <c r="I117" s="126"/>
      <c r="J117" s="126"/>
      <c r="K117" s="126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</row>
    <row r="118" spans="1:34" ht="16.5" x14ac:dyDescent="0.2">
      <c r="A118" s="1"/>
      <c r="B118" s="12">
        <v>1</v>
      </c>
      <c r="C118" s="22" t="s">
        <v>87</v>
      </c>
      <c r="D118" s="10" t="s">
        <v>38</v>
      </c>
      <c r="E118" s="11">
        <v>5</v>
      </c>
      <c r="F118" s="12">
        <f t="shared" ref="F118:F121" si="24">SUM(G118:J118)</f>
        <v>60</v>
      </c>
      <c r="G118" s="11">
        <v>30</v>
      </c>
      <c r="H118" s="12">
        <v>0</v>
      </c>
      <c r="I118" s="11">
        <v>0</v>
      </c>
      <c r="J118" s="12">
        <v>30</v>
      </c>
      <c r="K118" s="10" t="s">
        <v>49</v>
      </c>
      <c r="M118" s="104"/>
      <c r="N118" s="110"/>
      <c r="O118" s="105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8"/>
      <c r="AB118" s="106"/>
      <c r="AC118" s="106"/>
      <c r="AD118" s="107"/>
      <c r="AE118" s="106"/>
      <c r="AF118" s="106"/>
      <c r="AG118" s="106"/>
      <c r="AH118" s="111"/>
    </row>
    <row r="119" spans="1:34" ht="16.5" x14ac:dyDescent="0.2">
      <c r="A119" s="1"/>
      <c r="B119" s="12">
        <v>2</v>
      </c>
      <c r="C119" s="21" t="s">
        <v>88</v>
      </c>
      <c r="D119" s="10" t="s">
        <v>38</v>
      </c>
      <c r="E119" s="11">
        <v>5</v>
      </c>
      <c r="F119" s="12">
        <f t="shared" si="24"/>
        <v>60</v>
      </c>
      <c r="G119" s="11">
        <v>30</v>
      </c>
      <c r="H119" s="12">
        <v>0</v>
      </c>
      <c r="I119" s="11">
        <v>0</v>
      </c>
      <c r="J119" s="12">
        <v>30</v>
      </c>
      <c r="K119" s="10" t="s">
        <v>49</v>
      </c>
      <c r="M119" s="104"/>
      <c r="N119" s="110"/>
      <c r="O119" s="105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7"/>
      <c r="AB119" s="106"/>
      <c r="AC119" s="107"/>
      <c r="AD119" s="107"/>
      <c r="AE119" s="106"/>
      <c r="AF119" s="106"/>
      <c r="AG119" s="106"/>
      <c r="AH119" s="111"/>
    </row>
    <row r="120" spans="1:34" ht="16.5" x14ac:dyDescent="0.2">
      <c r="A120" s="1"/>
      <c r="B120" s="12">
        <v>3</v>
      </c>
      <c r="C120" s="21" t="s">
        <v>89</v>
      </c>
      <c r="D120" s="10" t="s">
        <v>38</v>
      </c>
      <c r="E120" s="11">
        <v>5</v>
      </c>
      <c r="F120" s="12">
        <f t="shared" si="24"/>
        <v>60</v>
      </c>
      <c r="G120" s="11">
        <v>30</v>
      </c>
      <c r="H120" s="12">
        <v>0</v>
      </c>
      <c r="I120" s="11">
        <v>0</v>
      </c>
      <c r="J120" s="12">
        <v>30</v>
      </c>
      <c r="K120" s="10" t="s">
        <v>45</v>
      </c>
      <c r="M120" s="104"/>
      <c r="N120" s="105"/>
      <c r="O120" s="105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7"/>
      <c r="AB120" s="106"/>
      <c r="AC120" s="107"/>
      <c r="AD120" s="107"/>
      <c r="AE120" s="106"/>
      <c r="AF120" s="106"/>
      <c r="AG120" s="106"/>
      <c r="AH120" s="111"/>
    </row>
    <row r="121" spans="1:34" ht="16.5" x14ac:dyDescent="0.2">
      <c r="A121" s="1"/>
      <c r="B121" s="12">
        <v>4</v>
      </c>
      <c r="C121" s="22" t="s">
        <v>90</v>
      </c>
      <c r="D121" s="10" t="s">
        <v>38</v>
      </c>
      <c r="E121" s="11">
        <v>6</v>
      </c>
      <c r="F121" s="12">
        <f t="shared" si="24"/>
        <v>60</v>
      </c>
      <c r="G121" s="11">
        <v>15</v>
      </c>
      <c r="H121" s="12">
        <v>0</v>
      </c>
      <c r="I121" s="11">
        <v>15</v>
      </c>
      <c r="J121" s="12">
        <v>30</v>
      </c>
      <c r="K121" s="10" t="s">
        <v>45</v>
      </c>
      <c r="M121" s="104"/>
      <c r="N121" s="105"/>
      <c r="O121" s="112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13"/>
      <c r="AB121" s="113"/>
      <c r="AC121" s="113"/>
      <c r="AD121" s="107"/>
      <c r="AE121" s="113"/>
      <c r="AF121" s="113"/>
      <c r="AG121" s="113"/>
      <c r="AH121" s="111"/>
    </row>
    <row r="122" spans="1:34" x14ac:dyDescent="0.2">
      <c r="A122" s="5"/>
      <c r="B122" s="45" t="s">
        <v>19</v>
      </c>
      <c r="C122" s="27" t="s">
        <v>60</v>
      </c>
      <c r="D122" s="27"/>
      <c r="E122" s="27">
        <f>SUM(E118:E121)</f>
        <v>21</v>
      </c>
      <c r="F122" s="27">
        <f t="shared" ref="F122:J122" si="25">SUM(F118:F121)</f>
        <v>240</v>
      </c>
      <c r="G122" s="27">
        <f t="shared" si="25"/>
        <v>105</v>
      </c>
      <c r="H122" s="27">
        <f t="shared" si="25"/>
        <v>0</v>
      </c>
      <c r="I122" s="27">
        <f t="shared" si="25"/>
        <v>15</v>
      </c>
      <c r="J122" s="27">
        <f t="shared" si="25"/>
        <v>120</v>
      </c>
      <c r="K122" s="28" t="s">
        <v>117</v>
      </c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</row>
    <row r="123" spans="1:34" x14ac:dyDescent="0.2">
      <c r="A123" s="3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</row>
    <row r="124" spans="1:34" x14ac:dyDescent="0.2">
      <c r="A124" s="1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</row>
    <row r="125" spans="1:34" ht="13.5" thickBot="1" x14ac:dyDescent="0.25">
      <c r="A125" s="1"/>
      <c r="B125" s="1"/>
      <c r="C125" s="1"/>
      <c r="D125" s="1"/>
      <c r="E125" s="1"/>
      <c r="F125" s="1"/>
      <c r="G125" s="1"/>
      <c r="H125" s="1"/>
      <c r="I125" s="6" t="s">
        <v>26</v>
      </c>
      <c r="J125" s="1"/>
      <c r="K125" s="6" t="s">
        <v>28</v>
      </c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</row>
    <row r="126" spans="1:34" x14ac:dyDescent="0.2">
      <c r="A126" s="1"/>
      <c r="B126" s="142" t="s">
        <v>3</v>
      </c>
      <c r="C126" s="143" t="s">
        <v>4</v>
      </c>
      <c r="D126" s="143" t="s">
        <v>5</v>
      </c>
      <c r="E126" s="144" t="s">
        <v>6</v>
      </c>
      <c r="F126" s="144" t="s">
        <v>7</v>
      </c>
      <c r="G126" s="145" t="s">
        <v>8</v>
      </c>
      <c r="H126" s="145"/>
      <c r="I126" s="145"/>
      <c r="J126" s="145"/>
      <c r="K126" s="146" t="s">
        <v>9</v>
      </c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</row>
    <row r="127" spans="1:34" ht="26.25" customHeight="1" x14ac:dyDescent="0.2">
      <c r="A127" s="5"/>
      <c r="B127" s="128"/>
      <c r="C127" s="130"/>
      <c r="D127" s="130"/>
      <c r="E127" s="131"/>
      <c r="F127" s="131"/>
      <c r="G127" s="131" t="s">
        <v>10</v>
      </c>
      <c r="H127" s="131" t="s">
        <v>11</v>
      </c>
      <c r="I127" s="133" t="s">
        <v>12</v>
      </c>
      <c r="J127" s="133"/>
      <c r="K127" s="134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</row>
    <row r="128" spans="1:34" ht="25.5" x14ac:dyDescent="0.2">
      <c r="A128" s="3"/>
      <c r="B128" s="128"/>
      <c r="C128" s="130"/>
      <c r="D128" s="130"/>
      <c r="E128" s="132"/>
      <c r="F128" s="132"/>
      <c r="G128" s="132"/>
      <c r="H128" s="132"/>
      <c r="I128" s="41" t="s">
        <v>13</v>
      </c>
      <c r="J128" s="41" t="s">
        <v>14</v>
      </c>
      <c r="K128" s="135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</row>
    <row r="129" spans="1:32" x14ac:dyDescent="0.2">
      <c r="A129" s="3"/>
      <c r="B129" s="126" t="s">
        <v>15</v>
      </c>
      <c r="C129" s="126"/>
      <c r="D129" s="126"/>
      <c r="E129" s="126"/>
      <c r="F129" s="126"/>
      <c r="G129" s="126"/>
      <c r="H129" s="126"/>
      <c r="I129" s="126"/>
      <c r="J129" s="126"/>
      <c r="K129" s="126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</row>
    <row r="130" spans="1:32" x14ac:dyDescent="0.2">
      <c r="A130" s="1"/>
      <c r="B130" s="12">
        <v>1</v>
      </c>
      <c r="C130" s="20" t="s">
        <v>115</v>
      </c>
      <c r="D130" s="12" t="s">
        <v>19</v>
      </c>
      <c r="E130" s="11">
        <v>3</v>
      </c>
      <c r="F130" s="12">
        <f t="shared" ref="F130:F132" si="26">SUM(G130:J130)</f>
        <v>45</v>
      </c>
      <c r="G130" s="11">
        <v>15</v>
      </c>
      <c r="H130" s="12">
        <v>0</v>
      </c>
      <c r="I130" s="11">
        <v>0</v>
      </c>
      <c r="J130" s="12">
        <v>30</v>
      </c>
      <c r="K130" s="10" t="s">
        <v>45</v>
      </c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</row>
    <row r="131" spans="1:32" x14ac:dyDescent="0.2">
      <c r="A131" s="1"/>
      <c r="B131" s="12">
        <v>2</v>
      </c>
      <c r="C131" s="20" t="s">
        <v>91</v>
      </c>
      <c r="D131" s="12" t="s">
        <v>19</v>
      </c>
      <c r="E131" s="11">
        <v>4</v>
      </c>
      <c r="F131" s="12">
        <f t="shared" si="26"/>
        <v>45</v>
      </c>
      <c r="G131" s="11">
        <v>15</v>
      </c>
      <c r="H131" s="12">
        <v>0</v>
      </c>
      <c r="I131" s="11">
        <v>0</v>
      </c>
      <c r="J131" s="12">
        <v>30</v>
      </c>
      <c r="K131" s="10" t="s">
        <v>49</v>
      </c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</row>
    <row r="132" spans="1:32" x14ac:dyDescent="0.2">
      <c r="A132" s="1"/>
      <c r="B132" s="12">
        <v>3</v>
      </c>
      <c r="C132" s="16" t="s">
        <v>61</v>
      </c>
      <c r="D132" s="12" t="s">
        <v>19</v>
      </c>
      <c r="E132" s="11">
        <v>1</v>
      </c>
      <c r="F132" s="12">
        <f t="shared" si="26"/>
        <v>15</v>
      </c>
      <c r="G132" s="11">
        <v>0</v>
      </c>
      <c r="H132" s="12">
        <v>15</v>
      </c>
      <c r="I132" s="11">
        <v>0</v>
      </c>
      <c r="J132" s="12">
        <v>0</v>
      </c>
      <c r="K132" s="10" t="s">
        <v>45</v>
      </c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</row>
    <row r="133" spans="1:32" x14ac:dyDescent="0.2">
      <c r="A133" s="1"/>
      <c r="B133" s="45" t="s">
        <v>16</v>
      </c>
      <c r="C133" s="27" t="s">
        <v>17</v>
      </c>
      <c r="D133" s="28"/>
      <c r="E133" s="27">
        <f>SUM(E130:E132)</f>
        <v>8</v>
      </c>
      <c r="F133" s="27">
        <f t="shared" ref="F133:J133" si="27">SUM(F130:F132)</f>
        <v>105</v>
      </c>
      <c r="G133" s="27">
        <f t="shared" si="27"/>
        <v>30</v>
      </c>
      <c r="H133" s="27">
        <f t="shared" si="27"/>
        <v>15</v>
      </c>
      <c r="I133" s="27">
        <f t="shared" si="27"/>
        <v>0</v>
      </c>
      <c r="J133" s="27">
        <f t="shared" si="27"/>
        <v>60</v>
      </c>
      <c r="K133" s="28" t="s">
        <v>117</v>
      </c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</row>
    <row r="134" spans="1:32" x14ac:dyDescent="0.2">
      <c r="A134" s="1"/>
      <c r="B134" s="126" t="s">
        <v>18</v>
      </c>
      <c r="C134" s="126"/>
      <c r="D134" s="126"/>
      <c r="E134" s="126"/>
      <c r="F134" s="126"/>
      <c r="G134" s="126"/>
      <c r="H134" s="126"/>
      <c r="I134" s="126"/>
      <c r="J134" s="126"/>
      <c r="K134" s="126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</row>
    <row r="135" spans="1:32" ht="38.25" x14ac:dyDescent="0.2">
      <c r="A135" s="1"/>
      <c r="B135" s="18">
        <v>1</v>
      </c>
      <c r="C135" s="53" t="s">
        <v>123</v>
      </c>
      <c r="D135" s="11" t="s">
        <v>38</v>
      </c>
      <c r="E135" s="35">
        <f t="shared" ref="E135:J135" si="28">(E148+E154)/2</f>
        <v>22</v>
      </c>
      <c r="F135" s="35">
        <f t="shared" si="28"/>
        <v>195</v>
      </c>
      <c r="G135" s="35">
        <f t="shared" si="28"/>
        <v>90</v>
      </c>
      <c r="H135" s="35">
        <f t="shared" si="28"/>
        <v>0</v>
      </c>
      <c r="I135" s="35">
        <f t="shared" si="28"/>
        <v>22.5</v>
      </c>
      <c r="J135" s="35">
        <f t="shared" si="28"/>
        <v>82.5</v>
      </c>
      <c r="K135" s="10" t="s">
        <v>66</v>
      </c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</row>
    <row r="136" spans="1:32" ht="15" x14ac:dyDescent="0.2">
      <c r="A136" s="1"/>
      <c r="B136" s="44" t="s">
        <v>19</v>
      </c>
      <c r="C136" s="45" t="s">
        <v>126</v>
      </c>
      <c r="D136" s="27"/>
      <c r="E136" s="36">
        <f t="shared" ref="E136:J136" si="29">SUM(E135:E135)</f>
        <v>22</v>
      </c>
      <c r="F136" s="36">
        <f t="shared" si="29"/>
        <v>195</v>
      </c>
      <c r="G136" s="36">
        <f t="shared" si="29"/>
        <v>90</v>
      </c>
      <c r="H136" s="36">
        <f t="shared" si="29"/>
        <v>0</v>
      </c>
      <c r="I136" s="36">
        <f t="shared" si="29"/>
        <v>22.5</v>
      </c>
      <c r="J136" s="36">
        <f t="shared" si="29"/>
        <v>82.5</v>
      </c>
      <c r="K136" s="28" t="s">
        <v>117</v>
      </c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</row>
    <row r="137" spans="1:32" x14ac:dyDescent="0.2">
      <c r="A137" s="1"/>
      <c r="B137" s="44" t="s">
        <v>20</v>
      </c>
      <c r="C137" s="45" t="s">
        <v>21</v>
      </c>
      <c r="D137" s="27"/>
      <c r="E137" s="36">
        <f>+E133+E136</f>
        <v>30</v>
      </c>
      <c r="F137" s="36">
        <f>+F133+F136</f>
        <v>300</v>
      </c>
      <c r="G137" s="36">
        <f t="shared" ref="G137:J137" si="30">+G133+G136</f>
        <v>120</v>
      </c>
      <c r="H137" s="36">
        <f t="shared" si="30"/>
        <v>15</v>
      </c>
      <c r="I137" s="36">
        <f t="shared" si="30"/>
        <v>22.5</v>
      </c>
      <c r="J137" s="36">
        <f t="shared" si="30"/>
        <v>142.5</v>
      </c>
      <c r="K137" s="28" t="s">
        <v>117</v>
      </c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</row>
    <row r="138" spans="1:32" x14ac:dyDescent="0.2">
      <c r="A138" s="1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</row>
    <row r="139" spans="1:32" x14ac:dyDescent="0.2">
      <c r="A139" s="1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</row>
    <row r="140" spans="1:32" x14ac:dyDescent="0.2">
      <c r="A140" s="1"/>
      <c r="B140" s="127" t="s">
        <v>3</v>
      </c>
      <c r="C140" s="129" t="s">
        <v>4</v>
      </c>
      <c r="D140" s="129" t="s">
        <v>5</v>
      </c>
      <c r="E140" s="132" t="s">
        <v>6</v>
      </c>
      <c r="F140" s="132" t="s">
        <v>7</v>
      </c>
      <c r="G140" s="137" t="s">
        <v>8</v>
      </c>
      <c r="H140" s="126"/>
      <c r="I140" s="126"/>
      <c r="J140" s="138"/>
      <c r="K140" s="135" t="s">
        <v>9</v>
      </c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</row>
    <row r="141" spans="1:32" x14ac:dyDescent="0.2">
      <c r="A141" s="1"/>
      <c r="B141" s="128"/>
      <c r="C141" s="130"/>
      <c r="D141" s="130"/>
      <c r="E141" s="136"/>
      <c r="F141" s="136"/>
      <c r="G141" s="132" t="s">
        <v>10</v>
      </c>
      <c r="H141" s="132" t="s">
        <v>11</v>
      </c>
      <c r="I141" s="137" t="s">
        <v>12</v>
      </c>
      <c r="J141" s="138"/>
      <c r="K141" s="147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</row>
    <row r="142" spans="1:32" ht="25.5" x14ac:dyDescent="0.2">
      <c r="A142" s="1"/>
      <c r="B142" s="128"/>
      <c r="C142" s="130"/>
      <c r="D142" s="130"/>
      <c r="E142" s="136"/>
      <c r="F142" s="136"/>
      <c r="G142" s="136"/>
      <c r="H142" s="136"/>
      <c r="I142" s="41" t="s">
        <v>13</v>
      </c>
      <c r="J142" s="41" t="s">
        <v>14</v>
      </c>
      <c r="K142" s="147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</row>
    <row r="143" spans="1:32" x14ac:dyDescent="0.2">
      <c r="A143" s="1"/>
      <c r="B143" s="126" t="s">
        <v>124</v>
      </c>
      <c r="C143" s="126"/>
      <c r="D143" s="126"/>
      <c r="E143" s="126"/>
      <c r="F143" s="126"/>
      <c r="G143" s="126"/>
      <c r="H143" s="126"/>
      <c r="I143" s="126"/>
      <c r="J143" s="126"/>
      <c r="K143" s="126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</row>
    <row r="144" spans="1:32" ht="16.5" x14ac:dyDescent="0.2">
      <c r="A144" s="1"/>
      <c r="B144" s="12">
        <v>1</v>
      </c>
      <c r="C144" s="21" t="s">
        <v>92</v>
      </c>
      <c r="D144" s="10" t="s">
        <v>38</v>
      </c>
      <c r="E144" s="11">
        <v>7</v>
      </c>
      <c r="F144" s="12">
        <f t="shared" ref="F144:F146" si="31">SUM(G144:J144)</f>
        <v>75</v>
      </c>
      <c r="G144" s="11">
        <v>30</v>
      </c>
      <c r="H144" s="12">
        <v>0</v>
      </c>
      <c r="I144" s="11">
        <v>15</v>
      </c>
      <c r="J144" s="12">
        <v>30</v>
      </c>
      <c r="K144" s="10" t="s">
        <v>49</v>
      </c>
      <c r="M144" s="104"/>
      <c r="N144" s="105"/>
      <c r="O144" s="105"/>
      <c r="P144" s="106"/>
      <c r="Q144" s="106"/>
      <c r="R144" s="106"/>
      <c r="S144" s="107"/>
      <c r="T144" s="108"/>
      <c r="U144" s="107"/>
      <c r="V144" s="107"/>
      <c r="W144" s="107"/>
      <c r="X144" s="106"/>
      <c r="Y144" s="106"/>
      <c r="Z144" s="111"/>
      <c r="AA144" s="48"/>
      <c r="AB144" s="48"/>
      <c r="AC144" s="48"/>
      <c r="AD144" s="48"/>
      <c r="AE144" s="48"/>
      <c r="AF144" s="48"/>
    </row>
    <row r="145" spans="1:35" ht="16.5" x14ac:dyDescent="0.2">
      <c r="A145" s="1"/>
      <c r="B145" s="12">
        <v>2</v>
      </c>
      <c r="C145" s="21" t="s">
        <v>93</v>
      </c>
      <c r="D145" s="10" t="s">
        <v>38</v>
      </c>
      <c r="E145" s="11">
        <v>5</v>
      </c>
      <c r="F145" s="12">
        <f t="shared" si="31"/>
        <v>60</v>
      </c>
      <c r="G145" s="11">
        <v>30</v>
      </c>
      <c r="H145" s="12">
        <v>0</v>
      </c>
      <c r="I145" s="11">
        <v>15</v>
      </c>
      <c r="J145" s="12">
        <v>15</v>
      </c>
      <c r="K145" s="10" t="s">
        <v>49</v>
      </c>
      <c r="M145" s="104"/>
      <c r="N145" s="105"/>
      <c r="O145" s="105"/>
      <c r="P145" s="106"/>
      <c r="Q145" s="106"/>
      <c r="R145" s="106"/>
      <c r="S145" s="107"/>
      <c r="T145" s="108"/>
      <c r="U145" s="107"/>
      <c r="V145" s="107"/>
      <c r="W145" s="107"/>
      <c r="X145" s="106"/>
      <c r="Y145" s="106"/>
      <c r="Z145" s="111"/>
      <c r="AA145" s="48"/>
      <c r="AB145" s="48"/>
      <c r="AC145" s="48"/>
      <c r="AD145" s="48"/>
      <c r="AE145" s="48"/>
      <c r="AF145" s="48"/>
    </row>
    <row r="146" spans="1:35" ht="16.5" x14ac:dyDescent="0.2">
      <c r="A146" s="1"/>
      <c r="B146" s="12">
        <v>3</v>
      </c>
      <c r="C146" s="21" t="s">
        <v>94</v>
      </c>
      <c r="D146" s="10" t="s">
        <v>38</v>
      </c>
      <c r="E146" s="11">
        <v>5</v>
      </c>
      <c r="F146" s="12">
        <f t="shared" si="31"/>
        <v>60</v>
      </c>
      <c r="G146" s="11">
        <v>30</v>
      </c>
      <c r="H146" s="12">
        <v>0</v>
      </c>
      <c r="I146" s="11">
        <v>0</v>
      </c>
      <c r="J146" s="12">
        <v>30</v>
      </c>
      <c r="K146" s="10" t="s">
        <v>45</v>
      </c>
      <c r="M146" s="104"/>
      <c r="N146" s="105"/>
      <c r="O146" s="105"/>
      <c r="P146" s="106"/>
      <c r="Q146" s="106"/>
      <c r="R146" s="106"/>
      <c r="S146" s="107"/>
      <c r="T146" s="106"/>
      <c r="U146" s="107"/>
      <c r="V146" s="107"/>
      <c r="W146" s="107"/>
      <c r="X146" s="106"/>
      <c r="Y146" s="106"/>
      <c r="Z146" s="111"/>
      <c r="AA146" s="48"/>
      <c r="AB146" s="48"/>
      <c r="AC146" s="48"/>
      <c r="AD146" s="48"/>
      <c r="AE146" s="48"/>
      <c r="AF146" s="48"/>
    </row>
    <row r="147" spans="1:35" x14ac:dyDescent="0.2">
      <c r="A147" s="1"/>
      <c r="B147" s="12">
        <v>4</v>
      </c>
      <c r="C147" s="22" t="s">
        <v>62</v>
      </c>
      <c r="D147" s="10" t="s">
        <v>36</v>
      </c>
      <c r="E147" s="11">
        <v>5</v>
      </c>
      <c r="F147" s="12">
        <f t="shared" ref="F147" si="32">SUM(G147:J147)</f>
        <v>0</v>
      </c>
      <c r="G147" s="11">
        <v>0</v>
      </c>
      <c r="H147" s="12">
        <v>0</v>
      </c>
      <c r="I147" s="11">
        <v>0</v>
      </c>
      <c r="J147" s="12">
        <v>0</v>
      </c>
      <c r="K147" s="10" t="s">
        <v>119</v>
      </c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</row>
    <row r="148" spans="1:35" x14ac:dyDescent="0.2">
      <c r="A148" s="1"/>
      <c r="B148" s="45" t="s">
        <v>19</v>
      </c>
      <c r="C148" s="27" t="s">
        <v>60</v>
      </c>
      <c r="D148" s="27"/>
      <c r="E148" s="27">
        <f>SUM(E144:E147)</f>
        <v>22</v>
      </c>
      <c r="F148" s="27">
        <f t="shared" ref="F148:J148" si="33">SUM(F144:F147)</f>
        <v>195</v>
      </c>
      <c r="G148" s="27">
        <f t="shared" si="33"/>
        <v>90</v>
      </c>
      <c r="H148" s="27">
        <f t="shared" si="33"/>
        <v>0</v>
      </c>
      <c r="I148" s="27">
        <f t="shared" si="33"/>
        <v>30</v>
      </c>
      <c r="J148" s="27">
        <f t="shared" si="33"/>
        <v>75</v>
      </c>
      <c r="K148" s="28" t="s">
        <v>117</v>
      </c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</row>
    <row r="149" spans="1:35" x14ac:dyDescent="0.2">
      <c r="A149" s="1"/>
      <c r="B149" s="126" t="s">
        <v>125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</row>
    <row r="150" spans="1:35" ht="16.5" x14ac:dyDescent="0.2">
      <c r="A150" s="48"/>
      <c r="B150" s="12">
        <v>1</v>
      </c>
      <c r="C150" s="22" t="s">
        <v>95</v>
      </c>
      <c r="D150" s="10" t="s">
        <v>38</v>
      </c>
      <c r="E150" s="11">
        <v>6</v>
      </c>
      <c r="F150" s="12">
        <f t="shared" ref="F150:F153" si="34">SUM(G150:J150)</f>
        <v>75</v>
      </c>
      <c r="G150" s="11">
        <v>30</v>
      </c>
      <c r="H150" s="12">
        <v>0</v>
      </c>
      <c r="I150" s="11">
        <v>15</v>
      </c>
      <c r="J150" s="12">
        <v>30</v>
      </c>
      <c r="K150" s="10" t="s">
        <v>49</v>
      </c>
      <c r="L150" s="48"/>
      <c r="M150" s="104"/>
      <c r="N150" s="105"/>
      <c r="O150" s="112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14"/>
      <c r="AB150" s="106"/>
      <c r="AC150" s="106"/>
      <c r="AD150" s="114"/>
      <c r="AE150" s="106"/>
      <c r="AF150" s="106"/>
      <c r="AG150" s="106"/>
      <c r="AH150" s="115"/>
      <c r="AI150" s="48"/>
    </row>
    <row r="151" spans="1:35" ht="16.5" x14ac:dyDescent="0.2">
      <c r="A151" s="48"/>
      <c r="B151" s="12">
        <v>2</v>
      </c>
      <c r="C151" s="21" t="s">
        <v>96</v>
      </c>
      <c r="D151" s="10" t="s">
        <v>38</v>
      </c>
      <c r="E151" s="11">
        <v>5</v>
      </c>
      <c r="F151" s="12">
        <f t="shared" si="34"/>
        <v>60</v>
      </c>
      <c r="G151" s="11">
        <v>30</v>
      </c>
      <c r="H151" s="12">
        <v>0</v>
      </c>
      <c r="I151" s="11">
        <v>0</v>
      </c>
      <c r="J151" s="12">
        <v>30</v>
      </c>
      <c r="K151" s="10" t="s">
        <v>49</v>
      </c>
      <c r="L151" s="48"/>
      <c r="M151" s="104"/>
      <c r="N151" s="110"/>
      <c r="O151" s="105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7"/>
      <c r="AB151" s="106"/>
      <c r="AC151" s="107"/>
      <c r="AD151" s="107"/>
      <c r="AE151" s="106"/>
      <c r="AF151" s="106"/>
      <c r="AG151" s="106"/>
      <c r="AH151" s="111"/>
      <c r="AI151" s="48"/>
    </row>
    <row r="152" spans="1:35" ht="16.5" x14ac:dyDescent="0.2">
      <c r="A152" s="48"/>
      <c r="B152" s="12">
        <v>3</v>
      </c>
      <c r="C152" s="21" t="s">
        <v>97</v>
      </c>
      <c r="D152" s="10" t="s">
        <v>38</v>
      </c>
      <c r="E152" s="11">
        <v>6</v>
      </c>
      <c r="F152" s="12">
        <f t="shared" si="34"/>
        <v>60</v>
      </c>
      <c r="G152" s="11">
        <v>30</v>
      </c>
      <c r="H152" s="12">
        <v>0</v>
      </c>
      <c r="I152" s="11">
        <v>0</v>
      </c>
      <c r="J152" s="12">
        <v>30</v>
      </c>
      <c r="K152" s="10" t="s">
        <v>45</v>
      </c>
      <c r="L152" s="48"/>
      <c r="M152" s="104"/>
      <c r="N152" s="110"/>
      <c r="O152" s="112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7"/>
      <c r="AB152" s="106"/>
      <c r="AC152" s="107"/>
      <c r="AD152" s="106"/>
      <c r="AE152" s="106"/>
      <c r="AF152" s="106"/>
      <c r="AG152" s="106"/>
      <c r="AH152" s="111"/>
      <c r="AI152" s="48"/>
    </row>
    <row r="153" spans="1:35" x14ac:dyDescent="0.2">
      <c r="A153" s="48"/>
      <c r="B153" s="12">
        <v>4</v>
      </c>
      <c r="C153" s="22" t="s">
        <v>62</v>
      </c>
      <c r="D153" s="10" t="s">
        <v>36</v>
      </c>
      <c r="E153" s="11">
        <v>5</v>
      </c>
      <c r="F153" s="12">
        <f t="shared" si="34"/>
        <v>0</v>
      </c>
      <c r="G153" s="11">
        <v>0</v>
      </c>
      <c r="H153" s="12">
        <v>0</v>
      </c>
      <c r="I153" s="11">
        <v>0</v>
      </c>
      <c r="J153" s="12">
        <v>0</v>
      </c>
      <c r="K153" s="10" t="s">
        <v>119</v>
      </c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</row>
    <row r="154" spans="1:35" x14ac:dyDescent="0.2">
      <c r="A154" s="48"/>
      <c r="B154" s="45" t="s">
        <v>19</v>
      </c>
      <c r="C154" s="27" t="s">
        <v>60</v>
      </c>
      <c r="D154" s="27"/>
      <c r="E154" s="27">
        <f>SUM(E150:E153)</f>
        <v>22</v>
      </c>
      <c r="F154" s="27">
        <f t="shared" ref="F154:J154" si="35">SUM(F150:F153)</f>
        <v>195</v>
      </c>
      <c r="G154" s="27">
        <f t="shared" si="35"/>
        <v>90</v>
      </c>
      <c r="H154" s="27">
        <f t="shared" si="35"/>
        <v>0</v>
      </c>
      <c r="I154" s="27">
        <f t="shared" si="35"/>
        <v>15</v>
      </c>
      <c r="J154" s="27">
        <f t="shared" si="35"/>
        <v>90</v>
      </c>
      <c r="K154" s="28" t="s">
        <v>117</v>
      </c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</row>
    <row r="155" spans="1:35" x14ac:dyDescent="0.2">
      <c r="A155" s="48"/>
      <c r="B155" s="1"/>
      <c r="C155" s="1"/>
      <c r="D155" s="15"/>
      <c r="E155" s="1"/>
      <c r="F155" s="1"/>
      <c r="G155" s="1"/>
      <c r="H155" s="1"/>
      <c r="I155" s="1"/>
      <c r="J155" s="1"/>
      <c r="K155" s="1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</row>
    <row r="156" spans="1:35" x14ac:dyDescent="0.2">
      <c r="A156" s="48"/>
      <c r="B156" s="1"/>
      <c r="C156" s="1"/>
      <c r="D156" s="15"/>
      <c r="E156" s="1"/>
      <c r="F156" s="1"/>
      <c r="G156" s="1"/>
      <c r="H156" s="1"/>
      <c r="I156" s="1"/>
      <c r="J156" s="1"/>
      <c r="K156" s="1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</row>
    <row r="157" spans="1:35" x14ac:dyDescent="0.2">
      <c r="A157" s="48"/>
      <c r="B157" s="1"/>
      <c r="C157" s="1"/>
      <c r="D157" s="1"/>
      <c r="E157" s="1"/>
      <c r="F157" s="1"/>
      <c r="G157" s="1"/>
      <c r="H157" s="1"/>
      <c r="I157" s="6" t="s">
        <v>29</v>
      </c>
      <c r="J157" s="1"/>
      <c r="K157" s="6" t="s">
        <v>30</v>
      </c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</row>
    <row r="158" spans="1:35" x14ac:dyDescent="0.2">
      <c r="A158" s="48"/>
      <c r="B158" s="127" t="s">
        <v>3</v>
      </c>
      <c r="C158" s="129" t="s">
        <v>4</v>
      </c>
      <c r="D158" s="129" t="s">
        <v>5</v>
      </c>
      <c r="E158" s="131" t="s">
        <v>6</v>
      </c>
      <c r="F158" s="131" t="s">
        <v>7</v>
      </c>
      <c r="G158" s="133" t="s">
        <v>8</v>
      </c>
      <c r="H158" s="133"/>
      <c r="I158" s="133"/>
      <c r="J158" s="133"/>
      <c r="K158" s="134" t="s">
        <v>9</v>
      </c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</row>
    <row r="159" spans="1:35" x14ac:dyDescent="0.2">
      <c r="A159" s="48"/>
      <c r="B159" s="128"/>
      <c r="C159" s="130"/>
      <c r="D159" s="130"/>
      <c r="E159" s="131"/>
      <c r="F159" s="131"/>
      <c r="G159" s="131" t="s">
        <v>10</v>
      </c>
      <c r="H159" s="131" t="s">
        <v>11</v>
      </c>
      <c r="I159" s="133" t="s">
        <v>12</v>
      </c>
      <c r="J159" s="133"/>
      <c r="K159" s="134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</row>
    <row r="160" spans="1:35" ht="25.5" x14ac:dyDescent="0.2">
      <c r="A160" s="48"/>
      <c r="B160" s="128"/>
      <c r="C160" s="130"/>
      <c r="D160" s="130"/>
      <c r="E160" s="132"/>
      <c r="F160" s="132"/>
      <c r="G160" s="132"/>
      <c r="H160" s="132"/>
      <c r="I160" s="41" t="s">
        <v>13</v>
      </c>
      <c r="J160" s="41" t="s">
        <v>14</v>
      </c>
      <c r="K160" s="135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</row>
    <row r="161" spans="1:35" x14ac:dyDescent="0.2">
      <c r="A161" s="48"/>
      <c r="B161" s="126" t="s">
        <v>15</v>
      </c>
      <c r="C161" s="126"/>
      <c r="D161" s="126"/>
      <c r="E161" s="126"/>
      <c r="F161" s="126"/>
      <c r="G161" s="126"/>
      <c r="H161" s="126"/>
      <c r="I161" s="126"/>
      <c r="J161" s="126"/>
      <c r="K161" s="126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</row>
    <row r="162" spans="1:35" x14ac:dyDescent="0.2">
      <c r="A162" s="48"/>
      <c r="B162" s="12">
        <v>1</v>
      </c>
      <c r="C162" s="20" t="s">
        <v>98</v>
      </c>
      <c r="D162" s="12" t="s">
        <v>19</v>
      </c>
      <c r="E162" s="11">
        <v>3</v>
      </c>
      <c r="F162" s="12">
        <f t="shared" ref="F162:F163" si="36">SUM(G162:J162)</f>
        <v>45</v>
      </c>
      <c r="G162" s="11">
        <v>15</v>
      </c>
      <c r="H162" s="12">
        <v>0</v>
      </c>
      <c r="I162" s="11">
        <v>0</v>
      </c>
      <c r="J162" s="12">
        <v>30</v>
      </c>
      <c r="K162" s="10" t="s">
        <v>49</v>
      </c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</row>
    <row r="163" spans="1:35" x14ac:dyDescent="0.2">
      <c r="A163" s="48"/>
      <c r="B163" s="12">
        <v>2</v>
      </c>
      <c r="C163" s="16" t="s">
        <v>64</v>
      </c>
      <c r="D163" s="12" t="s">
        <v>31</v>
      </c>
      <c r="E163" s="11">
        <v>2</v>
      </c>
      <c r="F163" s="12">
        <f t="shared" si="36"/>
        <v>0</v>
      </c>
      <c r="G163" s="11">
        <v>0</v>
      </c>
      <c r="H163" s="12">
        <v>0</v>
      </c>
      <c r="I163" s="11">
        <v>0</v>
      </c>
      <c r="J163" s="12">
        <v>0</v>
      </c>
      <c r="K163" s="10" t="s">
        <v>49</v>
      </c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</row>
    <row r="164" spans="1:35" x14ac:dyDescent="0.2">
      <c r="A164" s="48"/>
      <c r="B164" s="45" t="s">
        <v>16</v>
      </c>
      <c r="C164" s="27" t="s">
        <v>17</v>
      </c>
      <c r="D164" s="27"/>
      <c r="E164" s="27">
        <f>SUM(E162:E163)</f>
        <v>5</v>
      </c>
      <c r="F164" s="27">
        <f t="shared" ref="F164:J164" si="37">SUM(F162:F163)</f>
        <v>45</v>
      </c>
      <c r="G164" s="27">
        <f t="shared" si="37"/>
        <v>15</v>
      </c>
      <c r="H164" s="27">
        <f t="shared" si="37"/>
        <v>0</v>
      </c>
      <c r="I164" s="27">
        <f t="shared" si="37"/>
        <v>0</v>
      </c>
      <c r="J164" s="27">
        <f t="shared" si="37"/>
        <v>30</v>
      </c>
      <c r="K164" s="28" t="s">
        <v>117</v>
      </c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</row>
    <row r="165" spans="1:35" x14ac:dyDescent="0.2">
      <c r="A165" s="48"/>
      <c r="B165" s="126" t="s">
        <v>18</v>
      </c>
      <c r="C165" s="126"/>
      <c r="D165" s="126"/>
      <c r="E165" s="126"/>
      <c r="F165" s="126"/>
      <c r="G165" s="126"/>
      <c r="H165" s="126"/>
      <c r="I165" s="126"/>
      <c r="J165" s="126"/>
      <c r="K165" s="126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</row>
    <row r="166" spans="1:35" ht="25.5" x14ac:dyDescent="0.2">
      <c r="A166" s="48"/>
      <c r="B166" s="18">
        <v>1</v>
      </c>
      <c r="C166" s="54" t="s">
        <v>83</v>
      </c>
      <c r="D166" s="11" t="s">
        <v>38</v>
      </c>
      <c r="E166" s="35">
        <f t="shared" ref="E166:J166" si="38">(E180+E187)/2</f>
        <v>25</v>
      </c>
      <c r="F166" s="35">
        <f t="shared" si="38"/>
        <v>195</v>
      </c>
      <c r="G166" s="35">
        <f t="shared" si="38"/>
        <v>82.5</v>
      </c>
      <c r="H166" s="35">
        <f t="shared" si="38"/>
        <v>30</v>
      </c>
      <c r="I166" s="35">
        <f t="shared" si="38"/>
        <v>0</v>
      </c>
      <c r="J166" s="35">
        <f t="shared" si="38"/>
        <v>82.5</v>
      </c>
      <c r="K166" s="10" t="s">
        <v>66</v>
      </c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</row>
    <row r="167" spans="1:35" ht="15" x14ac:dyDescent="0.2">
      <c r="A167" s="48"/>
      <c r="B167" s="44" t="s">
        <v>19</v>
      </c>
      <c r="C167" s="45" t="s">
        <v>126</v>
      </c>
      <c r="D167" s="27"/>
      <c r="E167" s="36">
        <f t="shared" ref="E167:J167" si="39">SUM(E166:E166)</f>
        <v>25</v>
      </c>
      <c r="F167" s="36">
        <f t="shared" si="39"/>
        <v>195</v>
      </c>
      <c r="G167" s="36">
        <f t="shared" si="39"/>
        <v>82.5</v>
      </c>
      <c r="H167" s="36">
        <f t="shared" si="39"/>
        <v>30</v>
      </c>
      <c r="I167" s="36">
        <f t="shared" si="39"/>
        <v>0</v>
      </c>
      <c r="J167" s="36">
        <f t="shared" si="39"/>
        <v>82.5</v>
      </c>
      <c r="K167" s="28" t="s">
        <v>117</v>
      </c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</row>
    <row r="168" spans="1:35" x14ac:dyDescent="0.2">
      <c r="A168" s="48"/>
      <c r="B168" s="46" t="s">
        <v>20</v>
      </c>
      <c r="C168" s="47" t="s">
        <v>21</v>
      </c>
      <c r="D168" s="23"/>
      <c r="E168" s="37">
        <f t="shared" ref="E168:J168" si="40">+E164+E167</f>
        <v>30</v>
      </c>
      <c r="F168" s="37">
        <f t="shared" si="40"/>
        <v>240</v>
      </c>
      <c r="G168" s="37">
        <f t="shared" si="40"/>
        <v>97.5</v>
      </c>
      <c r="H168" s="37">
        <f t="shared" si="40"/>
        <v>30</v>
      </c>
      <c r="I168" s="37">
        <f t="shared" si="40"/>
        <v>0</v>
      </c>
      <c r="J168" s="37">
        <f t="shared" si="40"/>
        <v>112.5</v>
      </c>
      <c r="K168" s="24" t="s">
        <v>117</v>
      </c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</row>
    <row r="169" spans="1:35" x14ac:dyDescent="0.2">
      <c r="A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</row>
    <row r="170" spans="1:35" x14ac:dyDescent="0.2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</row>
    <row r="171" spans="1:35" x14ac:dyDescent="0.2">
      <c r="A171" s="48"/>
      <c r="B171" s="127" t="s">
        <v>3</v>
      </c>
      <c r="C171" s="129" t="s">
        <v>4</v>
      </c>
      <c r="D171" s="129" t="s">
        <v>5</v>
      </c>
      <c r="E171" s="131" t="s">
        <v>6</v>
      </c>
      <c r="F171" s="131" t="s">
        <v>7</v>
      </c>
      <c r="G171" s="133" t="s">
        <v>8</v>
      </c>
      <c r="H171" s="133"/>
      <c r="I171" s="133"/>
      <c r="J171" s="133"/>
      <c r="K171" s="134" t="s">
        <v>9</v>
      </c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</row>
    <row r="172" spans="1:35" x14ac:dyDescent="0.2">
      <c r="A172" s="48"/>
      <c r="B172" s="128"/>
      <c r="C172" s="130"/>
      <c r="D172" s="130"/>
      <c r="E172" s="131"/>
      <c r="F172" s="131"/>
      <c r="G172" s="131" t="s">
        <v>10</v>
      </c>
      <c r="H172" s="131" t="s">
        <v>11</v>
      </c>
      <c r="I172" s="133" t="s">
        <v>12</v>
      </c>
      <c r="J172" s="133"/>
      <c r="K172" s="134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</row>
    <row r="173" spans="1:35" ht="25.5" x14ac:dyDescent="0.2">
      <c r="A173" s="48"/>
      <c r="B173" s="128"/>
      <c r="C173" s="130"/>
      <c r="D173" s="130"/>
      <c r="E173" s="132"/>
      <c r="F173" s="132"/>
      <c r="G173" s="132"/>
      <c r="H173" s="132"/>
      <c r="I173" s="41" t="s">
        <v>13</v>
      </c>
      <c r="J173" s="41" t="s">
        <v>14</v>
      </c>
      <c r="K173" s="135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</row>
    <row r="174" spans="1:35" x14ac:dyDescent="0.2">
      <c r="A174" s="48"/>
      <c r="B174" s="126" t="s">
        <v>124</v>
      </c>
      <c r="C174" s="126"/>
      <c r="D174" s="126"/>
      <c r="E174" s="126"/>
      <c r="F174" s="126"/>
      <c r="G174" s="126"/>
      <c r="H174" s="126"/>
      <c r="I174" s="126"/>
      <c r="J174" s="126"/>
      <c r="K174" s="126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</row>
    <row r="175" spans="1:35" x14ac:dyDescent="0.2">
      <c r="A175" s="48"/>
      <c r="B175" s="18">
        <v>1</v>
      </c>
      <c r="C175" s="16" t="s">
        <v>63</v>
      </c>
      <c r="D175" s="11" t="s">
        <v>38</v>
      </c>
      <c r="E175" s="11">
        <v>3</v>
      </c>
      <c r="F175" s="11">
        <f>SUM(G175:J175)</f>
        <v>30</v>
      </c>
      <c r="G175" s="11">
        <v>0</v>
      </c>
      <c r="H175" s="11">
        <v>30</v>
      </c>
      <c r="I175" s="11">
        <v>0</v>
      </c>
      <c r="J175" s="11">
        <v>0</v>
      </c>
      <c r="K175" s="10" t="s">
        <v>45</v>
      </c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</row>
    <row r="176" spans="1:35" x14ac:dyDescent="0.2">
      <c r="A176" s="48"/>
      <c r="B176" s="18">
        <v>2</v>
      </c>
      <c r="C176" s="20" t="s">
        <v>65</v>
      </c>
      <c r="D176" s="11" t="s">
        <v>38</v>
      </c>
      <c r="E176" s="11">
        <v>5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0" t="s">
        <v>45</v>
      </c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</row>
    <row r="177" spans="1:35" ht="25.5" x14ac:dyDescent="0.2">
      <c r="A177" s="48"/>
      <c r="B177" s="18">
        <v>3</v>
      </c>
      <c r="C177" s="22" t="s">
        <v>99</v>
      </c>
      <c r="D177" s="10" t="s">
        <v>38</v>
      </c>
      <c r="E177" s="11">
        <v>6</v>
      </c>
      <c r="F177" s="12">
        <f t="shared" ref="F177:F179" si="41">SUM(G177:J177)</f>
        <v>60</v>
      </c>
      <c r="G177" s="11">
        <v>30</v>
      </c>
      <c r="H177" s="12">
        <v>0</v>
      </c>
      <c r="I177" s="11">
        <v>0</v>
      </c>
      <c r="J177" s="12">
        <v>30</v>
      </c>
      <c r="K177" s="10" t="s">
        <v>45</v>
      </c>
      <c r="L177" s="48"/>
      <c r="M177" s="116"/>
      <c r="N177" s="117"/>
      <c r="O177" s="117"/>
      <c r="P177" s="118"/>
      <c r="Q177" s="118"/>
      <c r="R177" s="118"/>
      <c r="S177" s="119"/>
      <c r="T177" s="120"/>
      <c r="U177" s="121"/>
      <c r="V177" s="119"/>
      <c r="W177" s="119"/>
      <c r="X177" s="118"/>
      <c r="Y177" s="118"/>
      <c r="Z177" s="122"/>
      <c r="AA177" s="48"/>
      <c r="AB177" s="48"/>
      <c r="AC177" s="48"/>
      <c r="AD177" s="48"/>
      <c r="AE177" s="48"/>
      <c r="AF177" s="48"/>
      <c r="AG177" s="48"/>
      <c r="AH177" s="48"/>
      <c r="AI177" s="48"/>
    </row>
    <row r="178" spans="1:35" x14ac:dyDescent="0.2">
      <c r="A178" s="48"/>
      <c r="B178" s="18">
        <v>4</v>
      </c>
      <c r="C178" s="21" t="s">
        <v>100</v>
      </c>
      <c r="D178" s="10" t="s">
        <v>38</v>
      </c>
      <c r="E178" s="11">
        <v>5</v>
      </c>
      <c r="F178" s="12">
        <f t="shared" si="41"/>
        <v>45</v>
      </c>
      <c r="G178" s="11">
        <v>30</v>
      </c>
      <c r="H178" s="12">
        <v>0</v>
      </c>
      <c r="I178" s="11">
        <v>0</v>
      </c>
      <c r="J178" s="12">
        <v>15</v>
      </c>
      <c r="K178" s="10" t="s">
        <v>49</v>
      </c>
      <c r="L178" s="48"/>
      <c r="M178" s="116"/>
      <c r="N178" s="117"/>
      <c r="O178" s="117"/>
      <c r="P178" s="118"/>
      <c r="Q178" s="118"/>
      <c r="R178" s="118"/>
      <c r="S178" s="119"/>
      <c r="T178" s="120"/>
      <c r="U178" s="121"/>
      <c r="V178" s="119"/>
      <c r="W178" s="119"/>
      <c r="X178" s="118"/>
      <c r="Y178" s="118"/>
      <c r="Z178" s="122"/>
      <c r="AA178" s="48"/>
      <c r="AB178" s="48"/>
      <c r="AC178" s="48"/>
      <c r="AD178" s="48"/>
      <c r="AE178" s="48"/>
      <c r="AF178" s="48"/>
      <c r="AG178" s="48"/>
      <c r="AH178" s="48"/>
      <c r="AI178" s="48"/>
    </row>
    <row r="179" spans="1:35" x14ac:dyDescent="0.2">
      <c r="A179" s="48"/>
      <c r="B179" s="18">
        <v>5</v>
      </c>
      <c r="C179" s="21" t="s">
        <v>101</v>
      </c>
      <c r="D179" s="10" t="s">
        <v>38</v>
      </c>
      <c r="E179" s="11">
        <v>6</v>
      </c>
      <c r="F179" s="12">
        <f t="shared" si="41"/>
        <v>60</v>
      </c>
      <c r="G179" s="11">
        <v>30</v>
      </c>
      <c r="H179" s="12">
        <v>0</v>
      </c>
      <c r="I179" s="11">
        <v>0</v>
      </c>
      <c r="J179" s="12">
        <v>30</v>
      </c>
      <c r="K179" s="10" t="s">
        <v>45</v>
      </c>
      <c r="L179" s="48"/>
      <c r="M179" s="116"/>
      <c r="N179" s="117"/>
      <c r="O179" s="117"/>
      <c r="P179" s="118"/>
      <c r="Q179" s="118"/>
      <c r="R179" s="118"/>
      <c r="S179" s="119"/>
      <c r="T179" s="118"/>
      <c r="U179" s="121"/>
      <c r="V179" s="119"/>
      <c r="W179" s="119"/>
      <c r="X179" s="118"/>
      <c r="Y179" s="118"/>
      <c r="Z179" s="122"/>
      <c r="AA179" s="48"/>
      <c r="AB179" s="48"/>
      <c r="AC179" s="48"/>
      <c r="AD179" s="48"/>
      <c r="AE179" s="48"/>
      <c r="AF179" s="48"/>
      <c r="AG179" s="48"/>
      <c r="AH179" s="48"/>
      <c r="AI179" s="48"/>
    </row>
    <row r="180" spans="1:35" x14ac:dyDescent="0.2">
      <c r="A180" s="48"/>
      <c r="B180" s="45" t="s">
        <v>19</v>
      </c>
      <c r="C180" s="27" t="s">
        <v>60</v>
      </c>
      <c r="D180" s="27"/>
      <c r="E180" s="27">
        <f>SUM(E175:E179)</f>
        <v>25</v>
      </c>
      <c r="F180" s="27">
        <f t="shared" ref="F180:J180" si="42">SUM(F175:F179)</f>
        <v>195</v>
      </c>
      <c r="G180" s="27">
        <f t="shared" si="42"/>
        <v>90</v>
      </c>
      <c r="H180" s="27">
        <f t="shared" si="42"/>
        <v>30</v>
      </c>
      <c r="I180" s="27">
        <f t="shared" si="42"/>
        <v>0</v>
      </c>
      <c r="J180" s="27">
        <f t="shared" si="42"/>
        <v>75</v>
      </c>
      <c r="K180" s="28" t="s">
        <v>117</v>
      </c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</row>
    <row r="181" spans="1:35" x14ac:dyDescent="0.2">
      <c r="A181" s="48"/>
      <c r="B181" s="126" t="s">
        <v>125</v>
      </c>
      <c r="C181" s="126"/>
      <c r="D181" s="126"/>
      <c r="E181" s="126"/>
      <c r="F181" s="126"/>
      <c r="G181" s="126"/>
      <c r="H181" s="126"/>
      <c r="I181" s="126"/>
      <c r="J181" s="126"/>
      <c r="K181" s="126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</row>
    <row r="182" spans="1:35" x14ac:dyDescent="0.2">
      <c r="A182" s="48"/>
      <c r="B182" s="18">
        <v>1</v>
      </c>
      <c r="C182" s="16" t="s">
        <v>63</v>
      </c>
      <c r="D182" s="11" t="s">
        <v>38</v>
      </c>
      <c r="E182" s="11">
        <v>3</v>
      </c>
      <c r="F182" s="11">
        <f>SUM(G182:J182)</f>
        <v>30</v>
      </c>
      <c r="G182" s="11">
        <v>0</v>
      </c>
      <c r="H182" s="11">
        <v>30</v>
      </c>
      <c r="I182" s="11">
        <v>0</v>
      </c>
      <c r="J182" s="11">
        <v>0</v>
      </c>
      <c r="K182" s="10" t="s">
        <v>45</v>
      </c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</row>
    <row r="183" spans="1:35" x14ac:dyDescent="0.2">
      <c r="A183" s="48"/>
      <c r="B183" s="18">
        <v>2</v>
      </c>
      <c r="C183" s="20" t="s">
        <v>65</v>
      </c>
      <c r="D183" s="11" t="s">
        <v>38</v>
      </c>
      <c r="E183" s="11">
        <v>5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0" t="s">
        <v>45</v>
      </c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</row>
    <row r="184" spans="1:35" x14ac:dyDescent="0.2">
      <c r="A184" s="48"/>
      <c r="B184" s="18">
        <v>3</v>
      </c>
      <c r="C184" s="38" t="s">
        <v>102</v>
      </c>
      <c r="D184" s="10" t="s">
        <v>38</v>
      </c>
      <c r="E184" s="11">
        <v>5</v>
      </c>
      <c r="F184" s="12">
        <f t="shared" ref="F184:F186" si="43">SUM(G184:J184)</f>
        <v>45</v>
      </c>
      <c r="G184" s="11">
        <v>15</v>
      </c>
      <c r="H184" s="12">
        <v>0</v>
      </c>
      <c r="I184" s="11">
        <v>0</v>
      </c>
      <c r="J184" s="12">
        <v>30</v>
      </c>
      <c r="K184" s="10" t="s">
        <v>45</v>
      </c>
      <c r="L184" s="48"/>
      <c r="M184" s="116"/>
      <c r="N184" s="117"/>
      <c r="O184" s="123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9"/>
      <c r="AB184" s="118"/>
      <c r="AC184" s="118"/>
      <c r="AD184" s="119"/>
      <c r="AE184" s="119"/>
      <c r="AF184" s="118"/>
      <c r="AG184" s="118"/>
      <c r="AH184" s="119"/>
      <c r="AI184" s="48"/>
    </row>
    <row r="185" spans="1:35" x14ac:dyDescent="0.2">
      <c r="A185" s="48"/>
      <c r="B185" s="18">
        <v>4</v>
      </c>
      <c r="C185" s="21" t="s">
        <v>103</v>
      </c>
      <c r="D185" s="10" t="s">
        <v>38</v>
      </c>
      <c r="E185" s="11">
        <v>6</v>
      </c>
      <c r="F185" s="12">
        <f t="shared" si="43"/>
        <v>60</v>
      </c>
      <c r="G185" s="11">
        <v>30</v>
      </c>
      <c r="H185" s="12">
        <v>0</v>
      </c>
      <c r="I185" s="11">
        <v>0</v>
      </c>
      <c r="J185" s="12">
        <v>30</v>
      </c>
      <c r="K185" s="10" t="s">
        <v>45</v>
      </c>
      <c r="L185" s="48"/>
      <c r="M185" s="116"/>
      <c r="N185" s="117"/>
      <c r="O185" s="117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9"/>
      <c r="AB185" s="118"/>
      <c r="AC185" s="121"/>
      <c r="AD185" s="119"/>
      <c r="AE185" s="119"/>
      <c r="AF185" s="118"/>
      <c r="AG185" s="118"/>
      <c r="AH185" s="119"/>
      <c r="AI185" s="48"/>
    </row>
    <row r="186" spans="1:35" x14ac:dyDescent="0.2">
      <c r="A186" s="48"/>
      <c r="B186" s="18">
        <v>5</v>
      </c>
      <c r="C186" s="21" t="s">
        <v>104</v>
      </c>
      <c r="D186" s="10" t="s">
        <v>38</v>
      </c>
      <c r="E186" s="11">
        <v>6</v>
      </c>
      <c r="F186" s="12">
        <f t="shared" si="43"/>
        <v>60</v>
      </c>
      <c r="G186" s="11">
        <v>30</v>
      </c>
      <c r="H186" s="12">
        <v>0</v>
      </c>
      <c r="I186" s="11">
        <v>0</v>
      </c>
      <c r="J186" s="12">
        <v>30</v>
      </c>
      <c r="K186" s="10" t="s">
        <v>49</v>
      </c>
      <c r="L186" s="48"/>
      <c r="M186" s="116"/>
      <c r="N186" s="124"/>
      <c r="O186" s="123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9"/>
      <c r="AB186" s="118"/>
      <c r="AC186" s="121"/>
      <c r="AD186" s="119"/>
      <c r="AE186" s="119"/>
      <c r="AF186" s="118"/>
      <c r="AG186" s="118"/>
      <c r="AH186" s="119"/>
      <c r="AI186" s="48"/>
    </row>
    <row r="187" spans="1:35" x14ac:dyDescent="0.2">
      <c r="A187" s="48"/>
      <c r="B187" s="45" t="s">
        <v>19</v>
      </c>
      <c r="C187" s="27" t="s">
        <v>60</v>
      </c>
      <c r="D187" s="27"/>
      <c r="E187" s="27">
        <f>SUM(E182:E186)</f>
        <v>25</v>
      </c>
      <c r="F187" s="27">
        <f t="shared" ref="F187:J187" si="44">SUM(F182:F186)</f>
        <v>195</v>
      </c>
      <c r="G187" s="27">
        <f t="shared" si="44"/>
        <v>75</v>
      </c>
      <c r="H187" s="27">
        <f t="shared" si="44"/>
        <v>30</v>
      </c>
      <c r="I187" s="27">
        <f t="shared" si="44"/>
        <v>0</v>
      </c>
      <c r="J187" s="27">
        <f t="shared" si="44"/>
        <v>90</v>
      </c>
      <c r="K187" s="28" t="s">
        <v>117</v>
      </c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</row>
    <row r="188" spans="1:35" x14ac:dyDescent="0.2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</row>
    <row r="189" spans="1:35" x14ac:dyDescent="0.2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</row>
    <row r="190" spans="1:35" x14ac:dyDescent="0.2">
      <c r="A190" s="48"/>
      <c r="B190" s="153" t="s">
        <v>105</v>
      </c>
      <c r="C190" s="153"/>
      <c r="D190" s="153"/>
      <c r="E190" s="153"/>
      <c r="F190" s="153"/>
      <c r="G190" s="153"/>
      <c r="H190" s="153"/>
      <c r="I190" s="153"/>
      <c r="J190" s="153"/>
      <c r="K190" s="153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</row>
    <row r="191" spans="1:35" x14ac:dyDescent="0.2">
      <c r="A191" s="48"/>
      <c r="B191" s="138" t="s">
        <v>3</v>
      </c>
      <c r="C191" s="133" t="s">
        <v>106</v>
      </c>
      <c r="D191" s="133"/>
      <c r="E191" s="131" t="s">
        <v>6</v>
      </c>
      <c r="F191" s="131" t="s">
        <v>7</v>
      </c>
      <c r="G191" s="133" t="s">
        <v>8</v>
      </c>
      <c r="H191" s="133"/>
      <c r="I191" s="133"/>
      <c r="J191" s="133"/>
      <c r="K191" s="154" t="s">
        <v>107</v>
      </c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</row>
    <row r="192" spans="1:35" x14ac:dyDescent="0.2">
      <c r="A192" s="48"/>
      <c r="B192" s="138"/>
      <c r="C192" s="133"/>
      <c r="D192" s="133"/>
      <c r="E192" s="131"/>
      <c r="F192" s="131"/>
      <c r="G192" s="131" t="s">
        <v>10</v>
      </c>
      <c r="H192" s="131" t="s">
        <v>11</v>
      </c>
      <c r="I192" s="133" t="s">
        <v>12</v>
      </c>
      <c r="J192" s="133"/>
      <c r="K192" s="154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</row>
    <row r="193" spans="1:32" ht="27.75" x14ac:dyDescent="0.2">
      <c r="A193" s="48"/>
      <c r="B193" s="127"/>
      <c r="C193" s="129"/>
      <c r="D193" s="129"/>
      <c r="E193" s="132"/>
      <c r="F193" s="132"/>
      <c r="G193" s="132"/>
      <c r="H193" s="132"/>
      <c r="I193" s="55" t="s">
        <v>13</v>
      </c>
      <c r="J193" s="41" t="s">
        <v>127</v>
      </c>
      <c r="K193" s="155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</row>
    <row r="194" spans="1:32" x14ac:dyDescent="0.2">
      <c r="A194" s="48"/>
      <c r="B194" s="56">
        <v>1</v>
      </c>
      <c r="C194" s="148" t="s">
        <v>105</v>
      </c>
      <c r="D194" s="149"/>
      <c r="E194" s="57">
        <f>E195+E196</f>
        <v>210</v>
      </c>
      <c r="F194" s="58">
        <f t="shared" ref="F194:J194" si="45">F195+F196</f>
        <v>2500</v>
      </c>
      <c r="G194" s="57">
        <f t="shared" si="45"/>
        <v>980.5</v>
      </c>
      <c r="H194" s="58">
        <f t="shared" si="45"/>
        <v>45</v>
      </c>
      <c r="I194" s="57">
        <f t="shared" si="45"/>
        <v>542.5</v>
      </c>
      <c r="J194" s="58">
        <f t="shared" si="45"/>
        <v>932</v>
      </c>
      <c r="K194" s="59">
        <f>K195+K196</f>
        <v>25</v>
      </c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</row>
    <row r="195" spans="1:32" x14ac:dyDescent="0.2">
      <c r="A195" s="48"/>
      <c r="B195" s="60"/>
      <c r="C195" s="61" t="s">
        <v>108</v>
      </c>
      <c r="D195" s="62" t="s">
        <v>109</v>
      </c>
      <c r="E195" s="63">
        <f t="shared" ref="E195:J195" si="46">E23+E45+E66+E86+E101+E133+E164</f>
        <v>141</v>
      </c>
      <c r="F195" s="64">
        <f t="shared" si="46"/>
        <v>1852</v>
      </c>
      <c r="G195" s="63">
        <f t="shared" si="46"/>
        <v>685</v>
      </c>
      <c r="H195" s="64">
        <f t="shared" si="46"/>
        <v>15</v>
      </c>
      <c r="I195" s="63">
        <f t="shared" si="46"/>
        <v>490</v>
      </c>
      <c r="J195" s="64">
        <f t="shared" si="46"/>
        <v>662</v>
      </c>
      <c r="K195" s="65">
        <v>20</v>
      </c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</row>
    <row r="196" spans="1:32" x14ac:dyDescent="0.2">
      <c r="A196" s="48"/>
      <c r="B196" s="66"/>
      <c r="C196" s="67"/>
      <c r="D196" s="68" t="s">
        <v>110</v>
      </c>
      <c r="E196" s="69">
        <f t="shared" ref="E196:J196" si="47">E69+E104+E136+E167</f>
        <v>69</v>
      </c>
      <c r="F196" s="70">
        <f t="shared" si="47"/>
        <v>648</v>
      </c>
      <c r="G196" s="69">
        <f t="shared" si="47"/>
        <v>295.5</v>
      </c>
      <c r="H196" s="70">
        <f t="shared" si="47"/>
        <v>30</v>
      </c>
      <c r="I196" s="69">
        <f t="shared" si="47"/>
        <v>52.5</v>
      </c>
      <c r="J196" s="70">
        <f t="shared" si="47"/>
        <v>270</v>
      </c>
      <c r="K196" s="71">
        <v>5</v>
      </c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</row>
    <row r="197" spans="1:32" x14ac:dyDescent="0.2">
      <c r="A197" s="48"/>
      <c r="B197" s="72">
        <v>2</v>
      </c>
      <c r="C197" s="150" t="s">
        <v>111</v>
      </c>
      <c r="D197" s="150"/>
      <c r="E197" s="73">
        <f>E196*100/E194</f>
        <v>32.857142857142854</v>
      </c>
      <c r="F197" s="151"/>
      <c r="G197" s="151"/>
      <c r="H197" s="151"/>
      <c r="I197" s="151"/>
      <c r="J197" s="151"/>
      <c r="K197" s="152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</row>
    <row r="198" spans="1:32" x14ac:dyDescent="0.2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</row>
    <row r="199" spans="1:32" x14ac:dyDescent="0.2">
      <c r="A199" s="48"/>
      <c r="B199" s="15" t="s">
        <v>16</v>
      </c>
      <c r="C199" s="1" t="s">
        <v>32</v>
      </c>
      <c r="D199" s="15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</row>
    <row r="200" spans="1:32" x14ac:dyDescent="0.2">
      <c r="A200" s="48"/>
      <c r="B200" s="15" t="s">
        <v>19</v>
      </c>
      <c r="C200" s="1" t="s">
        <v>33</v>
      </c>
      <c r="D200" s="15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</row>
    <row r="201" spans="1:32" x14ac:dyDescent="0.2">
      <c r="A201" s="48"/>
      <c r="B201" s="15" t="s">
        <v>34</v>
      </c>
      <c r="C201" s="1" t="s">
        <v>35</v>
      </c>
      <c r="D201" s="15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</row>
    <row r="202" spans="1:32" x14ac:dyDescent="0.2">
      <c r="A202" s="48"/>
      <c r="B202" s="15" t="s">
        <v>36</v>
      </c>
      <c r="C202" s="1" t="s">
        <v>37</v>
      </c>
      <c r="D202" s="15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</row>
    <row r="203" spans="1:32" x14ac:dyDescent="0.2">
      <c r="A203" s="48"/>
      <c r="B203" s="15" t="s">
        <v>38</v>
      </c>
      <c r="C203" s="1" t="s">
        <v>39</v>
      </c>
      <c r="D203" s="15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</row>
    <row r="204" spans="1:32" x14ac:dyDescent="0.2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</row>
    <row r="205" spans="1:32" x14ac:dyDescent="0.2">
      <c r="A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</row>
    <row r="206" spans="1:32" x14ac:dyDescent="0.2">
      <c r="A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</row>
    <row r="207" spans="1:32" x14ac:dyDescent="0.2">
      <c r="A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</row>
    <row r="208" spans="1:32" x14ac:dyDescent="0.2">
      <c r="A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</row>
    <row r="209" spans="1:32" x14ac:dyDescent="0.2">
      <c r="A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</row>
    <row r="210" spans="1:32" x14ac:dyDescent="0.2">
      <c r="A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</row>
    <row r="211" spans="1:32" x14ac:dyDescent="0.2">
      <c r="A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</row>
    <row r="212" spans="1:32" x14ac:dyDescent="0.2">
      <c r="A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</row>
    <row r="213" spans="1:32" x14ac:dyDescent="0.2">
      <c r="A213" s="48"/>
      <c r="L213" s="48"/>
      <c r="M213" s="48"/>
      <c r="N213" s="48"/>
      <c r="O213" s="48"/>
    </row>
    <row r="214" spans="1:32" x14ac:dyDescent="0.2">
      <c r="A214" s="48"/>
      <c r="L214" s="48"/>
      <c r="M214" s="48"/>
      <c r="N214" s="48"/>
      <c r="O214" s="48"/>
    </row>
    <row r="215" spans="1:32" x14ac:dyDescent="0.2">
      <c r="A215" s="48"/>
      <c r="L215" s="48"/>
      <c r="M215" s="48"/>
      <c r="N215" s="48"/>
      <c r="O215" s="48"/>
    </row>
    <row r="216" spans="1:32" x14ac:dyDescent="0.2">
      <c r="A216" s="48"/>
      <c r="L216" s="48"/>
      <c r="M216" s="48"/>
      <c r="N216" s="48"/>
      <c r="O216" s="48"/>
    </row>
    <row r="217" spans="1:32" x14ac:dyDescent="0.2">
      <c r="A217" s="48"/>
      <c r="L217" s="48"/>
      <c r="M217" s="48"/>
      <c r="N217" s="48"/>
      <c r="O217" s="48"/>
    </row>
    <row r="218" spans="1:32" x14ac:dyDescent="0.2">
      <c r="A218" s="48"/>
      <c r="B218" s="1"/>
      <c r="C218" s="1"/>
      <c r="D218" s="15"/>
      <c r="E218" s="1"/>
      <c r="F218" s="1"/>
      <c r="G218" s="1"/>
      <c r="H218" s="1"/>
      <c r="I218" s="1"/>
      <c r="J218" s="1"/>
      <c r="K218" s="1"/>
      <c r="L218" s="48"/>
      <c r="M218" s="48"/>
      <c r="N218" s="48"/>
      <c r="O218" s="48"/>
    </row>
    <row r="219" spans="1:32" x14ac:dyDescent="0.2">
      <c r="A219" s="48"/>
      <c r="B219" s="1"/>
      <c r="C219" s="1"/>
      <c r="D219" s="15"/>
      <c r="E219" s="1"/>
      <c r="F219" s="1"/>
      <c r="G219" s="1"/>
      <c r="H219" s="1"/>
      <c r="I219" s="1"/>
      <c r="J219" s="1"/>
      <c r="K219" s="1"/>
      <c r="L219" s="48"/>
      <c r="M219" s="48"/>
      <c r="N219" s="48"/>
      <c r="O219" s="48"/>
    </row>
    <row r="220" spans="1:32" x14ac:dyDescent="0.2">
      <c r="A220" s="48"/>
      <c r="B220" s="1"/>
      <c r="C220" s="1"/>
      <c r="D220" s="15"/>
      <c r="E220" s="1"/>
      <c r="F220" s="1"/>
      <c r="G220" s="1"/>
      <c r="H220" s="1"/>
      <c r="I220" s="1"/>
      <c r="J220" s="1"/>
      <c r="K220" s="1"/>
      <c r="L220" s="48"/>
      <c r="M220" s="48"/>
      <c r="N220" s="48"/>
      <c r="O220" s="48"/>
    </row>
    <row r="221" spans="1:32" x14ac:dyDescent="0.2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</row>
    <row r="222" spans="1:32" x14ac:dyDescent="0.2">
      <c r="A222" s="48"/>
      <c r="L222" s="48"/>
      <c r="M222" s="48"/>
      <c r="N222" s="48"/>
      <c r="O222" s="48"/>
    </row>
    <row r="223" spans="1:32" x14ac:dyDescent="0.2">
      <c r="A223" s="48"/>
      <c r="L223" s="48"/>
      <c r="M223" s="48"/>
      <c r="N223" s="48"/>
      <c r="O223" s="48"/>
    </row>
    <row r="224" spans="1:32" x14ac:dyDescent="0.2">
      <c r="A224" s="48"/>
      <c r="L224" s="48"/>
      <c r="M224" s="48"/>
      <c r="N224" s="48"/>
      <c r="O224" s="48"/>
    </row>
    <row r="225" spans="1:15" x14ac:dyDescent="0.2">
      <c r="A225" s="48"/>
      <c r="L225" s="48"/>
      <c r="M225" s="48"/>
      <c r="N225" s="48"/>
      <c r="O225" s="48"/>
    </row>
    <row r="226" spans="1:15" x14ac:dyDescent="0.2">
      <c r="A226" s="48"/>
      <c r="L226" s="48"/>
      <c r="M226" s="48"/>
      <c r="N226" s="48"/>
      <c r="O226" s="48"/>
    </row>
    <row r="227" spans="1:15" x14ac:dyDescent="0.2">
      <c r="A227" s="48"/>
      <c r="L227" s="48"/>
      <c r="M227" s="48"/>
      <c r="N227" s="48"/>
      <c r="O227" s="48"/>
    </row>
    <row r="228" spans="1:15" x14ac:dyDescent="0.2">
      <c r="A228" s="48"/>
      <c r="L228" s="48"/>
      <c r="M228" s="48"/>
      <c r="N228" s="48"/>
      <c r="O228" s="48"/>
    </row>
    <row r="229" spans="1:15" x14ac:dyDescent="0.2">
      <c r="A229" s="48"/>
      <c r="L229" s="48"/>
      <c r="M229" s="48"/>
      <c r="N229" s="48"/>
      <c r="O229" s="48"/>
    </row>
    <row r="230" spans="1:15" x14ac:dyDescent="0.2">
      <c r="A230" s="48"/>
      <c r="L230" s="48"/>
      <c r="M230" s="48"/>
      <c r="N230" s="48"/>
      <c r="O230" s="48"/>
    </row>
    <row r="231" spans="1:15" x14ac:dyDescent="0.2">
      <c r="A231" s="48"/>
      <c r="L231" s="48"/>
      <c r="M231" s="48"/>
      <c r="N231" s="48"/>
      <c r="O231" s="48"/>
    </row>
    <row r="232" spans="1:15" x14ac:dyDescent="0.2">
      <c r="A232" s="48"/>
      <c r="L232" s="48"/>
      <c r="M232" s="48"/>
      <c r="N232" s="48"/>
      <c r="O232" s="48"/>
    </row>
    <row r="233" spans="1:15" x14ac:dyDescent="0.2">
      <c r="A233" s="48"/>
      <c r="L233" s="48"/>
      <c r="M233" s="48"/>
      <c r="N233" s="48"/>
      <c r="O233" s="48"/>
    </row>
    <row r="234" spans="1:15" x14ac:dyDescent="0.2">
      <c r="A234" s="48"/>
      <c r="L234" s="48"/>
      <c r="M234" s="48"/>
      <c r="N234" s="48"/>
      <c r="O234" s="48"/>
    </row>
    <row r="235" spans="1:15" x14ac:dyDescent="0.2">
      <c r="A235" s="48"/>
      <c r="L235" s="48"/>
      <c r="M235" s="48"/>
      <c r="N235" s="48"/>
      <c r="O235" s="48"/>
    </row>
    <row r="236" spans="1:15" x14ac:dyDescent="0.2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</row>
    <row r="237" spans="1:15" x14ac:dyDescent="0.2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</row>
    <row r="238" spans="1:15" x14ac:dyDescent="0.2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</row>
    <row r="239" spans="1:15" x14ac:dyDescent="0.2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</row>
    <row r="240" spans="1:15" x14ac:dyDescent="0.2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</row>
    <row r="241" spans="1:15" x14ac:dyDescent="0.2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</row>
    <row r="242" spans="1:15" x14ac:dyDescent="0.2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</row>
    <row r="243" spans="1:15" x14ac:dyDescent="0.2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</row>
    <row r="244" spans="1:15" x14ac:dyDescent="0.2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</row>
    <row r="245" spans="1:15" x14ac:dyDescent="0.2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</row>
    <row r="246" spans="1:15" x14ac:dyDescent="0.2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</row>
    <row r="247" spans="1:15" x14ac:dyDescent="0.2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</row>
    <row r="248" spans="1:15" x14ac:dyDescent="0.2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</row>
    <row r="249" spans="1:15" x14ac:dyDescent="0.2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</row>
    <row r="250" spans="1:15" x14ac:dyDescent="0.2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</row>
    <row r="251" spans="1:15" x14ac:dyDescent="0.2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</row>
    <row r="252" spans="1:15" x14ac:dyDescent="0.2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</row>
    <row r="253" spans="1:15" x14ac:dyDescent="0.2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</row>
    <row r="254" spans="1:15" x14ac:dyDescent="0.2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</row>
    <row r="255" spans="1:15" x14ac:dyDescent="0.2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</row>
    <row r="256" spans="1:15" x14ac:dyDescent="0.2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</row>
    <row r="257" spans="1:15" x14ac:dyDescent="0.2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</row>
    <row r="258" spans="1:15" x14ac:dyDescent="0.2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</row>
    <row r="259" spans="1:15" x14ac:dyDescent="0.2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</row>
    <row r="260" spans="1:15" x14ac:dyDescent="0.2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</row>
    <row r="261" spans="1:15" x14ac:dyDescent="0.2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</row>
    <row r="262" spans="1:15" x14ac:dyDescent="0.2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</row>
  </sheetData>
  <mergeCells count="139">
    <mergeCell ref="B2:K2"/>
    <mergeCell ref="C194:D194"/>
    <mergeCell ref="C197:D197"/>
    <mergeCell ref="F197:K197"/>
    <mergeCell ref="B190:K190"/>
    <mergeCell ref="B191:B193"/>
    <mergeCell ref="C191:D193"/>
    <mergeCell ref="E191:E193"/>
    <mergeCell ref="F191:F193"/>
    <mergeCell ref="G191:J191"/>
    <mergeCell ref="K191:K193"/>
    <mergeCell ref="G192:G193"/>
    <mergeCell ref="H192:H193"/>
    <mergeCell ref="I192:J192"/>
    <mergeCell ref="B165:K165"/>
    <mergeCell ref="B161:K161"/>
    <mergeCell ref="G127:G128"/>
    <mergeCell ref="H127:H128"/>
    <mergeCell ref="I127:J127"/>
    <mergeCell ref="B129:K129"/>
    <mergeCell ref="B134:K134"/>
    <mergeCell ref="B158:B160"/>
    <mergeCell ref="C158:C160"/>
    <mergeCell ref="D158:D160"/>
    <mergeCell ref="E158:E160"/>
    <mergeCell ref="F158:F160"/>
    <mergeCell ref="G158:J158"/>
    <mergeCell ref="K158:K160"/>
    <mergeCell ref="G159:G160"/>
    <mergeCell ref="H159:H160"/>
    <mergeCell ref="I159:J159"/>
    <mergeCell ref="B140:B142"/>
    <mergeCell ref="C140:C142"/>
    <mergeCell ref="D140:D142"/>
    <mergeCell ref="E140:E142"/>
    <mergeCell ref="F140:F142"/>
    <mergeCell ref="G140:J140"/>
    <mergeCell ref="K140:K142"/>
    <mergeCell ref="B97:K97"/>
    <mergeCell ref="B102:K102"/>
    <mergeCell ref="B126:B128"/>
    <mergeCell ref="C126:C128"/>
    <mergeCell ref="D126:D128"/>
    <mergeCell ref="E126:E128"/>
    <mergeCell ref="F126:F128"/>
    <mergeCell ref="G126:J126"/>
    <mergeCell ref="K126:K128"/>
    <mergeCell ref="G108:J108"/>
    <mergeCell ref="K108:K110"/>
    <mergeCell ref="G109:G110"/>
    <mergeCell ref="H109:H110"/>
    <mergeCell ref="I109:J109"/>
    <mergeCell ref="B108:B110"/>
    <mergeCell ref="C108:C110"/>
    <mergeCell ref="D108:D110"/>
    <mergeCell ref="E108:E110"/>
    <mergeCell ref="F108:F110"/>
    <mergeCell ref="B111:K111"/>
    <mergeCell ref="B117:K117"/>
    <mergeCell ref="B87:K87"/>
    <mergeCell ref="B94:B96"/>
    <mergeCell ref="C94:C96"/>
    <mergeCell ref="D94:D96"/>
    <mergeCell ref="E94:E96"/>
    <mergeCell ref="F94:F96"/>
    <mergeCell ref="G94:J94"/>
    <mergeCell ref="K94:K96"/>
    <mergeCell ref="G95:G96"/>
    <mergeCell ref="H95:H96"/>
    <mergeCell ref="I95:J95"/>
    <mergeCell ref="B77:K77"/>
    <mergeCell ref="G54:G55"/>
    <mergeCell ref="H54:H55"/>
    <mergeCell ref="I54:J54"/>
    <mergeCell ref="B56:K56"/>
    <mergeCell ref="B67:K67"/>
    <mergeCell ref="B74:B76"/>
    <mergeCell ref="C74:C76"/>
    <mergeCell ref="D74:D76"/>
    <mergeCell ref="E74:E76"/>
    <mergeCell ref="F74:F76"/>
    <mergeCell ref="G74:J74"/>
    <mergeCell ref="K74:K76"/>
    <mergeCell ref="G75:G76"/>
    <mergeCell ref="H75:H76"/>
    <mergeCell ref="I75:J75"/>
    <mergeCell ref="B34:K34"/>
    <mergeCell ref="B46:K46"/>
    <mergeCell ref="B53:B55"/>
    <mergeCell ref="C53:C55"/>
    <mergeCell ref="D53:D55"/>
    <mergeCell ref="E53:E55"/>
    <mergeCell ref="F53:F55"/>
    <mergeCell ref="G53:J53"/>
    <mergeCell ref="K53:K55"/>
    <mergeCell ref="C31:C33"/>
    <mergeCell ref="D31:D33"/>
    <mergeCell ref="E31:E33"/>
    <mergeCell ref="F31:F33"/>
    <mergeCell ref="G31:J31"/>
    <mergeCell ref="K31:K33"/>
    <mergeCell ref="G32:G33"/>
    <mergeCell ref="H32:H33"/>
    <mergeCell ref="I32:J32"/>
    <mergeCell ref="B4:C4"/>
    <mergeCell ref="B9:B11"/>
    <mergeCell ref="C9:C11"/>
    <mergeCell ref="D9:D11"/>
    <mergeCell ref="E9:E11"/>
    <mergeCell ref="F9:F11"/>
    <mergeCell ref="G9:J9"/>
    <mergeCell ref="K9:K11"/>
    <mergeCell ref="G10:G11"/>
    <mergeCell ref="H10:H11"/>
    <mergeCell ref="I10:J10"/>
    <mergeCell ref="R8:S8"/>
    <mergeCell ref="T8:U8"/>
    <mergeCell ref="B181:K181"/>
    <mergeCell ref="B174:K174"/>
    <mergeCell ref="B149:K149"/>
    <mergeCell ref="B171:B173"/>
    <mergeCell ref="C171:C173"/>
    <mergeCell ref="D171:D173"/>
    <mergeCell ref="E171:E173"/>
    <mergeCell ref="F171:F173"/>
    <mergeCell ref="G171:J171"/>
    <mergeCell ref="K171:K173"/>
    <mergeCell ref="G141:G142"/>
    <mergeCell ref="H141:H142"/>
    <mergeCell ref="I141:J141"/>
    <mergeCell ref="G172:G173"/>
    <mergeCell ref="H172:H173"/>
    <mergeCell ref="I172:J172"/>
    <mergeCell ref="B143:K143"/>
    <mergeCell ref="N8:O8"/>
    <mergeCell ref="P8:Q8"/>
    <mergeCell ref="B12:K12"/>
    <mergeCell ref="B24:K24"/>
    <mergeCell ref="B31:B33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TiL_I_STACJ.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2021-05-02T21:13:33Z</dcterms:modified>
</cp:coreProperties>
</file>