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\"/>
    </mc:Choice>
  </mc:AlternateContent>
  <bookViews>
    <workbookView xWindow="120" yWindow="120" windowWidth="20400" windowHeight="8010"/>
  </bookViews>
  <sheets>
    <sheet name="ZIP_I_ST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F208" i="1" l="1"/>
  <c r="J196" i="1" l="1"/>
  <c r="G196" i="1"/>
  <c r="H196" i="1"/>
  <c r="I196" i="1"/>
  <c r="E196" i="1"/>
  <c r="G186" i="1"/>
  <c r="H186" i="1"/>
  <c r="I186" i="1"/>
  <c r="I168" i="1" s="1"/>
  <c r="I169" i="1" s="1"/>
  <c r="J186" i="1"/>
  <c r="E186" i="1"/>
  <c r="E157" i="1"/>
  <c r="E149" i="1"/>
  <c r="E132" i="1"/>
  <c r="E122" i="1"/>
  <c r="E115" i="1"/>
  <c r="E99" i="1"/>
  <c r="E83" i="1"/>
  <c r="E62" i="1"/>
  <c r="E41" i="1"/>
  <c r="E20" i="1"/>
  <c r="K203" i="1"/>
  <c r="F195" i="1"/>
  <c r="F194" i="1"/>
  <c r="F193" i="1"/>
  <c r="F192" i="1"/>
  <c r="F191" i="1"/>
  <c r="F190" i="1"/>
  <c r="F185" i="1"/>
  <c r="F184" i="1"/>
  <c r="F183" i="1"/>
  <c r="F182" i="1"/>
  <c r="F181" i="1"/>
  <c r="F180" i="1"/>
  <c r="J166" i="1"/>
  <c r="I166" i="1"/>
  <c r="H166" i="1"/>
  <c r="G166" i="1"/>
  <c r="E166" i="1"/>
  <c r="F165" i="1"/>
  <c r="F166" i="1" s="1"/>
  <c r="J157" i="1"/>
  <c r="I157" i="1"/>
  <c r="H157" i="1"/>
  <c r="G157" i="1"/>
  <c r="F156" i="1"/>
  <c r="F155" i="1"/>
  <c r="F154" i="1"/>
  <c r="F153" i="1"/>
  <c r="F152" i="1"/>
  <c r="F151" i="1"/>
  <c r="J149" i="1"/>
  <c r="I149" i="1"/>
  <c r="H149" i="1"/>
  <c r="H134" i="1" s="1"/>
  <c r="H135" i="1" s="1"/>
  <c r="G149" i="1"/>
  <c r="F148" i="1"/>
  <c r="F147" i="1"/>
  <c r="F146" i="1"/>
  <c r="F145" i="1"/>
  <c r="F144" i="1"/>
  <c r="F143" i="1"/>
  <c r="J132" i="1"/>
  <c r="I132" i="1"/>
  <c r="H132" i="1"/>
  <c r="G132" i="1"/>
  <c r="F131" i="1"/>
  <c r="F130" i="1"/>
  <c r="J122" i="1"/>
  <c r="I122" i="1"/>
  <c r="H122" i="1"/>
  <c r="G122" i="1"/>
  <c r="F121" i="1"/>
  <c r="F120" i="1"/>
  <c r="F119" i="1"/>
  <c r="F118" i="1"/>
  <c r="F117" i="1"/>
  <c r="J115" i="1"/>
  <c r="I115" i="1"/>
  <c r="H115" i="1"/>
  <c r="G115" i="1"/>
  <c r="F114" i="1"/>
  <c r="F113" i="1"/>
  <c r="F112" i="1"/>
  <c r="F111" i="1"/>
  <c r="F110" i="1"/>
  <c r="J99" i="1"/>
  <c r="I99" i="1"/>
  <c r="H99" i="1"/>
  <c r="G99" i="1"/>
  <c r="F98" i="1"/>
  <c r="F97" i="1"/>
  <c r="F96" i="1"/>
  <c r="F95" i="1"/>
  <c r="J86" i="1"/>
  <c r="I86" i="1"/>
  <c r="H86" i="1"/>
  <c r="G86" i="1"/>
  <c r="F86" i="1"/>
  <c r="E86" i="1"/>
  <c r="E87" i="1" s="1"/>
  <c r="J83" i="1"/>
  <c r="I83" i="1"/>
  <c r="H83" i="1"/>
  <c r="G83" i="1"/>
  <c r="F82" i="1"/>
  <c r="F81" i="1"/>
  <c r="F80" i="1"/>
  <c r="F79" i="1"/>
  <c r="F78" i="1"/>
  <c r="F77" i="1"/>
  <c r="F76" i="1"/>
  <c r="F75" i="1"/>
  <c r="F74" i="1"/>
  <c r="J65" i="1"/>
  <c r="I65" i="1"/>
  <c r="H65" i="1"/>
  <c r="G65" i="1"/>
  <c r="E65" i="1"/>
  <c r="E66" i="1" s="1"/>
  <c r="F64" i="1"/>
  <c r="F65" i="1" s="1"/>
  <c r="J62" i="1"/>
  <c r="I62" i="1"/>
  <c r="H62" i="1"/>
  <c r="G62" i="1"/>
  <c r="F61" i="1"/>
  <c r="F60" i="1"/>
  <c r="F59" i="1"/>
  <c r="F58" i="1"/>
  <c r="F57" i="1"/>
  <c r="F56" i="1"/>
  <c r="F55" i="1"/>
  <c r="F54" i="1"/>
  <c r="F53" i="1"/>
  <c r="J44" i="1"/>
  <c r="I44" i="1"/>
  <c r="H44" i="1"/>
  <c r="G44" i="1"/>
  <c r="F44" i="1"/>
  <c r="E44" i="1"/>
  <c r="E45" i="1" s="1"/>
  <c r="J41" i="1"/>
  <c r="I41" i="1"/>
  <c r="H41" i="1"/>
  <c r="G41" i="1"/>
  <c r="F40" i="1"/>
  <c r="F39" i="1"/>
  <c r="F38" i="1"/>
  <c r="F37" i="1"/>
  <c r="F36" i="1"/>
  <c r="F35" i="1"/>
  <c r="F34" i="1"/>
  <c r="F33" i="1"/>
  <c r="F32" i="1"/>
  <c r="J23" i="1"/>
  <c r="I23" i="1"/>
  <c r="H23" i="1"/>
  <c r="G23" i="1"/>
  <c r="F23" i="1"/>
  <c r="J20" i="1"/>
  <c r="I20" i="1"/>
  <c r="H20" i="1"/>
  <c r="G20" i="1"/>
  <c r="F19" i="1"/>
  <c r="F18" i="1"/>
  <c r="F17" i="1"/>
  <c r="F16" i="1"/>
  <c r="F15" i="1"/>
  <c r="F14" i="1"/>
  <c r="F13" i="1"/>
  <c r="F12" i="1"/>
  <c r="F11" i="1"/>
  <c r="G45" i="1" l="1"/>
  <c r="J87" i="1"/>
  <c r="G101" i="1"/>
  <c r="G102" i="1" s="1"/>
  <c r="G103" i="1" s="1"/>
  <c r="J101" i="1"/>
  <c r="J102" i="1" s="1"/>
  <c r="J103" i="1" s="1"/>
  <c r="J134" i="1"/>
  <c r="J135" i="1" s="1"/>
  <c r="J136" i="1" s="1"/>
  <c r="F132" i="1"/>
  <c r="F196" i="1"/>
  <c r="E134" i="1"/>
  <c r="E135" i="1" s="1"/>
  <c r="E136" i="1" s="1"/>
  <c r="H168" i="1"/>
  <c r="H169" i="1" s="1"/>
  <c r="H170" i="1" s="1"/>
  <c r="I87" i="1"/>
  <c r="I134" i="1"/>
  <c r="I135" i="1" s="1"/>
  <c r="I66" i="1"/>
  <c r="F186" i="1"/>
  <c r="F99" i="1"/>
  <c r="H45" i="1"/>
  <c r="H66" i="1"/>
  <c r="H204" i="1"/>
  <c r="G134" i="1"/>
  <c r="G135" i="1" s="1"/>
  <c r="G136" i="1" s="1"/>
  <c r="F157" i="1"/>
  <c r="G168" i="1"/>
  <c r="G169" i="1" s="1"/>
  <c r="G170" i="1" s="1"/>
  <c r="E204" i="1"/>
  <c r="J204" i="1"/>
  <c r="J45" i="1"/>
  <c r="J66" i="1"/>
  <c r="H87" i="1"/>
  <c r="E101" i="1"/>
  <c r="E102" i="1" s="1"/>
  <c r="E103" i="1" s="1"/>
  <c r="H101" i="1"/>
  <c r="H102" i="1" s="1"/>
  <c r="F20" i="1"/>
  <c r="I204" i="1"/>
  <c r="F41" i="1"/>
  <c r="F45" i="1" s="1"/>
  <c r="I45" i="1"/>
  <c r="G66" i="1"/>
  <c r="F83" i="1"/>
  <c r="F87" i="1" s="1"/>
  <c r="G87" i="1"/>
  <c r="H103" i="1"/>
  <c r="F115" i="1"/>
  <c r="I101" i="1"/>
  <c r="I102" i="1" s="1"/>
  <c r="I103" i="1" s="1"/>
  <c r="H136" i="1"/>
  <c r="F149" i="1"/>
  <c r="F134" i="1" s="1"/>
  <c r="F135" i="1" s="1"/>
  <c r="E168" i="1"/>
  <c r="E169" i="1" s="1"/>
  <c r="E170" i="1" s="1"/>
  <c r="J168" i="1"/>
  <c r="J169" i="1" s="1"/>
  <c r="J170" i="1" s="1"/>
  <c r="H24" i="1"/>
  <c r="G204" i="1"/>
  <c r="J24" i="1"/>
  <c r="F62" i="1"/>
  <c r="F66" i="1" s="1"/>
  <c r="F122" i="1"/>
  <c r="I170" i="1"/>
  <c r="I136" i="1"/>
  <c r="E24" i="1"/>
  <c r="I24" i="1"/>
  <c r="G24" i="1"/>
  <c r="F168" i="1" l="1"/>
  <c r="F169" i="1" s="1"/>
  <c r="F170" i="1" s="1"/>
  <c r="F136" i="1"/>
  <c r="H205" i="1"/>
  <c r="H203" i="1" s="1"/>
  <c r="F204" i="1"/>
  <c r="F24" i="1"/>
  <c r="G205" i="1"/>
  <c r="G203" i="1" s="1"/>
  <c r="E205" i="1"/>
  <c r="E203" i="1" s="1"/>
  <c r="E206" i="1" s="1"/>
  <c r="J205" i="1"/>
  <c r="J203" i="1" s="1"/>
  <c r="I205" i="1"/>
  <c r="I203" i="1" s="1"/>
  <c r="F101" i="1"/>
  <c r="F102" i="1" s="1"/>
  <c r="F103" i="1" s="1"/>
  <c r="F205" i="1" l="1"/>
  <c r="F203" i="1" s="1"/>
</calcChain>
</file>

<file path=xl/sharedStrings.xml><?xml version="1.0" encoding="utf-8"?>
<sst xmlns="http://schemas.openxmlformats.org/spreadsheetml/2006/main" count="556" uniqueCount="137">
  <si>
    <t>Kierunek studiów: zarządzanie i inżynieria produkcji</t>
  </si>
  <si>
    <t>Plan studiów</t>
  </si>
  <si>
    <t xml:space="preserve">Poziom studiów: pierwszy         </t>
  </si>
  <si>
    <t xml:space="preserve">Profil studiów: ogólnoakademicki             </t>
  </si>
  <si>
    <t xml:space="preserve">Forma studiów: stacjonarne (SI)        </t>
  </si>
  <si>
    <t>Rok 1</t>
  </si>
  <si>
    <t>Semestr 1</t>
  </si>
  <si>
    <t>Lp.</t>
  </si>
  <si>
    <t>Nazwa przedmiotu</t>
  </si>
  <si>
    <t>Status</t>
  </si>
  <si>
    <t>Wymiar ECTS</t>
  </si>
  <si>
    <t>Łączny wymiar godzin zajęć</t>
  </si>
  <si>
    <t>w tym:</t>
  </si>
  <si>
    <t>Forma zaliczenia końcowego</t>
  </si>
  <si>
    <t>wykłady</t>
  </si>
  <si>
    <t>seminaria</t>
  </si>
  <si>
    <t>ćwiczenia</t>
  </si>
  <si>
    <t>audytoryjne</t>
  </si>
  <si>
    <t>specja-listyczne</t>
  </si>
  <si>
    <t>Obowiązkowe</t>
  </si>
  <si>
    <t xml:space="preserve">Wychowanie fizyczne </t>
  </si>
  <si>
    <t>O</t>
  </si>
  <si>
    <t>–</t>
  </si>
  <si>
    <t>Zal.  </t>
  </si>
  <si>
    <t>Matematyka i statystyka opisowa</t>
  </si>
  <si>
    <t>A</t>
  </si>
  <si>
    <t>Fizyka</t>
  </si>
  <si>
    <t>E</t>
  </si>
  <si>
    <t>Technologie informacyjne</t>
  </si>
  <si>
    <t>Z</t>
  </si>
  <si>
    <t>Inżynieria materiałowa</t>
  </si>
  <si>
    <t>B</t>
  </si>
  <si>
    <t>Ekologia i zarządzanie środowiskowe</t>
  </si>
  <si>
    <t>Ekonomia</t>
  </si>
  <si>
    <t>Surowce i technologie produkcji</t>
  </si>
  <si>
    <t>Grafika inżynierska</t>
  </si>
  <si>
    <t>Łącznie obowiązkowe</t>
  </si>
  <si>
    <t>…</t>
  </si>
  <si>
    <t>Fakultatywne</t>
  </si>
  <si>
    <r>
      <t>Łącznie fakultatywne</t>
    </r>
    <r>
      <rPr>
        <b/>
        <vertAlign val="superscript"/>
        <sz val="10"/>
        <color indexed="8"/>
        <rFont val="Arial Narrow"/>
        <family val="2"/>
        <charset val="238"/>
      </rPr>
      <t>**</t>
    </r>
  </si>
  <si>
    <t>C</t>
  </si>
  <si>
    <t>RAZEM W SEMESTRZE (A+B)</t>
  </si>
  <si>
    <t>Semestr 2</t>
  </si>
  <si>
    <t>Język obcy</t>
  </si>
  <si>
    <t>Chemia</t>
  </si>
  <si>
    <t>Technika cieplna</t>
  </si>
  <si>
    <t>Mechanika techniczna i wytrzymałość materiałów</t>
  </si>
  <si>
    <t>Podstawy działalności gospodarczej i przedsiębiorczości</t>
  </si>
  <si>
    <t>S</t>
  </si>
  <si>
    <t>Finanse i rachunkowość</t>
  </si>
  <si>
    <t>Informatyka i systemy baz danych</t>
  </si>
  <si>
    <t>Rok 2</t>
  </si>
  <si>
    <t>Semestr 3</t>
  </si>
  <si>
    <t>Zal.</t>
  </si>
  <si>
    <t>Elektrotechnika</t>
  </si>
  <si>
    <t>Automatyka</t>
  </si>
  <si>
    <t>Inżynieria  produkcji rolniczej i ogrodniczej</t>
  </si>
  <si>
    <t>Inżynieria produkcji zwierzęcej</t>
  </si>
  <si>
    <t>Badania operacyjne</t>
  </si>
  <si>
    <t>Podstawy zarządzania</t>
  </si>
  <si>
    <t>Marketing</t>
  </si>
  <si>
    <t>Logistyka w przedsiębiorstwie</t>
  </si>
  <si>
    <t>Historia, kultura, sztuka i tradycja regionu</t>
  </si>
  <si>
    <t>Semestr 4</t>
  </si>
  <si>
    <t xml:space="preserve">Projektowanie inżynierskie </t>
  </si>
  <si>
    <t xml:space="preserve">Metrologia </t>
  </si>
  <si>
    <t>Robotyzacja</t>
  </si>
  <si>
    <t>Inżynieria przetwórstwa rolno-spożywczego</t>
  </si>
  <si>
    <t>Utrzymanie maszyn i systemów produkcyjnych</t>
  </si>
  <si>
    <t>Zarządzanie jakością w PRS</t>
  </si>
  <si>
    <t>Teoria procesów produkcyjnych</t>
  </si>
  <si>
    <t>Rachunek kosztów dla inżynierów</t>
  </si>
  <si>
    <t>Rok 3</t>
  </si>
  <si>
    <t>Semestr 5</t>
  </si>
  <si>
    <t>Inżynieria produkcji biopaliw</t>
  </si>
  <si>
    <t>Bezpieczeństwo pracy i ergonomia</t>
  </si>
  <si>
    <t>Zarządzanie produkcją i usługami</t>
  </si>
  <si>
    <t>Specjalność do wyboru - Organizacja systemów produkcyjnych (OSP) lub Inżynieria systemów produkcyjnych (ISP)</t>
  </si>
  <si>
    <t>F</t>
  </si>
  <si>
    <t>Z/E</t>
  </si>
  <si>
    <t xml:space="preserve"> Organizacja systemów produkcyjnych (OSP) </t>
  </si>
  <si>
    <t>Podstawy inżynierii systemów</t>
  </si>
  <si>
    <t>Systemy inżynierii produkcji i przetwarzania</t>
  </si>
  <si>
    <t>Planowanie i organizacja produkcji surowcowej</t>
  </si>
  <si>
    <t>Produkcja biosurowców nieżywnościowych</t>
  </si>
  <si>
    <t>Badanie i rozwój produktu</t>
  </si>
  <si>
    <t>Łącznie fakultatywne</t>
  </si>
  <si>
    <t>Inżynieria systemów produkcyjnych (ISP)</t>
  </si>
  <si>
    <t>Systemy produkcji ekologicznej</t>
  </si>
  <si>
    <t>Infrastruktura energetyczna</t>
  </si>
  <si>
    <t>Programowanie sterowników mikroprocesorowych</t>
  </si>
  <si>
    <t>Systemy zabezpieczenia surowców</t>
  </si>
  <si>
    <t>Planowanie i organizacja prac inżynierskich</t>
  </si>
  <si>
    <t>Semestr 6</t>
  </si>
  <si>
    <t>Badania i pomiary przemysłowe</t>
  </si>
  <si>
    <t>Proseminarium</t>
  </si>
  <si>
    <t>Struktury i zastosowanie sztucznych sieci neuronowych</t>
  </si>
  <si>
    <t>Podstawy inżynierii oprogramowania</t>
  </si>
  <si>
    <t>Systemy sterowania produkcją i przepływem produkcji</t>
  </si>
  <si>
    <t>Audyt i planowanie energetyczne</t>
  </si>
  <si>
    <t>Infrastruktura techniczna przedsiębiorstwa</t>
  </si>
  <si>
    <t>Praktyka zawodowa (160 godz. = 4 tyg.)</t>
  </si>
  <si>
    <t>P</t>
  </si>
  <si>
    <t>Pojazdy i układy napędowe</t>
  </si>
  <si>
    <t>Technologie procesów produkcyjnych</t>
  </si>
  <si>
    <t>Transport w systemach produkcyjnych</t>
  </si>
  <si>
    <t>Normowanie i kosztorysowanie</t>
  </si>
  <si>
    <t>Zintegrowane systemy energetyczne</t>
  </si>
  <si>
    <t>Rok 4</t>
  </si>
  <si>
    <t>Semestr 7</t>
  </si>
  <si>
    <t>Egzamin dyplomowy</t>
  </si>
  <si>
    <t>Seminarium dyplomowe - inżynierskie</t>
  </si>
  <si>
    <t>Praca inżynierska</t>
  </si>
  <si>
    <t>Organizacja transportu w gosp. żywnościowej</t>
  </si>
  <si>
    <t>Systemy mechatroniczne pojazdów</t>
  </si>
  <si>
    <t>Systemy informacji przestrzennej</t>
  </si>
  <si>
    <t>Podstawy systemów wspomagania decyzji</t>
  </si>
  <si>
    <t>Gospodarka odpadami</t>
  </si>
  <si>
    <t>Systemy informatyczne w zarządzaniu produkcją</t>
  </si>
  <si>
    <t>Jakość i bezpieczeństwo w systemach produkcyjnych</t>
  </si>
  <si>
    <t>Systemy informatyczne w inżynierii produkcji</t>
  </si>
  <si>
    <t>Zintegrowane systemy wytwarzania</t>
  </si>
  <si>
    <t>Dystrybucja i monitoring produktów rolno-spożywczych</t>
  </si>
  <si>
    <t>Odzysk i recykling w PRS</t>
  </si>
  <si>
    <t>Razem dla cyklu kształcenia</t>
  </si>
  <si>
    <t>Wyszczególnienie</t>
  </si>
  <si>
    <t>Łączna liczba egzaminów</t>
  </si>
  <si>
    <r>
      <t>specja-listyczne</t>
    </r>
    <r>
      <rPr>
        <vertAlign val="superscript"/>
        <sz val="10"/>
        <color rgb="FF000000"/>
        <rFont val="Arial Narrow"/>
        <family val="2"/>
        <charset val="238"/>
      </rPr>
      <t>*</t>
    </r>
  </si>
  <si>
    <t>w tym:   obowiązkowe</t>
  </si>
  <si>
    <t xml:space="preserve">             fakultatywne</t>
  </si>
  <si>
    <t>Udział zajęć fakultatywnych [%]</t>
  </si>
  <si>
    <t>przedmioty obowiązkowe podstawowe</t>
  </si>
  <si>
    <t>przedmioty obowiązkowe kierunkowe</t>
  </si>
  <si>
    <t>przedmioty humanistyczne i społeczne - obowiązkowe lub do wyboru</t>
  </si>
  <si>
    <t>obowiązkowe praktyki</t>
  </si>
  <si>
    <t>przedmioty uzupełniające do wyboru - fakultatywne</t>
  </si>
  <si>
    <t>Planowanie i audyt procesu produkcyjnego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</si>
</sst>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9">
    <font>
      <sz val="11"/>
      <color theme="1"/>
      <name val="Czcionka tekstu podstawowego"/>
      <family val="2"/>
      <charset val="238"/>
    </font>
    <font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vertAlign val="superscript"/>
      <sz val="10"/>
      <color indexed="8"/>
      <name val="Arial Narrow"/>
      <family val="2"/>
      <charset val="238"/>
    </font>
    <font>
      <vertAlign val="superscript"/>
      <sz val="10"/>
      <color rgb="FF000000"/>
      <name val="Arial Narrow"/>
      <family val="2"/>
      <charset val="238"/>
    </font>
    <font>
      <sz val="9"/>
      <name val="Arial Narrow"/>
      <family val="2"/>
      <charset val="238"/>
    </font>
    <font>
      <sz val="9"/>
      <color theme="1"/>
      <name val="Arial Narrow"/>
      <family val="2"/>
      <charset val="238"/>
    </font>
    <font>
      <sz val="9"/>
      <color rgb="FFFF0000"/>
      <name val="Arial Narrow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9"/>
      <color indexed="10"/>
      <name val="Arial Narrow"/>
      <family val="2"/>
      <charset val="238"/>
    </font>
    <font>
      <sz val="9"/>
      <color indexed="56"/>
      <name val="Arial Narrow"/>
      <family val="2"/>
      <charset val="238"/>
    </font>
    <font>
      <sz val="11"/>
      <name val="Arial Narrow"/>
      <family val="2"/>
      <charset val="238"/>
    </font>
    <font>
      <sz val="11"/>
      <color indexed="10"/>
      <name val="Arial Narrow"/>
      <family val="2"/>
      <charset val="238"/>
    </font>
    <font>
      <sz val="11"/>
      <color indexed="56"/>
      <name val="Arial Narrow"/>
      <family val="2"/>
      <charset val="238"/>
    </font>
    <font>
      <sz val="11"/>
      <color indexed="8"/>
      <name val="Arial Narrow"/>
      <family val="2"/>
      <charset val="238"/>
    </font>
    <font>
      <b/>
      <sz val="11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30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right" indent="5"/>
    </xf>
    <xf numFmtId="0" fontId="1" fillId="0" borderId="0" xfId="0" applyFont="1" applyFill="1" applyAlignment="1"/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/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wrapText="1"/>
    </xf>
    <xf numFmtId="1" fontId="2" fillId="0" borderId="2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vertical="center"/>
    </xf>
    <xf numFmtId="0" fontId="2" fillId="0" borderId="5" xfId="0" applyFont="1" applyFill="1" applyBorder="1" applyAlignment="1">
      <alignment vertical="center" wrapText="1"/>
    </xf>
    <xf numFmtId="0" fontId="1" fillId="0" borderId="0" xfId="0" applyFont="1" applyFill="1" applyBorder="1"/>
    <xf numFmtId="0" fontId="5" fillId="0" borderId="2" xfId="0" applyFont="1" applyFill="1" applyBorder="1" applyAlignment="1">
      <alignment horizontal="left" vertical="center"/>
    </xf>
    <xf numFmtId="0" fontId="1" fillId="0" borderId="2" xfId="0" applyFont="1" applyFill="1" applyBorder="1"/>
    <xf numFmtId="1" fontId="5" fillId="0" borderId="0" xfId="0" applyNumberFormat="1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0" xfId="0" applyFont="1" applyFill="1" applyBorder="1"/>
    <xf numFmtId="1" fontId="4" fillId="0" borderId="8" xfId="0" applyNumberFormat="1" applyFont="1" applyFill="1" applyBorder="1" applyAlignment="1">
      <alignment horizontal="center" vertical="center"/>
    </xf>
    <xf numFmtId="1" fontId="4" fillId="0" borderId="3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0" borderId="7" xfId="0" applyFont="1" applyFill="1" applyBorder="1"/>
    <xf numFmtId="1" fontId="5" fillId="0" borderId="2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" fontId="3" fillId="0" borderId="3" xfId="0" applyNumberFormat="1" applyFont="1" applyFill="1" applyBorder="1" applyAlignment="1">
      <alignment horizontal="center"/>
    </xf>
    <xf numFmtId="0" fontId="1" fillId="0" borderId="5" xfId="0" applyFont="1" applyFill="1" applyBorder="1"/>
    <xf numFmtId="0" fontId="3" fillId="0" borderId="1" xfId="0" applyFont="1" applyFill="1" applyBorder="1" applyAlignment="1">
      <alignment horizontal="center"/>
    </xf>
    <xf numFmtId="1" fontId="3" fillId="0" borderId="10" xfId="0" applyNumberFormat="1" applyFont="1" applyFill="1" applyBorder="1" applyAlignment="1">
      <alignment horizontal="center"/>
    </xf>
    <xf numFmtId="0" fontId="1" fillId="0" borderId="7" xfId="0" applyFont="1" applyFill="1" applyBorder="1"/>
    <xf numFmtId="1" fontId="5" fillId="0" borderId="5" xfId="0" applyNumberFormat="1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164" fontId="3" fillId="0" borderId="10" xfId="0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textRotation="90" wrapText="1"/>
    </xf>
    <xf numFmtId="0" fontId="5" fillId="0" borderId="12" xfId="0" applyFont="1" applyFill="1" applyBorder="1" applyAlignment="1">
      <alignment horizontal="center" vertical="center" textRotation="90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3" fillId="0" borderId="9" xfId="0" applyFont="1" applyFill="1" applyBorder="1"/>
    <xf numFmtId="0" fontId="3" fillId="0" borderId="14" xfId="0" applyFont="1" applyFill="1" applyBorder="1"/>
    <xf numFmtId="0" fontId="3" fillId="0" borderId="3" xfId="0" applyFont="1" applyFill="1" applyBorder="1"/>
    <xf numFmtId="0" fontId="3" fillId="0" borderId="10" xfId="0" applyFont="1" applyFill="1" applyBorder="1"/>
    <xf numFmtId="1" fontId="1" fillId="0" borderId="13" xfId="0" applyNumberFormat="1" applyFont="1" applyFill="1" applyBorder="1"/>
    <xf numFmtId="0" fontId="3" fillId="0" borderId="0" xfId="0" applyFont="1" applyFill="1" applyBorder="1" applyAlignment="1">
      <alignment horizontal="right"/>
    </xf>
    <xf numFmtId="0" fontId="5" fillId="0" borderId="14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textRotation="90" wrapText="1"/>
    </xf>
    <xf numFmtId="0" fontId="5" fillId="0" borderId="12" xfId="0" applyFont="1" applyFill="1" applyBorder="1" applyAlignment="1">
      <alignment horizontal="center" textRotation="90" wrapText="1"/>
    </xf>
    <xf numFmtId="0" fontId="8" fillId="2" borderId="0" xfId="0" applyFont="1" applyFill="1" applyBorder="1" applyAlignment="1">
      <alignment vertical="center" wrapText="1"/>
    </xf>
    <xf numFmtId="0" fontId="8" fillId="0" borderId="0" xfId="0" applyNumberFormat="1" applyFont="1" applyFill="1" applyBorder="1" applyAlignment="1">
      <alignment horizontal="left" vertical="center"/>
    </xf>
    <xf numFmtId="0" fontId="8" fillId="0" borderId="0" xfId="0" applyNumberFormat="1" applyFont="1" applyFill="1" applyBorder="1" applyAlignment="1">
      <alignment horizontal="left" vertical="center" wrapText="1"/>
    </xf>
    <xf numFmtId="0" fontId="8" fillId="0" borderId="0" xfId="0" applyNumberFormat="1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8" fillId="2" borderId="0" xfId="1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2" borderId="0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/>
    </xf>
    <xf numFmtId="0" fontId="13" fillId="0" borderId="0" xfId="0" applyNumberFormat="1" applyFont="1" applyFill="1" applyBorder="1" applyAlignment="1">
      <alignment horizontal="center" vertical="center"/>
    </xf>
    <xf numFmtId="0" fontId="12" fillId="0" borderId="0" xfId="0" applyNumberFormat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vertical="center"/>
    </xf>
    <xf numFmtId="0" fontId="12" fillId="0" borderId="17" xfId="0" applyNumberFormat="1" applyFont="1" applyFill="1" applyBorder="1" applyAlignment="1">
      <alignment horizontal="center" vertical="center"/>
    </xf>
    <xf numFmtId="0" fontId="12" fillId="0" borderId="17" xfId="0" applyFont="1" applyFill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4" fillId="0" borderId="0" xfId="0" applyNumberFormat="1" applyFont="1" applyFill="1" applyBorder="1" applyAlignment="1">
      <alignment horizontal="left" vertical="center" wrapText="1"/>
    </xf>
    <xf numFmtId="0" fontId="14" fillId="0" borderId="0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6" fillId="0" borderId="0" xfId="0" applyNumberFormat="1" applyFont="1" applyFill="1" applyBorder="1" applyAlignment="1">
      <alignment horizontal="center" vertical="center"/>
    </xf>
    <xf numFmtId="0" fontId="15" fillId="0" borderId="0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vertical="center" wrapText="1"/>
    </xf>
    <xf numFmtId="0" fontId="14" fillId="3" borderId="0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3" borderId="0" xfId="0" applyNumberFormat="1" applyFont="1" applyFill="1" applyBorder="1" applyAlignment="1">
      <alignment horizontal="center" vertical="center"/>
    </xf>
    <xf numFmtId="0" fontId="15" fillId="3" borderId="0" xfId="0" applyNumberFormat="1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17" fillId="0" borderId="0" xfId="0" applyNumberFormat="1" applyFont="1" applyFill="1" applyBorder="1" applyAlignment="1">
      <alignment horizontal="left" vertical="center" wrapText="1"/>
    </xf>
    <xf numFmtId="0" fontId="18" fillId="3" borderId="0" xfId="0" applyNumberFormat="1" applyFont="1" applyFill="1" applyBorder="1" applyAlignment="1">
      <alignment horizontal="center" vertical="center"/>
    </xf>
  </cellXfs>
  <cellStyles count="2">
    <cellStyle name="Hiperłącze" xfId="1" builtinId="8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71"/>
  <sheetViews>
    <sheetView tabSelected="1" topLeftCell="A199" workbookViewId="0">
      <selection activeCell="M189" sqref="M189:AK192"/>
    </sheetView>
  </sheetViews>
  <sheetFormatPr defaultColWidth="8" defaultRowHeight="12.75"/>
  <cols>
    <col min="1" max="2" width="8" style="1"/>
    <col min="3" max="3" width="35" style="1" customWidth="1"/>
    <col min="4" max="4" width="10.375" style="1" customWidth="1"/>
    <col min="5" max="8" width="8" style="1"/>
    <col min="9" max="9" width="8.625" style="1" customWidth="1"/>
    <col min="10" max="10" width="8" style="1"/>
    <col min="11" max="11" width="8" style="1" customWidth="1"/>
    <col min="12" max="16" width="8" style="3"/>
    <col min="17" max="16384" width="8" style="1"/>
  </cols>
  <sheetData>
    <row r="1" spans="1:26">
      <c r="B1" s="2"/>
    </row>
    <row r="2" spans="1:26">
      <c r="A2" s="4"/>
      <c r="B2" s="78" t="s">
        <v>0</v>
      </c>
      <c r="C2" s="78"/>
      <c r="D2" s="5"/>
      <c r="E2" s="4"/>
      <c r="F2" s="4"/>
      <c r="G2" s="4"/>
      <c r="H2" s="4"/>
      <c r="I2" s="4"/>
      <c r="K2" s="6" t="s">
        <v>1</v>
      </c>
    </row>
    <row r="3" spans="1:26">
      <c r="A3" s="4"/>
      <c r="B3" s="7" t="s">
        <v>2</v>
      </c>
      <c r="C3" s="8"/>
      <c r="D3" s="4"/>
      <c r="E3" s="9"/>
      <c r="F3" s="10"/>
      <c r="G3" s="4"/>
      <c r="H3" s="4"/>
      <c r="I3" s="4"/>
      <c r="J3" s="4"/>
      <c r="K3" s="4"/>
    </row>
    <row r="4" spans="1:26">
      <c r="A4" s="4"/>
      <c r="B4" s="7" t="s">
        <v>3</v>
      </c>
      <c r="C4" s="8"/>
      <c r="D4" s="4"/>
      <c r="E4" s="9"/>
      <c r="F4" s="10"/>
      <c r="G4" s="4"/>
      <c r="H4" s="4"/>
      <c r="I4" s="4"/>
      <c r="J4" s="4"/>
      <c r="K4" s="4"/>
    </row>
    <row r="5" spans="1:26">
      <c r="A5" s="4"/>
      <c r="B5" s="7" t="s">
        <v>4</v>
      </c>
      <c r="C5" s="8"/>
      <c r="D5" s="11"/>
      <c r="E5" s="9"/>
      <c r="F5" s="10"/>
      <c r="G5" s="4"/>
      <c r="H5" s="4"/>
      <c r="I5" s="4"/>
      <c r="J5" s="4"/>
      <c r="K5" s="4"/>
    </row>
    <row r="6" spans="1:26">
      <c r="A6" s="4"/>
      <c r="B6" s="4"/>
      <c r="C6" s="4"/>
      <c r="D6" s="4"/>
      <c r="E6" s="4"/>
      <c r="F6" s="4"/>
      <c r="G6" s="4"/>
      <c r="H6" s="4"/>
      <c r="I6" s="6" t="s">
        <v>5</v>
      </c>
      <c r="J6" s="4"/>
      <c r="K6" s="6" t="s">
        <v>6</v>
      </c>
    </row>
    <row r="7" spans="1:26">
      <c r="A7" s="4"/>
      <c r="B7" s="79" t="s">
        <v>7</v>
      </c>
      <c r="C7" s="81" t="s">
        <v>8</v>
      </c>
      <c r="D7" s="81" t="s">
        <v>9</v>
      </c>
      <c r="E7" s="75" t="s">
        <v>10</v>
      </c>
      <c r="F7" s="75" t="s">
        <v>11</v>
      </c>
      <c r="G7" s="72" t="s">
        <v>12</v>
      </c>
      <c r="H7" s="72"/>
      <c r="I7" s="72"/>
      <c r="J7" s="72"/>
      <c r="K7" s="73" t="s">
        <v>13</v>
      </c>
      <c r="M7" s="17"/>
      <c r="N7" s="17"/>
      <c r="O7" s="17"/>
      <c r="P7" s="17"/>
      <c r="Q7" s="28"/>
      <c r="R7" s="28"/>
      <c r="S7" s="28"/>
      <c r="T7" s="28"/>
      <c r="U7" s="28"/>
      <c r="V7" s="28"/>
      <c r="W7" s="28"/>
      <c r="X7" s="28"/>
      <c r="Y7" s="28"/>
      <c r="Z7" s="28"/>
    </row>
    <row r="8" spans="1:26">
      <c r="A8" s="4"/>
      <c r="B8" s="80"/>
      <c r="C8" s="82"/>
      <c r="D8" s="82"/>
      <c r="E8" s="75"/>
      <c r="F8" s="75"/>
      <c r="G8" s="75" t="s">
        <v>14</v>
      </c>
      <c r="H8" s="75" t="s">
        <v>15</v>
      </c>
      <c r="I8" s="72" t="s">
        <v>16</v>
      </c>
      <c r="J8" s="72"/>
      <c r="K8" s="73"/>
      <c r="M8" s="17"/>
      <c r="N8" s="17"/>
      <c r="O8" s="17"/>
      <c r="P8" s="17"/>
      <c r="Q8" s="28"/>
      <c r="R8" s="28"/>
      <c r="S8" s="28"/>
      <c r="T8" s="28"/>
      <c r="U8" s="28"/>
      <c r="V8" s="28"/>
      <c r="W8" s="28"/>
      <c r="X8" s="28"/>
      <c r="Y8" s="28"/>
      <c r="Z8" s="28"/>
    </row>
    <row r="9" spans="1:26" ht="25.5">
      <c r="A9" s="4"/>
      <c r="B9" s="80"/>
      <c r="C9" s="82"/>
      <c r="D9" s="82"/>
      <c r="E9" s="76"/>
      <c r="F9" s="76"/>
      <c r="G9" s="76"/>
      <c r="H9" s="76"/>
      <c r="I9" s="33" t="s">
        <v>17</v>
      </c>
      <c r="J9" s="33" t="s">
        <v>18</v>
      </c>
      <c r="K9" s="74"/>
      <c r="M9" s="95"/>
      <c r="N9" s="96"/>
      <c r="O9" s="97"/>
      <c r="P9" s="98"/>
      <c r="Q9" s="98"/>
      <c r="R9" s="98"/>
      <c r="S9" s="99"/>
      <c r="T9" s="98"/>
      <c r="U9" s="99"/>
      <c r="V9" s="99"/>
      <c r="W9" s="99"/>
      <c r="X9" s="98"/>
      <c r="Y9" s="98"/>
      <c r="Z9" s="100"/>
    </row>
    <row r="10" spans="1:26">
      <c r="A10" s="4"/>
      <c r="B10" s="77" t="s">
        <v>19</v>
      </c>
      <c r="C10" s="77"/>
      <c r="D10" s="77"/>
      <c r="E10" s="77"/>
      <c r="F10" s="77"/>
      <c r="G10" s="77"/>
      <c r="H10" s="77"/>
      <c r="I10" s="77"/>
      <c r="J10" s="77"/>
      <c r="K10" s="77"/>
      <c r="M10" s="17"/>
      <c r="N10" s="17"/>
      <c r="O10" s="17"/>
      <c r="P10" s="17"/>
      <c r="Q10" s="28"/>
      <c r="R10" s="28"/>
      <c r="S10" s="28"/>
      <c r="T10" s="28"/>
      <c r="U10" s="28"/>
      <c r="V10" s="28"/>
      <c r="W10" s="28"/>
      <c r="X10" s="28"/>
      <c r="Y10" s="28"/>
      <c r="Z10" s="28"/>
    </row>
    <row r="11" spans="1:26" ht="13.5">
      <c r="A11" s="10"/>
      <c r="B11" s="44">
        <v>1</v>
      </c>
      <c r="C11" s="12" t="s">
        <v>20</v>
      </c>
      <c r="D11" s="13" t="s">
        <v>21</v>
      </c>
      <c r="E11" s="13" t="s">
        <v>22</v>
      </c>
      <c r="F11" s="13">
        <f>SUM(G11:J11)</f>
        <v>30</v>
      </c>
      <c r="G11" s="13">
        <v>0</v>
      </c>
      <c r="H11" s="13">
        <v>0</v>
      </c>
      <c r="I11" s="13">
        <v>30</v>
      </c>
      <c r="J11" s="13">
        <v>0</v>
      </c>
      <c r="K11" s="15" t="s">
        <v>23</v>
      </c>
      <c r="M11" s="95"/>
      <c r="N11" s="96"/>
      <c r="O11" s="96"/>
      <c r="P11" s="98"/>
      <c r="Q11" s="98"/>
      <c r="R11" s="98"/>
      <c r="S11" s="99"/>
      <c r="T11" s="98"/>
      <c r="U11" s="99"/>
      <c r="V11" s="99"/>
      <c r="W11" s="99"/>
      <c r="X11" s="98"/>
      <c r="Y11" s="98"/>
      <c r="Z11" s="101"/>
    </row>
    <row r="12" spans="1:26" ht="13.5">
      <c r="A12" s="10"/>
      <c r="B12" s="45">
        <v>2</v>
      </c>
      <c r="C12" s="12" t="s">
        <v>24</v>
      </c>
      <c r="D12" s="13" t="s">
        <v>25</v>
      </c>
      <c r="E12" s="13">
        <v>6</v>
      </c>
      <c r="F12" s="13">
        <f t="shared" ref="F12:F19" si="0">SUM(G12:J12)</f>
        <v>45</v>
      </c>
      <c r="G12" s="13">
        <v>15</v>
      </c>
      <c r="H12" s="13">
        <v>0</v>
      </c>
      <c r="I12" s="13">
        <v>30</v>
      </c>
      <c r="J12" s="13">
        <v>0</v>
      </c>
      <c r="K12" s="15" t="s">
        <v>23</v>
      </c>
      <c r="M12" s="95"/>
      <c r="N12" s="96"/>
      <c r="O12" s="96"/>
      <c r="P12" s="98"/>
      <c r="Q12" s="98"/>
      <c r="R12" s="98"/>
      <c r="S12" s="99"/>
      <c r="T12" s="98"/>
      <c r="U12" s="99"/>
      <c r="V12" s="99"/>
      <c r="W12" s="99"/>
      <c r="X12" s="98"/>
      <c r="Y12" s="98"/>
      <c r="Z12" s="101"/>
    </row>
    <row r="13" spans="1:26" ht="13.5">
      <c r="A13" s="10"/>
      <c r="B13" s="45">
        <v>3</v>
      </c>
      <c r="C13" s="12" t="s">
        <v>26</v>
      </c>
      <c r="D13" s="13" t="s">
        <v>25</v>
      </c>
      <c r="E13" s="13">
        <v>3</v>
      </c>
      <c r="F13" s="13">
        <f t="shared" si="0"/>
        <v>30</v>
      </c>
      <c r="G13" s="13">
        <v>15</v>
      </c>
      <c r="H13" s="13">
        <v>0</v>
      </c>
      <c r="I13" s="13">
        <v>0</v>
      </c>
      <c r="J13" s="13">
        <v>15</v>
      </c>
      <c r="K13" s="15" t="s">
        <v>27</v>
      </c>
      <c r="M13" s="102"/>
      <c r="N13" s="96"/>
      <c r="O13" s="96"/>
      <c r="P13" s="98"/>
      <c r="Q13" s="98"/>
      <c r="R13" s="98"/>
      <c r="S13" s="99"/>
      <c r="T13" s="98"/>
      <c r="U13" s="99"/>
      <c r="V13" s="99"/>
      <c r="W13" s="99"/>
      <c r="X13" s="98"/>
      <c r="Y13" s="98"/>
      <c r="Z13" s="100"/>
    </row>
    <row r="14" spans="1:26" ht="13.5">
      <c r="A14" s="10"/>
      <c r="B14" s="45">
        <v>4</v>
      </c>
      <c r="C14" s="12" t="s">
        <v>28</v>
      </c>
      <c r="D14" s="13" t="s">
        <v>21</v>
      </c>
      <c r="E14" s="13">
        <v>3</v>
      </c>
      <c r="F14" s="13">
        <f t="shared" si="0"/>
        <v>30</v>
      </c>
      <c r="G14" s="13">
        <v>10</v>
      </c>
      <c r="H14" s="13">
        <v>0</v>
      </c>
      <c r="I14" s="13">
        <v>0</v>
      </c>
      <c r="J14" s="13">
        <v>20</v>
      </c>
      <c r="K14" s="15" t="s">
        <v>29</v>
      </c>
      <c r="M14" s="95"/>
      <c r="N14" s="96"/>
      <c r="O14" s="96"/>
      <c r="P14" s="98"/>
      <c r="Q14" s="98"/>
      <c r="R14" s="98"/>
      <c r="S14" s="99"/>
      <c r="T14" s="98"/>
      <c r="U14" s="99"/>
      <c r="V14" s="99"/>
      <c r="W14" s="99"/>
      <c r="X14" s="98"/>
      <c r="Y14" s="98"/>
      <c r="Z14" s="100"/>
    </row>
    <row r="15" spans="1:26" ht="13.5">
      <c r="A15" s="10"/>
      <c r="B15" s="45">
        <v>5</v>
      </c>
      <c r="C15" s="12" t="s">
        <v>30</v>
      </c>
      <c r="D15" s="13" t="s">
        <v>31</v>
      </c>
      <c r="E15" s="13">
        <v>3</v>
      </c>
      <c r="F15" s="13">
        <f t="shared" si="0"/>
        <v>45</v>
      </c>
      <c r="G15" s="13">
        <v>20</v>
      </c>
      <c r="H15" s="13">
        <v>0</v>
      </c>
      <c r="I15" s="13">
        <v>10</v>
      </c>
      <c r="J15" s="13">
        <v>15</v>
      </c>
      <c r="K15" s="15" t="s">
        <v>29</v>
      </c>
      <c r="M15" s="103"/>
      <c r="N15" s="96"/>
      <c r="O15" s="96"/>
      <c r="P15" s="98"/>
      <c r="Q15" s="98"/>
      <c r="R15" s="98"/>
      <c r="S15" s="104"/>
      <c r="T15" s="98"/>
      <c r="U15" s="104"/>
      <c r="V15" s="104"/>
      <c r="W15" s="104"/>
      <c r="X15" s="98"/>
      <c r="Y15" s="98"/>
      <c r="Z15" s="101"/>
    </row>
    <row r="16" spans="1:26">
      <c r="A16" s="10"/>
      <c r="B16" s="45">
        <v>6</v>
      </c>
      <c r="C16" s="12" t="s">
        <v>32</v>
      </c>
      <c r="D16" s="13" t="s">
        <v>25</v>
      </c>
      <c r="E16" s="13">
        <v>3</v>
      </c>
      <c r="F16" s="13">
        <f t="shared" si="0"/>
        <v>45</v>
      </c>
      <c r="G16" s="13">
        <v>20</v>
      </c>
      <c r="H16" s="13">
        <v>0</v>
      </c>
      <c r="I16" s="13">
        <v>25</v>
      </c>
      <c r="J16" s="13">
        <v>0</v>
      </c>
      <c r="K16" s="15" t="s">
        <v>27</v>
      </c>
      <c r="M16" s="17"/>
      <c r="N16" s="17"/>
      <c r="O16" s="17"/>
      <c r="P16" s="17"/>
      <c r="Q16" s="28"/>
      <c r="R16" s="28"/>
      <c r="S16" s="28"/>
      <c r="T16" s="28"/>
      <c r="U16" s="28"/>
      <c r="V16" s="28"/>
      <c r="W16" s="28"/>
      <c r="X16" s="28"/>
      <c r="Y16" s="28"/>
      <c r="Z16" s="28"/>
    </row>
    <row r="17" spans="1:34" ht="13.5">
      <c r="A17" s="10"/>
      <c r="B17" s="45">
        <v>7</v>
      </c>
      <c r="C17" s="12" t="s">
        <v>33</v>
      </c>
      <c r="D17" s="13" t="s">
        <v>25</v>
      </c>
      <c r="E17" s="13">
        <v>3</v>
      </c>
      <c r="F17" s="13">
        <f t="shared" si="0"/>
        <v>45</v>
      </c>
      <c r="G17" s="13">
        <v>20</v>
      </c>
      <c r="H17" s="13">
        <v>0</v>
      </c>
      <c r="I17" s="13">
        <v>25</v>
      </c>
      <c r="J17" s="13">
        <v>0</v>
      </c>
      <c r="K17" s="15" t="s">
        <v>27</v>
      </c>
      <c r="M17" s="102"/>
      <c r="N17" s="96"/>
      <c r="O17" s="96"/>
      <c r="P17" s="98"/>
      <c r="Q17" s="98"/>
      <c r="R17" s="98"/>
      <c r="S17" s="99"/>
      <c r="T17" s="98"/>
      <c r="U17" s="99"/>
      <c r="V17" s="99"/>
      <c r="W17" s="99"/>
      <c r="X17" s="98"/>
      <c r="Y17" s="98"/>
      <c r="Z17" s="101"/>
    </row>
    <row r="18" spans="1:34" ht="13.5">
      <c r="A18" s="10"/>
      <c r="B18" s="45">
        <v>8</v>
      </c>
      <c r="C18" s="12" t="s">
        <v>34</v>
      </c>
      <c r="D18" s="13" t="s">
        <v>31</v>
      </c>
      <c r="E18" s="13">
        <v>4</v>
      </c>
      <c r="F18" s="13">
        <f t="shared" si="0"/>
        <v>60</v>
      </c>
      <c r="G18" s="13">
        <v>30</v>
      </c>
      <c r="H18" s="13">
        <v>0</v>
      </c>
      <c r="I18" s="13">
        <v>0</v>
      </c>
      <c r="J18" s="13">
        <v>30</v>
      </c>
      <c r="K18" s="15" t="s">
        <v>27</v>
      </c>
      <c r="M18" s="95"/>
      <c r="N18" s="96"/>
      <c r="O18" s="96"/>
      <c r="P18" s="98"/>
      <c r="Q18" s="98"/>
      <c r="R18" s="98"/>
      <c r="S18" s="99"/>
      <c r="T18" s="98"/>
      <c r="U18" s="99"/>
      <c r="V18" s="99"/>
      <c r="W18" s="99"/>
      <c r="X18" s="98"/>
      <c r="Y18" s="98"/>
      <c r="Z18" s="101"/>
    </row>
    <row r="19" spans="1:34" ht="13.5">
      <c r="A19" s="10"/>
      <c r="B19" s="45">
        <v>9</v>
      </c>
      <c r="C19" s="12" t="s">
        <v>35</v>
      </c>
      <c r="D19" s="13" t="s">
        <v>25</v>
      </c>
      <c r="E19" s="13">
        <v>5</v>
      </c>
      <c r="F19" s="13">
        <f t="shared" si="0"/>
        <v>60</v>
      </c>
      <c r="G19" s="13">
        <v>15</v>
      </c>
      <c r="H19" s="13">
        <v>0</v>
      </c>
      <c r="I19" s="13">
        <v>0</v>
      </c>
      <c r="J19" s="13">
        <v>45</v>
      </c>
      <c r="K19" s="15" t="s">
        <v>29</v>
      </c>
      <c r="M19" s="95"/>
      <c r="N19" s="96"/>
      <c r="O19" s="96"/>
      <c r="P19" s="98"/>
      <c r="Q19" s="98"/>
      <c r="R19" s="98"/>
      <c r="S19" s="99"/>
      <c r="T19" s="98"/>
      <c r="U19" s="99"/>
      <c r="V19" s="99"/>
      <c r="W19" s="99"/>
      <c r="X19" s="98"/>
      <c r="Y19" s="98"/>
      <c r="Z19" s="101"/>
    </row>
    <row r="20" spans="1:34">
      <c r="A20" s="14"/>
      <c r="B20" s="43" t="s">
        <v>25</v>
      </c>
      <c r="C20" s="38" t="s">
        <v>36</v>
      </c>
      <c r="D20" s="38" t="s">
        <v>37</v>
      </c>
      <c r="E20" s="39">
        <f>SUM(E11:E19)</f>
        <v>30</v>
      </c>
      <c r="F20" s="39">
        <f t="shared" ref="F20:J20" si="1">SUM(F11:F19)</f>
        <v>390</v>
      </c>
      <c r="G20" s="39">
        <f t="shared" si="1"/>
        <v>145</v>
      </c>
      <c r="H20" s="39">
        <f t="shared" si="1"/>
        <v>0</v>
      </c>
      <c r="I20" s="39">
        <f t="shared" si="1"/>
        <v>120</v>
      </c>
      <c r="J20" s="39">
        <f t="shared" si="1"/>
        <v>125</v>
      </c>
      <c r="K20" s="46" t="s">
        <v>37</v>
      </c>
    </row>
    <row r="21" spans="1:34">
      <c r="A21" s="4"/>
      <c r="B21" s="83" t="s">
        <v>38</v>
      </c>
      <c r="C21" s="83"/>
      <c r="D21" s="83"/>
      <c r="E21" s="83"/>
      <c r="F21" s="83"/>
      <c r="G21" s="83"/>
      <c r="H21" s="83"/>
      <c r="I21" s="83"/>
      <c r="J21" s="83"/>
      <c r="K21" s="83"/>
    </row>
    <row r="22" spans="1:34">
      <c r="A22" s="4"/>
      <c r="B22" s="47"/>
      <c r="C22" s="8"/>
      <c r="D22" s="40" t="s">
        <v>37</v>
      </c>
      <c r="E22" s="41">
        <v>0</v>
      </c>
      <c r="F22" s="41">
        <v>0</v>
      </c>
      <c r="G22" s="40">
        <v>0</v>
      </c>
      <c r="H22" s="40">
        <v>0</v>
      </c>
      <c r="I22" s="42">
        <v>0</v>
      </c>
      <c r="J22" s="40">
        <v>0</v>
      </c>
      <c r="K22" s="42" t="s">
        <v>37</v>
      </c>
    </row>
    <row r="23" spans="1:34" ht="15">
      <c r="A23" s="14"/>
      <c r="B23" s="48" t="s">
        <v>31</v>
      </c>
      <c r="C23" s="43" t="s">
        <v>39</v>
      </c>
      <c r="D23" s="38" t="s">
        <v>37</v>
      </c>
      <c r="E23" s="39">
        <v>0</v>
      </c>
      <c r="F23" s="39">
        <f t="shared" ref="F23:J23" si="2">SUM(F22:F22)</f>
        <v>0</v>
      </c>
      <c r="G23" s="39">
        <f t="shared" si="2"/>
        <v>0</v>
      </c>
      <c r="H23" s="39">
        <f t="shared" si="2"/>
        <v>0</v>
      </c>
      <c r="I23" s="39">
        <f t="shared" si="2"/>
        <v>0</v>
      </c>
      <c r="J23" s="39">
        <f t="shared" si="2"/>
        <v>0</v>
      </c>
      <c r="K23" s="46" t="s">
        <v>37</v>
      </c>
    </row>
    <row r="24" spans="1:34">
      <c r="A24" s="14"/>
      <c r="B24" s="49" t="s">
        <v>40</v>
      </c>
      <c r="C24" s="35" t="s">
        <v>41</v>
      </c>
      <c r="D24" s="36" t="s">
        <v>37</v>
      </c>
      <c r="E24" s="37">
        <f t="shared" ref="E24:J24" si="3">+E20+E23</f>
        <v>30</v>
      </c>
      <c r="F24" s="37">
        <f t="shared" si="3"/>
        <v>390</v>
      </c>
      <c r="G24" s="37">
        <f t="shared" si="3"/>
        <v>145</v>
      </c>
      <c r="H24" s="37">
        <f t="shared" si="3"/>
        <v>0</v>
      </c>
      <c r="I24" s="37">
        <f t="shared" si="3"/>
        <v>120</v>
      </c>
      <c r="J24" s="37">
        <f t="shared" si="3"/>
        <v>125</v>
      </c>
      <c r="K24" s="50" t="s">
        <v>37</v>
      </c>
      <c r="L24" s="17"/>
      <c r="M24" s="18"/>
    </row>
    <row r="25" spans="1:34">
      <c r="A25" s="14"/>
      <c r="B25" s="19"/>
      <c r="C25" s="19"/>
      <c r="D25" s="19"/>
      <c r="E25" s="20"/>
      <c r="F25" s="20"/>
      <c r="G25" s="20"/>
      <c r="H25" s="20"/>
      <c r="I25" s="20"/>
      <c r="J25" s="20"/>
      <c r="K25" s="20"/>
      <c r="L25" s="17"/>
    </row>
    <row r="26" spans="1:34">
      <c r="A26" s="4"/>
      <c r="B26" s="4"/>
      <c r="C26" s="4"/>
      <c r="D26" s="21"/>
      <c r="E26" s="4"/>
      <c r="F26" s="4"/>
      <c r="G26" s="4"/>
      <c r="H26" s="4"/>
      <c r="I26" s="4"/>
      <c r="J26" s="4"/>
      <c r="K26" s="4"/>
    </row>
    <row r="27" spans="1:34">
      <c r="A27" s="4"/>
      <c r="B27" s="4"/>
      <c r="C27" s="4"/>
      <c r="D27" s="4"/>
      <c r="E27" s="4"/>
      <c r="F27" s="4"/>
      <c r="G27" s="4"/>
      <c r="H27" s="4"/>
      <c r="I27" s="6" t="s">
        <v>5</v>
      </c>
      <c r="J27" s="4"/>
      <c r="K27" s="6" t="s">
        <v>42</v>
      </c>
    </row>
    <row r="28" spans="1:34">
      <c r="A28" s="4"/>
      <c r="B28" s="79" t="s">
        <v>7</v>
      </c>
      <c r="C28" s="81" t="s">
        <v>8</v>
      </c>
      <c r="D28" s="81" t="s">
        <v>9</v>
      </c>
      <c r="E28" s="75" t="s">
        <v>10</v>
      </c>
      <c r="F28" s="75" t="s">
        <v>11</v>
      </c>
      <c r="G28" s="72" t="s">
        <v>12</v>
      </c>
      <c r="H28" s="72"/>
      <c r="I28" s="72"/>
      <c r="J28" s="72"/>
      <c r="K28" s="73" t="s">
        <v>13</v>
      </c>
    </row>
    <row r="29" spans="1:34">
      <c r="A29" s="4"/>
      <c r="B29" s="80"/>
      <c r="C29" s="82"/>
      <c r="D29" s="82"/>
      <c r="E29" s="75"/>
      <c r="F29" s="75"/>
      <c r="G29" s="75" t="s">
        <v>14</v>
      </c>
      <c r="H29" s="75" t="s">
        <v>15</v>
      </c>
      <c r="I29" s="72" t="s">
        <v>16</v>
      </c>
      <c r="J29" s="72"/>
      <c r="K29" s="73"/>
    </row>
    <row r="30" spans="1:34" ht="25.5">
      <c r="A30" s="4"/>
      <c r="B30" s="84"/>
      <c r="C30" s="85"/>
      <c r="D30" s="85"/>
      <c r="E30" s="75"/>
      <c r="F30" s="75"/>
      <c r="G30" s="75"/>
      <c r="H30" s="75"/>
      <c r="I30" s="32" t="s">
        <v>17</v>
      </c>
      <c r="J30" s="32" t="s">
        <v>18</v>
      </c>
      <c r="K30" s="73"/>
    </row>
    <row r="31" spans="1:34">
      <c r="A31" s="4"/>
      <c r="B31" s="77" t="s">
        <v>19</v>
      </c>
      <c r="C31" s="77"/>
      <c r="D31" s="77"/>
      <c r="E31" s="77"/>
      <c r="F31" s="77"/>
      <c r="G31" s="77"/>
      <c r="H31" s="77"/>
      <c r="I31" s="77"/>
      <c r="J31" s="77"/>
      <c r="K31" s="77"/>
      <c r="M31" s="17"/>
      <c r="N31" s="17"/>
      <c r="O31" s="17"/>
      <c r="P31" s="17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</row>
    <row r="32" spans="1:34">
      <c r="A32" s="10"/>
      <c r="B32" s="45">
        <v>1</v>
      </c>
      <c r="C32" s="12" t="s">
        <v>20</v>
      </c>
      <c r="D32" s="13" t="s">
        <v>21</v>
      </c>
      <c r="E32" s="13" t="s">
        <v>22</v>
      </c>
      <c r="F32" s="13">
        <f>SUM(G32:J32)</f>
        <v>30</v>
      </c>
      <c r="G32" s="13">
        <v>0</v>
      </c>
      <c r="H32" s="13">
        <v>0</v>
      </c>
      <c r="I32" s="13">
        <v>30</v>
      </c>
      <c r="J32" s="13">
        <v>0</v>
      </c>
      <c r="K32" s="15" t="s">
        <v>23</v>
      </c>
      <c r="M32" s="17"/>
      <c r="N32" s="17"/>
      <c r="O32" s="17"/>
      <c r="P32" s="17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  <c r="AF32" s="28"/>
      <c r="AG32" s="28"/>
      <c r="AH32" s="28"/>
    </row>
    <row r="33" spans="1:34" ht="13.5">
      <c r="A33" s="10"/>
      <c r="B33" s="45">
        <v>2</v>
      </c>
      <c r="C33" s="12" t="s">
        <v>43</v>
      </c>
      <c r="D33" s="13" t="s">
        <v>21</v>
      </c>
      <c r="E33" s="13">
        <v>2</v>
      </c>
      <c r="F33" s="13">
        <f t="shared" ref="F33:F40" si="4">SUM(G33:J33)</f>
        <v>30</v>
      </c>
      <c r="G33" s="13">
        <v>0</v>
      </c>
      <c r="H33" s="13">
        <v>0</v>
      </c>
      <c r="I33" s="13">
        <v>30</v>
      </c>
      <c r="J33" s="13">
        <v>0</v>
      </c>
      <c r="K33" s="15" t="s">
        <v>23</v>
      </c>
      <c r="M33" s="102"/>
      <c r="N33" s="96"/>
      <c r="O33" s="96"/>
      <c r="P33" s="98"/>
      <c r="Q33" s="98"/>
      <c r="R33" s="98"/>
      <c r="S33" s="98"/>
      <c r="T33" s="98"/>
      <c r="U33" s="98"/>
      <c r="V33" s="98"/>
      <c r="W33" s="98"/>
      <c r="X33" s="98"/>
      <c r="Y33" s="98"/>
      <c r="Z33" s="98"/>
      <c r="AA33" s="99"/>
      <c r="AB33" s="98"/>
      <c r="AC33" s="98"/>
      <c r="AD33" s="99"/>
      <c r="AE33" s="98"/>
      <c r="AF33" s="98"/>
      <c r="AG33" s="98"/>
      <c r="AH33" s="101"/>
    </row>
    <row r="34" spans="1:34">
      <c r="A34" s="10"/>
      <c r="B34" s="45">
        <v>3</v>
      </c>
      <c r="C34" s="12" t="s">
        <v>24</v>
      </c>
      <c r="D34" s="13" t="s">
        <v>25</v>
      </c>
      <c r="E34" s="13">
        <v>5</v>
      </c>
      <c r="F34" s="13">
        <f t="shared" si="4"/>
        <v>60</v>
      </c>
      <c r="G34" s="13">
        <v>15</v>
      </c>
      <c r="H34" s="13">
        <v>0</v>
      </c>
      <c r="I34" s="13">
        <v>15</v>
      </c>
      <c r="J34" s="13">
        <v>30</v>
      </c>
      <c r="K34" s="15" t="s">
        <v>27</v>
      </c>
      <c r="M34" s="17"/>
      <c r="N34" s="17"/>
      <c r="O34" s="17"/>
      <c r="P34" s="17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</row>
    <row r="35" spans="1:34" ht="13.5">
      <c r="A35" s="10"/>
      <c r="B35" s="45">
        <v>4</v>
      </c>
      <c r="C35" s="12" t="s">
        <v>44</v>
      </c>
      <c r="D35" s="13" t="s">
        <v>25</v>
      </c>
      <c r="E35" s="13">
        <v>2</v>
      </c>
      <c r="F35" s="13">
        <f t="shared" si="4"/>
        <v>30</v>
      </c>
      <c r="G35" s="13">
        <v>15</v>
      </c>
      <c r="H35" s="13">
        <v>0</v>
      </c>
      <c r="I35" s="13">
        <v>0</v>
      </c>
      <c r="J35" s="13">
        <v>15</v>
      </c>
      <c r="K35" s="15" t="s">
        <v>27</v>
      </c>
      <c r="M35" s="102"/>
      <c r="N35" s="96"/>
      <c r="O35" s="96"/>
      <c r="P35" s="98"/>
      <c r="Q35" s="98"/>
      <c r="R35" s="98"/>
      <c r="S35" s="98"/>
      <c r="T35" s="98"/>
      <c r="U35" s="98"/>
      <c r="V35" s="98"/>
      <c r="W35" s="98"/>
      <c r="X35" s="98"/>
      <c r="Y35" s="98"/>
      <c r="Z35" s="98"/>
      <c r="AA35" s="99"/>
      <c r="AB35" s="98"/>
      <c r="AC35" s="98"/>
      <c r="AD35" s="99"/>
      <c r="AE35" s="98"/>
      <c r="AF35" s="98"/>
      <c r="AG35" s="98"/>
      <c r="AH35" s="101"/>
    </row>
    <row r="36" spans="1:34" ht="13.5">
      <c r="A36" s="10"/>
      <c r="B36" s="45">
        <v>5</v>
      </c>
      <c r="C36" s="12" t="s">
        <v>45</v>
      </c>
      <c r="D36" s="13" t="s">
        <v>31</v>
      </c>
      <c r="E36" s="13">
        <v>3</v>
      </c>
      <c r="F36" s="13">
        <f t="shared" si="4"/>
        <v>30</v>
      </c>
      <c r="G36" s="13">
        <v>15</v>
      </c>
      <c r="H36" s="13">
        <v>0</v>
      </c>
      <c r="I36" s="13">
        <v>0</v>
      </c>
      <c r="J36" s="13">
        <v>15</v>
      </c>
      <c r="K36" s="15" t="s">
        <v>29</v>
      </c>
      <c r="M36" s="102"/>
      <c r="N36" s="96"/>
      <c r="O36" s="96"/>
      <c r="P36" s="98"/>
      <c r="Q36" s="98"/>
      <c r="R36" s="98"/>
      <c r="S36" s="98"/>
      <c r="T36" s="98"/>
      <c r="U36" s="98"/>
      <c r="V36" s="98"/>
      <c r="W36" s="98"/>
      <c r="X36" s="98"/>
      <c r="Y36" s="98"/>
      <c r="Z36" s="98"/>
      <c r="AA36" s="99"/>
      <c r="AB36" s="98"/>
      <c r="AC36" s="98"/>
      <c r="AD36" s="99"/>
      <c r="AE36" s="98"/>
      <c r="AF36" s="98"/>
      <c r="AG36" s="98"/>
      <c r="AH36" s="101"/>
    </row>
    <row r="37" spans="1:34" ht="13.5">
      <c r="A37" s="10"/>
      <c r="B37" s="45">
        <v>6</v>
      </c>
      <c r="C37" s="12" t="s">
        <v>46</v>
      </c>
      <c r="D37" s="13" t="s">
        <v>31</v>
      </c>
      <c r="E37" s="13">
        <v>4</v>
      </c>
      <c r="F37" s="13">
        <f>SUM(G37:J37)</f>
        <v>50</v>
      </c>
      <c r="G37" s="13">
        <v>20</v>
      </c>
      <c r="H37" s="13">
        <v>0</v>
      </c>
      <c r="I37" s="13">
        <v>30</v>
      </c>
      <c r="J37" s="13">
        <v>0</v>
      </c>
      <c r="K37" s="15" t="s">
        <v>27</v>
      </c>
      <c r="M37" s="102"/>
      <c r="N37" s="96"/>
      <c r="O37" s="96"/>
      <c r="P37" s="98"/>
      <c r="Q37" s="98"/>
      <c r="R37" s="98"/>
      <c r="S37" s="98"/>
      <c r="T37" s="98"/>
      <c r="U37" s="98"/>
      <c r="V37" s="98"/>
      <c r="W37" s="98"/>
      <c r="X37" s="98"/>
      <c r="Y37" s="98"/>
      <c r="Z37" s="98"/>
      <c r="AA37" s="99"/>
      <c r="AB37" s="98"/>
      <c r="AC37" s="98"/>
      <c r="AD37" s="99"/>
      <c r="AE37" s="98"/>
      <c r="AF37" s="98"/>
      <c r="AG37" s="98"/>
      <c r="AH37" s="101"/>
    </row>
    <row r="38" spans="1:34" ht="13.9" customHeight="1">
      <c r="A38" s="10"/>
      <c r="B38" s="45">
        <v>7</v>
      </c>
      <c r="C38" s="22" t="s">
        <v>47</v>
      </c>
      <c r="D38" s="13" t="s">
        <v>48</v>
      </c>
      <c r="E38" s="13">
        <v>5</v>
      </c>
      <c r="F38" s="13">
        <f t="shared" si="4"/>
        <v>60</v>
      </c>
      <c r="G38" s="13">
        <v>30</v>
      </c>
      <c r="H38" s="13">
        <v>0</v>
      </c>
      <c r="I38" s="13">
        <v>30</v>
      </c>
      <c r="J38" s="13">
        <v>0</v>
      </c>
      <c r="K38" s="15" t="s">
        <v>29</v>
      </c>
      <c r="M38" s="95"/>
      <c r="N38" s="96"/>
      <c r="O38" s="96"/>
      <c r="P38" s="98"/>
      <c r="Q38" s="98"/>
      <c r="R38" s="98"/>
      <c r="S38" s="98"/>
      <c r="T38" s="98"/>
      <c r="U38" s="98"/>
      <c r="V38" s="98"/>
      <c r="W38" s="98"/>
      <c r="X38" s="98"/>
      <c r="Y38" s="98"/>
      <c r="Z38" s="98"/>
      <c r="AA38" s="99"/>
      <c r="AB38" s="98"/>
      <c r="AC38" s="98"/>
      <c r="AD38" s="99"/>
      <c r="AE38" s="98"/>
      <c r="AF38" s="98"/>
      <c r="AG38" s="98"/>
      <c r="AH38" s="101"/>
    </row>
    <row r="39" spans="1:34" ht="13.5">
      <c r="A39" s="10"/>
      <c r="B39" s="45">
        <v>8</v>
      </c>
      <c r="C39" s="12" t="s">
        <v>49</v>
      </c>
      <c r="D39" s="13" t="s">
        <v>31</v>
      </c>
      <c r="E39" s="13">
        <v>4</v>
      </c>
      <c r="F39" s="13">
        <f t="shared" si="4"/>
        <v>45</v>
      </c>
      <c r="G39" s="13">
        <v>20</v>
      </c>
      <c r="H39" s="13">
        <v>0</v>
      </c>
      <c r="I39" s="13">
        <v>25</v>
      </c>
      <c r="J39" s="13">
        <v>0</v>
      </c>
      <c r="K39" s="15" t="s">
        <v>29</v>
      </c>
      <c r="M39" s="95"/>
      <c r="N39" s="96"/>
      <c r="O39" s="105"/>
      <c r="P39" s="98"/>
      <c r="Q39" s="98"/>
      <c r="R39" s="98"/>
      <c r="S39" s="98"/>
      <c r="T39" s="98"/>
      <c r="U39" s="98"/>
      <c r="V39" s="98"/>
      <c r="W39" s="98"/>
      <c r="X39" s="98"/>
      <c r="Y39" s="98"/>
      <c r="Z39" s="98"/>
      <c r="AA39" s="99"/>
      <c r="AB39" s="98"/>
      <c r="AC39" s="98"/>
      <c r="AD39" s="99"/>
      <c r="AE39" s="98"/>
      <c r="AF39" s="98"/>
      <c r="AG39" s="98"/>
      <c r="AH39" s="101"/>
    </row>
    <row r="40" spans="1:34" ht="13.5">
      <c r="A40" s="10"/>
      <c r="B40" s="45">
        <v>9</v>
      </c>
      <c r="C40" s="12" t="s">
        <v>50</v>
      </c>
      <c r="D40" s="13" t="s">
        <v>31</v>
      </c>
      <c r="E40" s="13">
        <v>5</v>
      </c>
      <c r="F40" s="13">
        <f t="shared" si="4"/>
        <v>60</v>
      </c>
      <c r="G40" s="13">
        <v>30</v>
      </c>
      <c r="H40" s="13">
        <v>0</v>
      </c>
      <c r="I40" s="13">
        <v>0</v>
      </c>
      <c r="J40" s="13">
        <v>30</v>
      </c>
      <c r="K40" s="15" t="s">
        <v>27</v>
      </c>
      <c r="M40" s="95"/>
      <c r="N40" s="96"/>
      <c r="O40" s="96"/>
      <c r="P40" s="98"/>
      <c r="Q40" s="98"/>
      <c r="R40" s="98"/>
      <c r="S40" s="98"/>
      <c r="T40" s="106"/>
      <c r="U40" s="106"/>
      <c r="V40" s="106"/>
      <c r="W40" s="106"/>
      <c r="X40" s="98"/>
      <c r="Y40" s="98"/>
      <c r="Z40" s="98"/>
      <c r="AA40" s="99"/>
      <c r="AB40" s="98"/>
      <c r="AC40" s="98"/>
      <c r="AD40" s="99"/>
      <c r="AE40" s="98"/>
      <c r="AF40" s="98"/>
      <c r="AG40" s="98"/>
      <c r="AH40" s="101"/>
    </row>
    <row r="41" spans="1:34">
      <c r="A41" s="14"/>
      <c r="B41" s="43" t="s">
        <v>25</v>
      </c>
      <c r="C41" s="38" t="s">
        <v>36</v>
      </c>
      <c r="D41" s="38" t="s">
        <v>37</v>
      </c>
      <c r="E41" s="39">
        <f>SUM(E32:E40)</f>
        <v>30</v>
      </c>
      <c r="F41" s="39">
        <f t="shared" ref="F41:J41" si="5">SUM(F32:F40)</f>
        <v>395</v>
      </c>
      <c r="G41" s="39">
        <f t="shared" si="5"/>
        <v>145</v>
      </c>
      <c r="H41" s="39">
        <f t="shared" si="5"/>
        <v>0</v>
      </c>
      <c r="I41" s="39">
        <f t="shared" si="5"/>
        <v>160</v>
      </c>
      <c r="J41" s="39">
        <f t="shared" si="5"/>
        <v>90</v>
      </c>
      <c r="K41" s="46" t="s">
        <v>37</v>
      </c>
      <c r="M41" s="17"/>
      <c r="N41" s="17"/>
      <c r="O41" s="17"/>
      <c r="P41" s="17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</row>
    <row r="42" spans="1:34">
      <c r="A42" s="4"/>
      <c r="B42" s="83" t="s">
        <v>38</v>
      </c>
      <c r="C42" s="83"/>
      <c r="D42" s="83"/>
      <c r="E42" s="83"/>
      <c r="F42" s="83"/>
      <c r="G42" s="83"/>
      <c r="H42" s="83"/>
      <c r="I42" s="83"/>
      <c r="J42" s="83"/>
      <c r="K42" s="83"/>
      <c r="M42" s="17"/>
      <c r="N42" s="17"/>
      <c r="O42" s="17"/>
      <c r="P42" s="17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</row>
    <row r="43" spans="1:34">
      <c r="A43" s="4"/>
      <c r="B43" s="47"/>
      <c r="C43" s="8"/>
      <c r="D43" s="40" t="s">
        <v>37</v>
      </c>
      <c r="E43" s="40">
        <v>0</v>
      </c>
      <c r="F43" s="40">
        <v>0</v>
      </c>
      <c r="G43" s="40">
        <v>0</v>
      </c>
      <c r="H43" s="40">
        <v>0</v>
      </c>
      <c r="I43" s="40">
        <v>0</v>
      </c>
      <c r="J43" s="40">
        <v>0</v>
      </c>
      <c r="K43" s="41" t="s">
        <v>37</v>
      </c>
      <c r="M43" s="17"/>
      <c r="N43" s="17"/>
      <c r="O43" s="17"/>
      <c r="P43" s="17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</row>
    <row r="44" spans="1:34" ht="15">
      <c r="A44" s="14"/>
      <c r="B44" s="48" t="s">
        <v>31</v>
      </c>
      <c r="C44" s="43" t="s">
        <v>39</v>
      </c>
      <c r="D44" s="38" t="s">
        <v>37</v>
      </c>
      <c r="E44" s="39">
        <f t="shared" ref="E44:J44" si="6">SUM(E43:E43)</f>
        <v>0</v>
      </c>
      <c r="F44" s="39">
        <f t="shared" si="6"/>
        <v>0</v>
      </c>
      <c r="G44" s="39">
        <f t="shared" si="6"/>
        <v>0</v>
      </c>
      <c r="H44" s="39">
        <f t="shared" si="6"/>
        <v>0</v>
      </c>
      <c r="I44" s="39">
        <f t="shared" si="6"/>
        <v>0</v>
      </c>
      <c r="J44" s="39">
        <f t="shared" si="6"/>
        <v>0</v>
      </c>
      <c r="K44" s="46" t="s">
        <v>37</v>
      </c>
      <c r="M44" s="17"/>
      <c r="N44" s="17"/>
      <c r="O44" s="17"/>
      <c r="P44" s="17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</row>
    <row r="45" spans="1:34">
      <c r="A45" s="14"/>
      <c r="B45" s="49" t="s">
        <v>40</v>
      </c>
      <c r="C45" s="35" t="s">
        <v>41</v>
      </c>
      <c r="D45" s="36" t="s">
        <v>37</v>
      </c>
      <c r="E45" s="37">
        <f t="shared" ref="E45:J45" si="7">+E41+E44</f>
        <v>30</v>
      </c>
      <c r="F45" s="37">
        <f t="shared" si="7"/>
        <v>395</v>
      </c>
      <c r="G45" s="37">
        <f t="shared" si="7"/>
        <v>145</v>
      </c>
      <c r="H45" s="37">
        <f t="shared" si="7"/>
        <v>0</v>
      </c>
      <c r="I45" s="37">
        <f t="shared" si="7"/>
        <v>160</v>
      </c>
      <c r="J45" s="37">
        <f t="shared" si="7"/>
        <v>90</v>
      </c>
      <c r="K45" s="50" t="s">
        <v>37</v>
      </c>
      <c r="M45" s="17"/>
      <c r="N45" s="17"/>
      <c r="O45" s="17"/>
      <c r="P45" s="17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</row>
    <row r="46" spans="1:34">
      <c r="A46" s="4"/>
      <c r="B46" s="4"/>
      <c r="C46" s="4"/>
      <c r="D46" s="21"/>
      <c r="E46" s="4"/>
      <c r="F46" s="4"/>
      <c r="G46" s="4"/>
      <c r="H46" s="4"/>
      <c r="I46" s="4"/>
      <c r="J46" s="4"/>
      <c r="K46" s="4"/>
      <c r="M46" s="17"/>
      <c r="N46" s="17"/>
      <c r="O46" s="17"/>
      <c r="P46" s="17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</row>
    <row r="47" spans="1:34">
      <c r="A47" s="4"/>
      <c r="B47" s="4"/>
      <c r="C47" s="4"/>
      <c r="D47" s="21"/>
      <c r="E47" s="4"/>
      <c r="F47" s="4"/>
      <c r="G47" s="4"/>
      <c r="H47" s="4"/>
      <c r="I47" s="4"/>
      <c r="J47" s="4"/>
      <c r="K47" s="4"/>
      <c r="M47" s="17"/>
      <c r="N47" s="17"/>
      <c r="O47" s="17"/>
      <c r="P47" s="17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</row>
    <row r="48" spans="1:34">
      <c r="A48" s="4"/>
      <c r="B48" s="4"/>
      <c r="C48" s="4"/>
      <c r="D48" s="4"/>
      <c r="E48" s="4"/>
      <c r="F48" s="4"/>
      <c r="G48" s="4"/>
      <c r="H48" s="4"/>
      <c r="I48" s="6" t="s">
        <v>51</v>
      </c>
      <c r="J48" s="4"/>
      <c r="K48" s="6" t="s">
        <v>52</v>
      </c>
      <c r="M48" s="17"/>
      <c r="N48" s="17"/>
      <c r="O48" s="17"/>
      <c r="P48" s="17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</row>
    <row r="49" spans="1:34">
      <c r="A49" s="4"/>
      <c r="B49" s="79" t="s">
        <v>7</v>
      </c>
      <c r="C49" s="81" t="s">
        <v>8</v>
      </c>
      <c r="D49" s="81" t="s">
        <v>9</v>
      </c>
      <c r="E49" s="75" t="s">
        <v>10</v>
      </c>
      <c r="F49" s="75" t="s">
        <v>11</v>
      </c>
      <c r="G49" s="72" t="s">
        <v>12</v>
      </c>
      <c r="H49" s="72"/>
      <c r="I49" s="72"/>
      <c r="J49" s="72"/>
      <c r="K49" s="73" t="s">
        <v>13</v>
      </c>
      <c r="M49" s="17"/>
      <c r="N49" s="17"/>
      <c r="O49" s="17"/>
      <c r="P49" s="17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8"/>
    </row>
    <row r="50" spans="1:34">
      <c r="A50" s="4"/>
      <c r="B50" s="80"/>
      <c r="C50" s="82"/>
      <c r="D50" s="82"/>
      <c r="E50" s="75"/>
      <c r="F50" s="75"/>
      <c r="G50" s="75" t="s">
        <v>14</v>
      </c>
      <c r="H50" s="75" t="s">
        <v>15</v>
      </c>
      <c r="I50" s="72" t="s">
        <v>16</v>
      </c>
      <c r="J50" s="72"/>
      <c r="K50" s="73"/>
      <c r="M50" s="17"/>
      <c r="N50" s="17"/>
      <c r="O50" s="17"/>
      <c r="P50" s="17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  <c r="AH50" s="28"/>
    </row>
    <row r="51" spans="1:34" ht="25.5">
      <c r="A51" s="4"/>
      <c r="B51" s="80"/>
      <c r="C51" s="82"/>
      <c r="D51" s="82"/>
      <c r="E51" s="76"/>
      <c r="F51" s="76"/>
      <c r="G51" s="76"/>
      <c r="H51" s="76"/>
      <c r="I51" s="33" t="s">
        <v>17</v>
      </c>
      <c r="J51" s="33" t="s">
        <v>18</v>
      </c>
      <c r="K51" s="74"/>
      <c r="M51" s="17"/>
      <c r="N51" s="17"/>
      <c r="O51" s="17"/>
      <c r="P51" s="17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</row>
    <row r="52" spans="1:34" ht="13.5">
      <c r="A52" s="4"/>
      <c r="B52" s="77" t="s">
        <v>19</v>
      </c>
      <c r="C52" s="77"/>
      <c r="D52" s="77"/>
      <c r="E52" s="77"/>
      <c r="F52" s="77"/>
      <c r="G52" s="77"/>
      <c r="H52" s="77"/>
      <c r="I52" s="77"/>
      <c r="J52" s="77"/>
      <c r="K52" s="77"/>
      <c r="M52" s="102"/>
      <c r="N52" s="97"/>
      <c r="O52" s="97"/>
      <c r="P52" s="98"/>
      <c r="Q52" s="98"/>
      <c r="R52" s="98"/>
      <c r="S52" s="106"/>
      <c r="T52" s="98"/>
      <c r="U52" s="98"/>
      <c r="V52" s="98"/>
      <c r="W52" s="98"/>
      <c r="X52" s="98"/>
      <c r="Y52" s="107"/>
      <c r="Z52" s="108"/>
      <c r="AA52" s="28"/>
      <c r="AB52" s="28"/>
      <c r="AC52" s="28"/>
      <c r="AD52" s="28"/>
      <c r="AE52" s="28"/>
      <c r="AF52" s="28"/>
      <c r="AG52" s="28"/>
      <c r="AH52" s="28"/>
    </row>
    <row r="53" spans="1:34" ht="13.5">
      <c r="A53" s="10"/>
      <c r="B53" s="45">
        <v>1</v>
      </c>
      <c r="C53" s="12" t="s">
        <v>43</v>
      </c>
      <c r="D53" s="13" t="s">
        <v>21</v>
      </c>
      <c r="E53" s="13">
        <v>2</v>
      </c>
      <c r="F53" s="13">
        <f t="shared" ref="F53:F61" si="8">SUM(G53:J53)</f>
        <v>30</v>
      </c>
      <c r="G53" s="13">
        <v>0</v>
      </c>
      <c r="H53" s="13">
        <v>0</v>
      </c>
      <c r="I53" s="13">
        <v>30</v>
      </c>
      <c r="J53" s="13">
        <v>0</v>
      </c>
      <c r="K53" s="15" t="s">
        <v>53</v>
      </c>
      <c r="M53" s="102"/>
      <c r="N53" s="96"/>
      <c r="O53" s="96"/>
      <c r="P53" s="98"/>
      <c r="Q53" s="98"/>
      <c r="R53" s="98"/>
      <c r="S53" s="98"/>
      <c r="T53" s="98"/>
      <c r="U53" s="98"/>
      <c r="V53" s="98"/>
      <c r="W53" s="98"/>
      <c r="X53" s="98"/>
      <c r="Y53" s="98"/>
      <c r="Z53" s="108"/>
      <c r="AA53" s="28"/>
      <c r="AB53" s="28"/>
      <c r="AC53" s="28"/>
      <c r="AD53" s="28"/>
      <c r="AE53" s="28"/>
      <c r="AF53" s="28"/>
      <c r="AG53" s="28"/>
      <c r="AH53" s="28"/>
    </row>
    <row r="54" spans="1:34" ht="13.5">
      <c r="A54" s="10"/>
      <c r="B54" s="45">
        <v>2</v>
      </c>
      <c r="C54" s="12" t="s">
        <v>54</v>
      </c>
      <c r="D54" s="13" t="s">
        <v>31</v>
      </c>
      <c r="E54" s="13">
        <v>4</v>
      </c>
      <c r="F54" s="13">
        <f t="shared" si="8"/>
        <v>45</v>
      </c>
      <c r="G54" s="13">
        <v>20</v>
      </c>
      <c r="H54" s="13">
        <v>0</v>
      </c>
      <c r="I54" s="13">
        <v>0</v>
      </c>
      <c r="J54" s="13">
        <v>25</v>
      </c>
      <c r="K54" s="15" t="s">
        <v>27</v>
      </c>
      <c r="M54" s="102"/>
      <c r="N54" s="96"/>
      <c r="O54" s="97"/>
      <c r="P54" s="98"/>
      <c r="Q54" s="98"/>
      <c r="R54" s="98"/>
      <c r="S54" s="106"/>
      <c r="T54" s="98"/>
      <c r="U54" s="98"/>
      <c r="V54" s="98"/>
      <c r="W54" s="98"/>
      <c r="X54" s="98"/>
      <c r="Y54" s="98"/>
      <c r="Z54" s="108"/>
      <c r="AA54" s="28"/>
      <c r="AB54" s="28"/>
      <c r="AC54" s="28"/>
      <c r="AD54" s="28"/>
      <c r="AE54" s="28"/>
      <c r="AF54" s="28"/>
      <c r="AG54" s="28"/>
      <c r="AH54" s="28"/>
    </row>
    <row r="55" spans="1:34" ht="13.5">
      <c r="A55" s="10"/>
      <c r="B55" s="45">
        <v>3</v>
      </c>
      <c r="C55" s="12" t="s">
        <v>55</v>
      </c>
      <c r="D55" s="13" t="s">
        <v>25</v>
      </c>
      <c r="E55" s="13">
        <v>4</v>
      </c>
      <c r="F55" s="13">
        <f t="shared" si="8"/>
        <v>45</v>
      </c>
      <c r="G55" s="13">
        <v>20</v>
      </c>
      <c r="H55" s="13">
        <v>0</v>
      </c>
      <c r="I55" s="13">
        <v>0</v>
      </c>
      <c r="J55" s="13">
        <v>25</v>
      </c>
      <c r="K55" s="15" t="s">
        <v>27</v>
      </c>
      <c r="M55" s="102"/>
      <c r="N55" s="96"/>
      <c r="O55" s="97"/>
      <c r="P55" s="98"/>
      <c r="Q55" s="98"/>
      <c r="R55" s="98"/>
      <c r="S55" s="106"/>
      <c r="T55" s="98"/>
      <c r="U55" s="98"/>
      <c r="V55" s="98"/>
      <c r="W55" s="98"/>
      <c r="X55" s="98"/>
      <c r="Y55" s="98"/>
      <c r="Z55" s="108"/>
      <c r="AA55" s="28"/>
      <c r="AB55" s="28"/>
      <c r="AC55" s="28"/>
      <c r="AD55" s="28"/>
      <c r="AE55" s="28"/>
      <c r="AF55" s="28"/>
      <c r="AG55" s="28"/>
      <c r="AH55" s="28"/>
    </row>
    <row r="56" spans="1:34" ht="13.5">
      <c r="A56" s="10"/>
      <c r="B56" s="45">
        <v>4</v>
      </c>
      <c r="C56" s="12" t="s">
        <v>56</v>
      </c>
      <c r="D56" s="13" t="s">
        <v>31</v>
      </c>
      <c r="E56" s="13">
        <v>4</v>
      </c>
      <c r="F56" s="13">
        <f t="shared" si="8"/>
        <v>45</v>
      </c>
      <c r="G56" s="13">
        <v>20</v>
      </c>
      <c r="H56" s="13">
        <v>0</v>
      </c>
      <c r="I56" s="13">
        <v>0</v>
      </c>
      <c r="J56" s="13">
        <v>25</v>
      </c>
      <c r="K56" s="15" t="s">
        <v>27</v>
      </c>
      <c r="M56" s="102"/>
      <c r="N56" s="96"/>
      <c r="O56" s="97"/>
      <c r="P56" s="98"/>
      <c r="Q56" s="98"/>
      <c r="R56" s="98"/>
      <c r="S56" s="106"/>
      <c r="T56" s="98"/>
      <c r="U56" s="98"/>
      <c r="V56" s="98"/>
      <c r="W56" s="98"/>
      <c r="X56" s="98"/>
      <c r="Y56" s="98"/>
      <c r="Z56" s="108"/>
      <c r="AA56" s="28"/>
      <c r="AB56" s="28"/>
      <c r="AC56" s="28"/>
      <c r="AD56" s="28"/>
      <c r="AE56" s="28"/>
      <c r="AF56" s="28"/>
      <c r="AG56" s="28"/>
      <c r="AH56" s="28"/>
    </row>
    <row r="57" spans="1:34" ht="13.5">
      <c r="A57" s="10"/>
      <c r="B57" s="45">
        <v>5</v>
      </c>
      <c r="C57" s="12" t="s">
        <v>57</v>
      </c>
      <c r="D57" s="13" t="s">
        <v>31</v>
      </c>
      <c r="E57" s="13">
        <v>2</v>
      </c>
      <c r="F57" s="13">
        <f t="shared" si="8"/>
        <v>30</v>
      </c>
      <c r="G57" s="13">
        <v>15</v>
      </c>
      <c r="H57" s="13">
        <v>0</v>
      </c>
      <c r="I57" s="13">
        <v>0</v>
      </c>
      <c r="J57" s="13">
        <v>15</v>
      </c>
      <c r="K57" s="15" t="s">
        <v>27</v>
      </c>
      <c r="M57" s="109"/>
      <c r="N57" s="97"/>
      <c r="O57" s="97"/>
      <c r="P57" s="98"/>
      <c r="Q57" s="98"/>
      <c r="R57" s="98"/>
      <c r="S57" s="106"/>
      <c r="T57" s="98"/>
      <c r="U57" s="98"/>
      <c r="V57" s="98"/>
      <c r="W57" s="98"/>
      <c r="X57" s="98"/>
      <c r="Y57" s="98"/>
      <c r="Z57" s="108"/>
      <c r="AA57" s="28"/>
      <c r="AB57" s="28"/>
      <c r="AC57" s="28"/>
      <c r="AD57" s="28"/>
      <c r="AE57" s="28"/>
      <c r="AF57" s="28"/>
      <c r="AG57" s="28"/>
      <c r="AH57" s="28"/>
    </row>
    <row r="58" spans="1:34" ht="13.5">
      <c r="A58" s="10"/>
      <c r="B58" s="45">
        <v>6</v>
      </c>
      <c r="C58" s="12" t="s">
        <v>58</v>
      </c>
      <c r="D58" s="13" t="s">
        <v>31</v>
      </c>
      <c r="E58" s="13">
        <v>3</v>
      </c>
      <c r="F58" s="13">
        <f t="shared" si="8"/>
        <v>45</v>
      </c>
      <c r="G58" s="13">
        <v>15</v>
      </c>
      <c r="H58" s="13">
        <v>0</v>
      </c>
      <c r="I58" s="13">
        <v>0</v>
      </c>
      <c r="J58" s="13">
        <v>30</v>
      </c>
      <c r="K58" s="15" t="s">
        <v>29</v>
      </c>
      <c r="M58" s="102"/>
      <c r="N58" s="96"/>
      <c r="O58" s="96"/>
      <c r="P58" s="98"/>
      <c r="Q58" s="98"/>
      <c r="R58" s="98"/>
      <c r="S58" s="106"/>
      <c r="T58" s="98"/>
      <c r="U58" s="98"/>
      <c r="V58" s="98"/>
      <c r="W58" s="98"/>
      <c r="X58" s="98"/>
      <c r="Y58" s="98"/>
      <c r="Z58" s="108"/>
      <c r="AA58" s="28"/>
      <c r="AB58" s="28"/>
      <c r="AC58" s="28"/>
      <c r="AD58" s="28"/>
      <c r="AE58" s="28"/>
      <c r="AF58" s="28"/>
      <c r="AG58" s="28"/>
      <c r="AH58" s="28"/>
    </row>
    <row r="59" spans="1:34">
      <c r="A59" s="10"/>
      <c r="B59" s="45">
        <v>7</v>
      </c>
      <c r="C59" s="22" t="s">
        <v>59</v>
      </c>
      <c r="D59" s="13" t="s">
        <v>48</v>
      </c>
      <c r="E59" s="13">
        <v>3</v>
      </c>
      <c r="F59" s="13">
        <f>SUM(G59:J59)</f>
        <v>30</v>
      </c>
      <c r="G59" s="13">
        <v>15</v>
      </c>
      <c r="H59" s="13">
        <v>0</v>
      </c>
      <c r="I59" s="13">
        <v>0</v>
      </c>
      <c r="J59" s="13">
        <v>15</v>
      </c>
      <c r="K59" s="15" t="s">
        <v>29</v>
      </c>
      <c r="M59" s="17"/>
      <c r="N59" s="17"/>
      <c r="O59" s="17"/>
      <c r="P59" s="17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</row>
    <row r="60" spans="1:34" ht="13.5">
      <c r="A60" s="10"/>
      <c r="B60" s="45">
        <v>8</v>
      </c>
      <c r="C60" s="22" t="s">
        <v>60</v>
      </c>
      <c r="D60" s="13" t="s">
        <v>25</v>
      </c>
      <c r="E60" s="13">
        <v>3</v>
      </c>
      <c r="F60" s="13">
        <f t="shared" si="8"/>
        <v>30</v>
      </c>
      <c r="G60" s="13">
        <v>15</v>
      </c>
      <c r="H60" s="13">
        <v>0</v>
      </c>
      <c r="I60" s="13">
        <v>0</v>
      </c>
      <c r="J60" s="13">
        <v>15</v>
      </c>
      <c r="K60" s="15" t="s">
        <v>29</v>
      </c>
      <c r="M60" s="102"/>
      <c r="N60" s="96"/>
      <c r="O60" s="96"/>
      <c r="P60" s="98"/>
      <c r="Q60" s="98"/>
      <c r="R60" s="98"/>
      <c r="S60" s="106"/>
      <c r="T60" s="98"/>
      <c r="U60" s="98"/>
      <c r="V60" s="98"/>
      <c r="W60" s="98"/>
      <c r="X60" s="98"/>
      <c r="Y60" s="98"/>
      <c r="Z60" s="108"/>
      <c r="AA60" s="28"/>
      <c r="AB60" s="28"/>
      <c r="AC60" s="28"/>
      <c r="AD60" s="28"/>
      <c r="AE60" s="28"/>
      <c r="AF60" s="28"/>
      <c r="AG60" s="28"/>
      <c r="AH60" s="28"/>
    </row>
    <row r="61" spans="1:34" ht="13.5">
      <c r="A61" s="10"/>
      <c r="B61" s="45">
        <v>9</v>
      </c>
      <c r="C61" s="22" t="s">
        <v>61</v>
      </c>
      <c r="D61" s="13" t="s">
        <v>31</v>
      </c>
      <c r="E61" s="13">
        <v>4</v>
      </c>
      <c r="F61" s="13">
        <f t="shared" si="8"/>
        <v>45</v>
      </c>
      <c r="G61" s="13">
        <v>20</v>
      </c>
      <c r="H61" s="13">
        <v>0</v>
      </c>
      <c r="I61" s="13">
        <v>0</v>
      </c>
      <c r="J61" s="13">
        <v>25</v>
      </c>
      <c r="K61" s="15" t="s">
        <v>27</v>
      </c>
      <c r="M61" s="110"/>
      <c r="N61" s="96"/>
      <c r="O61" s="96"/>
      <c r="P61" s="98"/>
      <c r="Q61" s="98"/>
      <c r="R61" s="98"/>
      <c r="S61" s="106"/>
      <c r="T61" s="98"/>
      <c r="U61" s="98"/>
      <c r="V61" s="98"/>
      <c r="W61" s="98"/>
      <c r="X61" s="98"/>
      <c r="Y61" s="98"/>
      <c r="Z61" s="108"/>
      <c r="AA61" s="28"/>
      <c r="AB61" s="28"/>
      <c r="AC61" s="28"/>
      <c r="AD61" s="28"/>
      <c r="AE61" s="28"/>
      <c r="AF61" s="28"/>
      <c r="AG61" s="28"/>
      <c r="AH61" s="28"/>
    </row>
    <row r="62" spans="1:34">
      <c r="A62" s="14"/>
      <c r="B62" s="43" t="s">
        <v>25</v>
      </c>
      <c r="C62" s="38" t="s">
        <v>36</v>
      </c>
      <c r="D62" s="38" t="s">
        <v>37</v>
      </c>
      <c r="E62" s="39">
        <f>SUM(E53:E61)</f>
        <v>29</v>
      </c>
      <c r="F62" s="39">
        <f t="shared" ref="F62:J62" si="9">SUM(F53:F61)</f>
        <v>345</v>
      </c>
      <c r="G62" s="39">
        <f t="shared" si="9"/>
        <v>140</v>
      </c>
      <c r="H62" s="39">
        <f t="shared" si="9"/>
        <v>0</v>
      </c>
      <c r="I62" s="39">
        <f t="shared" si="9"/>
        <v>30</v>
      </c>
      <c r="J62" s="39">
        <f t="shared" si="9"/>
        <v>175</v>
      </c>
      <c r="K62" s="46" t="s">
        <v>37</v>
      </c>
      <c r="M62" s="17"/>
      <c r="N62" s="17"/>
      <c r="O62" s="17"/>
      <c r="P62" s="17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</row>
    <row r="63" spans="1:34">
      <c r="A63" s="4"/>
      <c r="B63" s="77" t="s">
        <v>38</v>
      </c>
      <c r="C63" s="77"/>
      <c r="D63" s="77"/>
      <c r="E63" s="77"/>
      <c r="F63" s="77"/>
      <c r="G63" s="77"/>
      <c r="H63" s="77"/>
      <c r="I63" s="77"/>
      <c r="J63" s="77"/>
      <c r="K63" s="77"/>
      <c r="M63" s="17"/>
      <c r="N63" s="17"/>
      <c r="O63" s="17"/>
      <c r="P63" s="17"/>
      <c r="Q63" s="28"/>
      <c r="R63" s="28"/>
      <c r="S63" s="28"/>
      <c r="T63" s="28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28"/>
      <c r="AF63" s="28"/>
      <c r="AG63" s="28"/>
      <c r="AH63" s="28"/>
    </row>
    <row r="64" spans="1:34" ht="13.5">
      <c r="A64" s="4"/>
      <c r="B64" s="51">
        <v>1</v>
      </c>
      <c r="C64" s="52" t="s">
        <v>62</v>
      </c>
      <c r="D64" s="13" t="s">
        <v>48</v>
      </c>
      <c r="E64" s="13">
        <v>1</v>
      </c>
      <c r="F64" s="13">
        <f t="shared" ref="F64" si="10">SUM(G64:J64)</f>
        <v>18</v>
      </c>
      <c r="G64" s="13">
        <v>9</v>
      </c>
      <c r="H64" s="13">
        <v>0</v>
      </c>
      <c r="I64" s="13">
        <v>9</v>
      </c>
      <c r="J64" s="13">
        <v>0</v>
      </c>
      <c r="K64" s="15" t="s">
        <v>29</v>
      </c>
      <c r="M64" s="109"/>
      <c r="N64" s="96"/>
      <c r="O64" s="96"/>
      <c r="P64" s="98"/>
      <c r="Q64" s="98"/>
      <c r="R64" s="98"/>
      <c r="S64" s="106"/>
      <c r="T64" s="98"/>
      <c r="U64" s="98"/>
      <c r="V64" s="98"/>
      <c r="W64" s="98"/>
      <c r="X64" s="98"/>
      <c r="Y64" s="98"/>
      <c r="Z64" s="108"/>
      <c r="AA64" s="28"/>
      <c r="AB64" s="28"/>
      <c r="AC64" s="28"/>
      <c r="AD64" s="28"/>
      <c r="AE64" s="28"/>
      <c r="AF64" s="28"/>
      <c r="AG64" s="28"/>
      <c r="AH64" s="28"/>
    </row>
    <row r="65" spans="1:34" ht="15">
      <c r="A65" s="14"/>
      <c r="B65" s="48" t="s">
        <v>31</v>
      </c>
      <c r="C65" s="43" t="s">
        <v>39</v>
      </c>
      <c r="D65" s="38" t="s">
        <v>37</v>
      </c>
      <c r="E65" s="39">
        <f>E64</f>
        <v>1</v>
      </c>
      <c r="F65" s="39">
        <f t="shared" ref="F65:J65" si="11">F64</f>
        <v>18</v>
      </c>
      <c r="G65" s="39">
        <f t="shared" si="11"/>
        <v>9</v>
      </c>
      <c r="H65" s="39">
        <f t="shared" si="11"/>
        <v>0</v>
      </c>
      <c r="I65" s="39">
        <f t="shared" si="11"/>
        <v>9</v>
      </c>
      <c r="J65" s="39">
        <f t="shared" si="11"/>
        <v>0</v>
      </c>
      <c r="K65" s="46" t="s">
        <v>37</v>
      </c>
      <c r="M65" s="17"/>
      <c r="N65" s="17"/>
      <c r="O65" s="17"/>
      <c r="P65" s="17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</row>
    <row r="66" spans="1:34">
      <c r="A66" s="14"/>
      <c r="B66" s="49" t="s">
        <v>40</v>
      </c>
      <c r="C66" s="35" t="s">
        <v>41</v>
      </c>
      <c r="D66" s="36" t="s">
        <v>37</v>
      </c>
      <c r="E66" s="37">
        <f t="shared" ref="E66:J66" si="12">+E62+E65</f>
        <v>30</v>
      </c>
      <c r="F66" s="37">
        <f t="shared" si="12"/>
        <v>363</v>
      </c>
      <c r="G66" s="37">
        <f t="shared" si="12"/>
        <v>149</v>
      </c>
      <c r="H66" s="37">
        <f t="shared" si="12"/>
        <v>0</v>
      </c>
      <c r="I66" s="37">
        <f t="shared" si="12"/>
        <v>39</v>
      </c>
      <c r="J66" s="37">
        <f t="shared" si="12"/>
        <v>175</v>
      </c>
      <c r="K66" s="50" t="s">
        <v>37</v>
      </c>
      <c r="M66" s="17"/>
      <c r="N66" s="17"/>
      <c r="O66" s="17"/>
      <c r="P66" s="17"/>
      <c r="Q66" s="28"/>
      <c r="R66" s="28"/>
      <c r="S66" s="28"/>
      <c r="T66" s="28"/>
      <c r="U66" s="28"/>
      <c r="V66" s="28"/>
      <c r="W66" s="28"/>
      <c r="X66" s="28"/>
      <c r="Y66" s="28"/>
      <c r="Z66" s="28"/>
      <c r="AA66" s="28"/>
      <c r="AB66" s="28"/>
      <c r="AC66" s="28"/>
      <c r="AD66" s="28"/>
      <c r="AE66" s="28"/>
      <c r="AF66" s="28"/>
      <c r="AG66" s="28"/>
      <c r="AH66" s="28"/>
    </row>
    <row r="67" spans="1:34">
      <c r="A67" s="4"/>
      <c r="B67" s="4"/>
      <c r="C67" s="4"/>
      <c r="D67" s="21"/>
      <c r="E67" s="4"/>
      <c r="F67" s="4"/>
      <c r="G67" s="4"/>
      <c r="H67" s="4"/>
      <c r="I67" s="4"/>
      <c r="J67" s="4"/>
      <c r="K67" s="4"/>
      <c r="M67" s="17"/>
      <c r="N67" s="17"/>
      <c r="O67" s="17"/>
      <c r="P67" s="17"/>
      <c r="Q67" s="28"/>
      <c r="R67" s="28"/>
      <c r="S67" s="28"/>
      <c r="T67" s="28"/>
      <c r="U67" s="28"/>
      <c r="V67" s="28"/>
      <c r="W67" s="28"/>
      <c r="X67" s="28"/>
      <c r="Y67" s="28"/>
      <c r="Z67" s="28"/>
      <c r="AA67" s="28"/>
      <c r="AB67" s="28"/>
      <c r="AC67" s="28"/>
      <c r="AD67" s="28"/>
      <c r="AE67" s="28"/>
      <c r="AF67" s="28"/>
      <c r="AG67" s="28"/>
      <c r="AH67" s="28"/>
    </row>
    <row r="68" spans="1:34">
      <c r="A68" s="4"/>
      <c r="B68" s="4"/>
      <c r="C68" s="4"/>
      <c r="D68" s="21"/>
      <c r="E68" s="4"/>
      <c r="F68" s="4"/>
      <c r="G68" s="4"/>
      <c r="H68" s="4"/>
      <c r="I68" s="4"/>
      <c r="J68" s="4"/>
      <c r="K68" s="4"/>
      <c r="M68" s="17"/>
      <c r="N68" s="17"/>
      <c r="O68" s="17"/>
      <c r="P68" s="17"/>
      <c r="Q68" s="28"/>
      <c r="R68" s="28"/>
      <c r="S68" s="28"/>
      <c r="T68" s="28"/>
      <c r="U68" s="28"/>
      <c r="V68" s="28"/>
      <c r="W68" s="28"/>
      <c r="X68" s="28"/>
      <c r="Y68" s="28"/>
      <c r="Z68" s="28"/>
      <c r="AA68" s="28"/>
      <c r="AB68" s="28"/>
      <c r="AC68" s="28"/>
      <c r="AD68" s="28"/>
      <c r="AE68" s="28"/>
      <c r="AF68" s="28"/>
      <c r="AG68" s="28"/>
      <c r="AH68" s="28"/>
    </row>
    <row r="69" spans="1:34">
      <c r="A69" s="4"/>
      <c r="B69" s="4"/>
      <c r="C69" s="4"/>
      <c r="D69" s="4"/>
      <c r="E69" s="4"/>
      <c r="F69" s="4"/>
      <c r="G69" s="4"/>
      <c r="H69" s="4"/>
      <c r="I69" s="6" t="s">
        <v>51</v>
      </c>
      <c r="J69" s="4"/>
      <c r="K69" s="6" t="s">
        <v>63</v>
      </c>
      <c r="M69" s="10"/>
      <c r="N69" s="17"/>
      <c r="O69" s="17"/>
      <c r="P69" s="17"/>
      <c r="Q69" s="28"/>
      <c r="R69" s="28"/>
      <c r="S69" s="28"/>
      <c r="T69" s="28"/>
      <c r="U69" s="28"/>
      <c r="V69" s="28"/>
      <c r="W69" s="28"/>
      <c r="X69" s="28"/>
      <c r="Y69" s="28"/>
      <c r="Z69" s="28"/>
      <c r="AA69" s="28"/>
      <c r="AB69" s="28"/>
      <c r="AC69" s="28"/>
      <c r="AD69" s="28"/>
      <c r="AE69" s="28"/>
      <c r="AF69" s="28"/>
      <c r="AG69" s="28"/>
      <c r="AH69" s="28"/>
    </row>
    <row r="70" spans="1:34">
      <c r="A70" s="4"/>
      <c r="B70" s="79" t="s">
        <v>7</v>
      </c>
      <c r="C70" s="81" t="s">
        <v>8</v>
      </c>
      <c r="D70" s="81" t="s">
        <v>9</v>
      </c>
      <c r="E70" s="75" t="s">
        <v>10</v>
      </c>
      <c r="F70" s="75" t="s">
        <v>11</v>
      </c>
      <c r="G70" s="72" t="s">
        <v>12</v>
      </c>
      <c r="H70" s="72"/>
      <c r="I70" s="72"/>
      <c r="J70" s="72"/>
      <c r="K70" s="73" t="s">
        <v>13</v>
      </c>
      <c r="M70" s="17"/>
      <c r="N70" s="17"/>
      <c r="O70" s="17"/>
      <c r="P70" s="17"/>
      <c r="Q70" s="28"/>
      <c r="R70" s="28"/>
      <c r="S70" s="28"/>
      <c r="T70" s="28"/>
      <c r="U70" s="28"/>
      <c r="V70" s="28"/>
      <c r="W70" s="28"/>
      <c r="X70" s="28"/>
      <c r="Y70" s="28"/>
      <c r="Z70" s="28"/>
      <c r="AA70" s="28"/>
      <c r="AB70" s="28"/>
      <c r="AC70" s="28"/>
      <c r="AD70" s="28"/>
      <c r="AE70" s="28"/>
      <c r="AF70" s="28"/>
      <c r="AG70" s="28"/>
      <c r="AH70" s="28"/>
    </row>
    <row r="71" spans="1:34">
      <c r="A71" s="4"/>
      <c r="B71" s="80"/>
      <c r="C71" s="82"/>
      <c r="D71" s="82"/>
      <c r="E71" s="75"/>
      <c r="F71" s="75"/>
      <c r="G71" s="75" t="s">
        <v>14</v>
      </c>
      <c r="H71" s="75" t="s">
        <v>15</v>
      </c>
      <c r="I71" s="72" t="s">
        <v>16</v>
      </c>
      <c r="J71" s="72"/>
      <c r="K71" s="73"/>
      <c r="M71" s="17"/>
      <c r="N71" s="17"/>
      <c r="O71" s="17"/>
      <c r="P71" s="17"/>
      <c r="Q71" s="28"/>
      <c r="R71" s="28"/>
      <c r="S71" s="28"/>
      <c r="T71" s="28"/>
      <c r="U71" s="28"/>
      <c r="V71" s="28"/>
      <c r="W71" s="28"/>
      <c r="X71" s="28"/>
      <c r="Y71" s="28"/>
      <c r="Z71" s="28"/>
      <c r="AA71" s="28"/>
      <c r="AB71" s="28"/>
      <c r="AC71" s="28"/>
      <c r="AD71" s="28"/>
      <c r="AE71" s="28"/>
      <c r="AF71" s="28"/>
      <c r="AG71" s="28"/>
      <c r="AH71" s="28"/>
    </row>
    <row r="72" spans="1:34" ht="25.5">
      <c r="A72" s="4"/>
      <c r="B72" s="80"/>
      <c r="C72" s="82"/>
      <c r="D72" s="82"/>
      <c r="E72" s="76"/>
      <c r="F72" s="76"/>
      <c r="G72" s="76"/>
      <c r="H72" s="76"/>
      <c r="I72" s="33" t="s">
        <v>17</v>
      </c>
      <c r="J72" s="33" t="s">
        <v>18</v>
      </c>
      <c r="K72" s="74"/>
      <c r="M72" s="97"/>
      <c r="N72" s="97"/>
      <c r="O72" s="97"/>
      <c r="P72" s="98"/>
      <c r="Q72" s="98"/>
      <c r="R72" s="98"/>
      <c r="S72" s="98"/>
      <c r="T72" s="98"/>
      <c r="U72" s="98"/>
      <c r="V72" s="98"/>
      <c r="W72" s="98"/>
      <c r="X72" s="98"/>
      <c r="Y72" s="98"/>
      <c r="Z72" s="98"/>
      <c r="AA72" s="106"/>
      <c r="AB72" s="98"/>
      <c r="AC72" s="98"/>
      <c r="AD72" s="98"/>
      <c r="AE72" s="98"/>
      <c r="AF72" s="98"/>
      <c r="AG72" s="98"/>
      <c r="AH72" s="111">
        <v>4</v>
      </c>
    </row>
    <row r="73" spans="1:34">
      <c r="A73" s="4"/>
      <c r="B73" s="77" t="s">
        <v>19</v>
      </c>
      <c r="C73" s="77"/>
      <c r="D73" s="77"/>
      <c r="E73" s="77"/>
      <c r="F73" s="77"/>
      <c r="G73" s="77"/>
      <c r="H73" s="77"/>
      <c r="I73" s="77"/>
      <c r="J73" s="77"/>
      <c r="K73" s="77"/>
      <c r="M73" s="17"/>
      <c r="N73" s="17"/>
      <c r="O73" s="17"/>
      <c r="P73" s="17"/>
      <c r="Q73" s="28"/>
      <c r="R73" s="28"/>
      <c r="S73" s="28"/>
      <c r="T73" s="28"/>
      <c r="U73" s="28"/>
      <c r="V73" s="28"/>
      <c r="W73" s="28"/>
      <c r="X73" s="28"/>
      <c r="Y73" s="28"/>
      <c r="Z73" s="28"/>
      <c r="AA73" s="28"/>
      <c r="AB73" s="28"/>
      <c r="AC73" s="28"/>
      <c r="AD73" s="28"/>
      <c r="AE73" s="28"/>
      <c r="AF73" s="28"/>
      <c r="AG73" s="28"/>
      <c r="AH73" s="28"/>
    </row>
    <row r="74" spans="1:34">
      <c r="A74" s="10"/>
      <c r="B74" s="45">
        <v>1</v>
      </c>
      <c r="C74" s="12" t="s">
        <v>43</v>
      </c>
      <c r="D74" s="13" t="s">
        <v>21</v>
      </c>
      <c r="E74" s="15">
        <v>2</v>
      </c>
      <c r="F74" s="13">
        <f t="shared" ref="F74:F82" si="13">SUM(G74:J74)</f>
        <v>30</v>
      </c>
      <c r="G74" s="13">
        <v>0</v>
      </c>
      <c r="H74" s="13">
        <v>0</v>
      </c>
      <c r="I74" s="13">
        <v>30</v>
      </c>
      <c r="J74" s="15">
        <v>0</v>
      </c>
      <c r="K74" s="15" t="s">
        <v>53</v>
      </c>
      <c r="M74" s="17"/>
      <c r="N74" s="17"/>
      <c r="O74" s="17"/>
      <c r="P74" s="17"/>
      <c r="Q74" s="28"/>
      <c r="R74" s="28"/>
      <c r="S74" s="28"/>
      <c r="T74" s="28"/>
      <c r="U74" s="28"/>
      <c r="V74" s="28"/>
      <c r="W74" s="28"/>
      <c r="X74" s="28"/>
      <c r="Y74" s="28"/>
      <c r="Z74" s="28"/>
      <c r="AA74" s="28"/>
      <c r="AB74" s="28"/>
      <c r="AC74" s="28"/>
      <c r="AD74" s="28"/>
      <c r="AE74" s="28"/>
      <c r="AF74" s="28"/>
      <c r="AG74" s="28"/>
    </row>
    <row r="75" spans="1:34" ht="13.5">
      <c r="A75" s="10"/>
      <c r="B75" s="45">
        <v>2</v>
      </c>
      <c r="C75" s="12" t="s">
        <v>64</v>
      </c>
      <c r="D75" s="13" t="s">
        <v>31</v>
      </c>
      <c r="E75" s="15">
        <v>4</v>
      </c>
      <c r="F75" s="13">
        <f>SUM(G75:J75)</f>
        <v>60</v>
      </c>
      <c r="G75" s="13">
        <v>15</v>
      </c>
      <c r="H75" s="13">
        <v>0</v>
      </c>
      <c r="I75" s="13">
        <v>0</v>
      </c>
      <c r="J75" s="13">
        <v>45</v>
      </c>
      <c r="K75" s="15" t="s">
        <v>29</v>
      </c>
      <c r="M75" s="102"/>
      <c r="N75" s="96"/>
      <c r="O75" s="96"/>
      <c r="P75" s="98"/>
      <c r="Q75" s="98"/>
      <c r="R75" s="98"/>
      <c r="S75" s="98"/>
      <c r="T75" s="98"/>
      <c r="U75" s="98"/>
      <c r="V75" s="98"/>
      <c r="W75" s="98"/>
      <c r="X75" s="98"/>
      <c r="Y75" s="98"/>
      <c r="Z75" s="98"/>
      <c r="AA75" s="106"/>
      <c r="AB75" s="98"/>
      <c r="AC75" s="98"/>
      <c r="AD75" s="98"/>
      <c r="AE75" s="98"/>
      <c r="AF75" s="98"/>
      <c r="AG75" s="98"/>
      <c r="AH75" s="112">
        <v>3</v>
      </c>
    </row>
    <row r="76" spans="1:34" ht="13.5">
      <c r="A76" s="10"/>
      <c r="B76" s="45">
        <v>3</v>
      </c>
      <c r="C76" s="12" t="s">
        <v>65</v>
      </c>
      <c r="D76" s="13" t="s">
        <v>31</v>
      </c>
      <c r="E76" s="15">
        <v>3</v>
      </c>
      <c r="F76" s="13">
        <f>SUM(G76:J76)</f>
        <v>30</v>
      </c>
      <c r="G76" s="13">
        <v>15</v>
      </c>
      <c r="H76" s="13">
        <v>0</v>
      </c>
      <c r="I76" s="13">
        <v>0</v>
      </c>
      <c r="J76" s="13">
        <v>15</v>
      </c>
      <c r="K76" s="15" t="s">
        <v>29</v>
      </c>
      <c r="M76" s="102"/>
      <c r="N76" s="96"/>
      <c r="O76" s="96"/>
      <c r="P76" s="98"/>
      <c r="Q76" s="98"/>
      <c r="R76" s="98"/>
      <c r="S76" s="98"/>
      <c r="T76" s="98"/>
      <c r="U76" s="98"/>
      <c r="V76" s="98"/>
      <c r="W76" s="98"/>
      <c r="X76" s="98"/>
      <c r="Y76" s="98"/>
      <c r="Z76" s="98"/>
      <c r="AA76" s="106"/>
      <c r="AB76" s="98"/>
      <c r="AC76" s="98"/>
      <c r="AD76" s="98"/>
      <c r="AE76" s="98"/>
      <c r="AF76" s="98"/>
      <c r="AG76" s="98"/>
      <c r="AH76" s="111">
        <v>2</v>
      </c>
    </row>
    <row r="77" spans="1:34" ht="13.5">
      <c r="A77" s="10"/>
      <c r="B77" s="45">
        <v>4</v>
      </c>
      <c r="C77" s="12" t="s">
        <v>66</v>
      </c>
      <c r="D77" s="13" t="s">
        <v>25</v>
      </c>
      <c r="E77" s="15">
        <v>3</v>
      </c>
      <c r="F77" s="13">
        <f t="shared" si="13"/>
        <v>45</v>
      </c>
      <c r="G77" s="13">
        <v>15</v>
      </c>
      <c r="H77" s="13">
        <v>0</v>
      </c>
      <c r="I77" s="13">
        <v>0</v>
      </c>
      <c r="J77" s="13">
        <v>30</v>
      </c>
      <c r="K77" s="15" t="s">
        <v>29</v>
      </c>
      <c r="M77" s="102"/>
      <c r="N77" s="96"/>
      <c r="O77" s="96"/>
      <c r="P77" s="98"/>
      <c r="Q77" s="98"/>
      <c r="R77" s="98"/>
      <c r="S77" s="98"/>
      <c r="T77" s="98"/>
      <c r="U77" s="98"/>
      <c r="V77" s="98"/>
      <c r="W77" s="98"/>
      <c r="X77" s="98"/>
      <c r="Y77" s="98"/>
      <c r="Z77" s="98"/>
      <c r="AA77" s="98"/>
      <c r="AB77" s="98"/>
      <c r="AC77" s="98"/>
      <c r="AD77" s="98"/>
      <c r="AE77" s="98"/>
      <c r="AF77" s="98"/>
      <c r="AG77" s="98"/>
      <c r="AH77" s="112">
        <v>3</v>
      </c>
    </row>
    <row r="78" spans="1:34" ht="13.5">
      <c r="A78" s="10"/>
      <c r="B78" s="45">
        <v>5</v>
      </c>
      <c r="C78" s="22" t="s">
        <v>67</v>
      </c>
      <c r="D78" s="13" t="s">
        <v>31</v>
      </c>
      <c r="E78" s="15">
        <v>6</v>
      </c>
      <c r="F78" s="13">
        <f t="shared" si="13"/>
        <v>90</v>
      </c>
      <c r="G78" s="13">
        <v>45</v>
      </c>
      <c r="H78" s="13">
        <v>0</v>
      </c>
      <c r="I78" s="13">
        <v>15</v>
      </c>
      <c r="J78" s="13">
        <v>30</v>
      </c>
      <c r="K78" s="15" t="s">
        <v>27</v>
      </c>
      <c r="M78" s="102"/>
      <c r="N78" s="96"/>
      <c r="O78" s="96"/>
      <c r="P78" s="98"/>
      <c r="Q78" s="98"/>
      <c r="R78" s="98"/>
      <c r="S78" s="98"/>
      <c r="T78" s="98"/>
      <c r="U78" s="98"/>
      <c r="V78" s="98"/>
      <c r="W78" s="98"/>
      <c r="X78" s="98"/>
      <c r="Y78" s="98"/>
      <c r="Z78" s="98"/>
      <c r="AA78" s="106"/>
      <c r="AB78" s="98"/>
      <c r="AC78" s="98"/>
      <c r="AD78" s="98"/>
      <c r="AE78" s="98"/>
      <c r="AF78" s="98"/>
      <c r="AG78" s="98"/>
      <c r="AH78" s="111">
        <v>7</v>
      </c>
    </row>
    <row r="79" spans="1:34" ht="13.5">
      <c r="A79" s="10"/>
      <c r="B79" s="45">
        <v>6</v>
      </c>
      <c r="C79" s="12" t="s">
        <v>68</v>
      </c>
      <c r="D79" s="13" t="s">
        <v>31</v>
      </c>
      <c r="E79" s="15">
        <v>3</v>
      </c>
      <c r="F79" s="13">
        <f t="shared" si="13"/>
        <v>35</v>
      </c>
      <c r="G79" s="13">
        <v>15</v>
      </c>
      <c r="H79" s="13">
        <v>0</v>
      </c>
      <c r="I79" s="13">
        <v>0</v>
      </c>
      <c r="J79" s="13">
        <v>20</v>
      </c>
      <c r="K79" s="15" t="s">
        <v>27</v>
      </c>
      <c r="M79" s="109"/>
      <c r="N79" s="96"/>
      <c r="O79" s="96"/>
      <c r="P79" s="98"/>
      <c r="Q79" s="98"/>
      <c r="R79" s="98"/>
      <c r="S79" s="98"/>
      <c r="T79" s="98"/>
      <c r="U79" s="98"/>
      <c r="V79" s="98"/>
      <c r="W79" s="98"/>
      <c r="X79" s="98"/>
      <c r="Y79" s="98"/>
      <c r="Z79" s="98"/>
      <c r="AA79" s="106"/>
      <c r="AB79" s="98"/>
      <c r="AC79" s="98"/>
      <c r="AD79" s="98"/>
      <c r="AE79" s="98"/>
      <c r="AF79" s="98"/>
      <c r="AG79" s="98"/>
      <c r="AH79" s="111">
        <v>2</v>
      </c>
    </row>
    <row r="80" spans="1:34" ht="13.5">
      <c r="A80" s="10"/>
      <c r="B80" s="45">
        <v>7</v>
      </c>
      <c r="C80" s="12" t="s">
        <v>69</v>
      </c>
      <c r="D80" s="13" t="s">
        <v>31</v>
      </c>
      <c r="E80" s="15">
        <v>4</v>
      </c>
      <c r="F80" s="13">
        <f t="shared" si="13"/>
        <v>45</v>
      </c>
      <c r="G80" s="13">
        <v>20</v>
      </c>
      <c r="H80" s="13">
        <v>0</v>
      </c>
      <c r="I80" s="13">
        <v>0</v>
      </c>
      <c r="J80" s="13">
        <v>25</v>
      </c>
      <c r="K80" s="15" t="s">
        <v>29</v>
      </c>
      <c r="M80" s="102"/>
      <c r="N80" s="97"/>
      <c r="O80" s="97"/>
      <c r="P80" s="98"/>
      <c r="Q80" s="98"/>
      <c r="R80" s="98"/>
      <c r="S80" s="98"/>
      <c r="T80" s="98"/>
      <c r="U80" s="98"/>
      <c r="V80" s="98"/>
      <c r="W80" s="98"/>
      <c r="X80" s="98"/>
      <c r="Y80" s="98"/>
      <c r="Z80" s="98"/>
      <c r="AA80" s="106"/>
      <c r="AB80" s="98"/>
      <c r="AC80" s="98"/>
      <c r="AD80" s="98"/>
      <c r="AE80" s="98"/>
      <c r="AF80" s="98"/>
      <c r="AG80" s="98"/>
      <c r="AH80" s="111">
        <v>4</v>
      </c>
    </row>
    <row r="81" spans="1:34">
      <c r="A81" s="10"/>
      <c r="B81" s="45">
        <v>8</v>
      </c>
      <c r="C81" s="12" t="s">
        <v>70</v>
      </c>
      <c r="D81" s="13" t="s">
        <v>31</v>
      </c>
      <c r="E81" s="15">
        <v>2</v>
      </c>
      <c r="F81" s="13">
        <f t="shared" si="13"/>
        <v>32</v>
      </c>
      <c r="G81" s="13">
        <v>12</v>
      </c>
      <c r="H81" s="13">
        <v>0</v>
      </c>
      <c r="I81" s="13">
        <v>0</v>
      </c>
      <c r="J81" s="13">
        <v>20</v>
      </c>
      <c r="K81" s="15" t="s">
        <v>29</v>
      </c>
      <c r="M81" s="17"/>
      <c r="N81" s="17"/>
      <c r="O81" s="17"/>
      <c r="P81" s="17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  <c r="AF81" s="28"/>
      <c r="AG81" s="28"/>
    </row>
    <row r="82" spans="1:34" ht="13.5">
      <c r="A82" s="10"/>
      <c r="B82" s="45">
        <v>9</v>
      </c>
      <c r="C82" s="12" t="s">
        <v>71</v>
      </c>
      <c r="D82" s="13" t="s">
        <v>21</v>
      </c>
      <c r="E82" s="15">
        <v>3</v>
      </c>
      <c r="F82" s="13">
        <f t="shared" si="13"/>
        <v>45</v>
      </c>
      <c r="G82" s="13">
        <v>15</v>
      </c>
      <c r="H82" s="13">
        <v>0</v>
      </c>
      <c r="I82" s="13">
        <v>30</v>
      </c>
      <c r="J82" s="13">
        <v>0</v>
      </c>
      <c r="K82" s="15" t="s">
        <v>27</v>
      </c>
      <c r="M82" s="102"/>
      <c r="N82" s="96"/>
      <c r="O82" s="96"/>
      <c r="P82" s="98"/>
      <c r="Q82" s="98"/>
      <c r="R82" s="98"/>
      <c r="S82" s="98"/>
      <c r="T82" s="98"/>
      <c r="U82" s="98"/>
      <c r="V82" s="98"/>
      <c r="W82" s="98"/>
      <c r="X82" s="98"/>
      <c r="Y82" s="98"/>
      <c r="Z82" s="98"/>
      <c r="AA82" s="106"/>
      <c r="AB82" s="98"/>
      <c r="AC82" s="98"/>
      <c r="AD82" s="98"/>
      <c r="AE82" s="98"/>
      <c r="AF82" s="98"/>
      <c r="AG82" s="98"/>
      <c r="AH82" s="112">
        <v>3</v>
      </c>
    </row>
    <row r="83" spans="1:34">
      <c r="A83" s="14"/>
      <c r="B83" s="43" t="s">
        <v>25</v>
      </c>
      <c r="C83" s="38" t="s">
        <v>36</v>
      </c>
      <c r="D83" s="38" t="s">
        <v>37</v>
      </c>
      <c r="E83" s="39">
        <f>SUM(E74:E82)</f>
        <v>30</v>
      </c>
      <c r="F83" s="39">
        <f t="shared" ref="F83:J83" si="14">SUM(F74:F82)</f>
        <v>412</v>
      </c>
      <c r="G83" s="39">
        <f t="shared" si="14"/>
        <v>152</v>
      </c>
      <c r="H83" s="39">
        <f t="shared" si="14"/>
        <v>0</v>
      </c>
      <c r="I83" s="39">
        <f t="shared" si="14"/>
        <v>75</v>
      </c>
      <c r="J83" s="39">
        <f t="shared" si="14"/>
        <v>185</v>
      </c>
      <c r="K83" s="46" t="s">
        <v>37</v>
      </c>
      <c r="M83" s="17"/>
      <c r="N83" s="17"/>
      <c r="O83" s="17"/>
      <c r="P83" s="17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</row>
    <row r="84" spans="1:34">
      <c r="A84" s="4"/>
      <c r="B84" s="83" t="s">
        <v>38</v>
      </c>
      <c r="C84" s="83"/>
      <c r="D84" s="83"/>
      <c r="E84" s="83"/>
      <c r="F84" s="83"/>
      <c r="G84" s="83"/>
      <c r="H84" s="83"/>
      <c r="I84" s="83"/>
      <c r="J84" s="83"/>
      <c r="K84" s="83"/>
      <c r="M84" s="17"/>
      <c r="N84" s="17"/>
      <c r="O84" s="17"/>
      <c r="P84" s="17"/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  <c r="AF84" s="28"/>
      <c r="AG84" s="28"/>
    </row>
    <row r="85" spans="1:34" ht="13.5">
      <c r="A85" s="10"/>
      <c r="B85" s="47"/>
      <c r="C85" s="8"/>
      <c r="D85" s="40" t="s">
        <v>37</v>
      </c>
      <c r="E85" s="41">
        <v>0</v>
      </c>
      <c r="F85" s="41">
        <v>0</v>
      </c>
      <c r="G85" s="40">
        <v>0</v>
      </c>
      <c r="H85" s="40">
        <v>0</v>
      </c>
      <c r="I85" s="42">
        <v>0</v>
      </c>
      <c r="J85" s="40">
        <v>0</v>
      </c>
      <c r="K85" s="41" t="s">
        <v>37</v>
      </c>
      <c r="M85" s="102"/>
      <c r="N85" s="110"/>
      <c r="O85" s="102"/>
      <c r="P85" s="98"/>
      <c r="Q85" s="98"/>
      <c r="R85" s="98"/>
      <c r="S85" s="98"/>
      <c r="T85" s="98"/>
      <c r="U85" s="98"/>
      <c r="V85" s="98"/>
      <c r="W85" s="98"/>
      <c r="X85" s="98"/>
      <c r="Y85" s="98"/>
      <c r="Z85" s="98"/>
      <c r="AA85" s="114"/>
      <c r="AB85" s="114"/>
      <c r="AC85" s="114"/>
      <c r="AD85" s="114"/>
      <c r="AE85" s="114"/>
      <c r="AF85" s="114"/>
      <c r="AG85" s="114"/>
      <c r="AH85" s="113">
        <v>1</v>
      </c>
    </row>
    <row r="86" spans="1:34" ht="15">
      <c r="A86" s="14"/>
      <c r="B86" s="48" t="s">
        <v>31</v>
      </c>
      <c r="C86" s="43" t="s">
        <v>39</v>
      </c>
      <c r="D86" s="38" t="s">
        <v>37</v>
      </c>
      <c r="E86" s="39">
        <f>E85</f>
        <v>0</v>
      </c>
      <c r="F86" s="39">
        <f t="shared" ref="F86:J86" si="15">F85</f>
        <v>0</v>
      </c>
      <c r="G86" s="39">
        <f t="shared" si="15"/>
        <v>0</v>
      </c>
      <c r="H86" s="39">
        <f t="shared" si="15"/>
        <v>0</v>
      </c>
      <c r="I86" s="39">
        <f t="shared" si="15"/>
        <v>0</v>
      </c>
      <c r="J86" s="39">
        <f t="shared" si="15"/>
        <v>0</v>
      </c>
      <c r="K86" s="46" t="s">
        <v>37</v>
      </c>
      <c r="M86" s="17"/>
      <c r="N86" s="17"/>
      <c r="O86" s="17"/>
      <c r="P86" s="17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</row>
    <row r="87" spans="1:34">
      <c r="A87" s="14"/>
      <c r="B87" s="49" t="s">
        <v>40</v>
      </c>
      <c r="C87" s="35" t="s">
        <v>41</v>
      </c>
      <c r="D87" s="36" t="s">
        <v>37</v>
      </c>
      <c r="E87" s="37">
        <f t="shared" ref="E87:J87" si="16">+E83+E86</f>
        <v>30</v>
      </c>
      <c r="F87" s="37">
        <f t="shared" si="16"/>
        <v>412</v>
      </c>
      <c r="G87" s="37">
        <f t="shared" si="16"/>
        <v>152</v>
      </c>
      <c r="H87" s="37">
        <f t="shared" si="16"/>
        <v>0</v>
      </c>
      <c r="I87" s="37">
        <f t="shared" si="16"/>
        <v>75</v>
      </c>
      <c r="J87" s="37">
        <f t="shared" si="16"/>
        <v>185</v>
      </c>
      <c r="K87" s="50" t="s">
        <v>37</v>
      </c>
      <c r="M87" s="17"/>
      <c r="N87" s="17"/>
      <c r="O87" s="17"/>
      <c r="P87" s="17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</row>
    <row r="88" spans="1:34">
      <c r="A88" s="4"/>
      <c r="B88" s="4"/>
      <c r="C88" s="4"/>
      <c r="D88" s="21"/>
      <c r="E88" s="4"/>
      <c r="F88" s="4"/>
      <c r="G88" s="4"/>
      <c r="H88" s="4"/>
      <c r="I88" s="4"/>
      <c r="J88" s="4"/>
      <c r="K88" s="4"/>
      <c r="M88" s="17"/>
      <c r="N88" s="17"/>
      <c r="O88" s="17"/>
      <c r="P88" s="17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</row>
    <row r="89" spans="1:34">
      <c r="A89" s="4"/>
      <c r="B89" s="4"/>
      <c r="C89" s="4"/>
      <c r="D89" s="21"/>
      <c r="E89" s="4"/>
      <c r="F89" s="4"/>
      <c r="G89" s="4"/>
      <c r="H89" s="4"/>
      <c r="I89" s="4"/>
      <c r="J89" s="4"/>
      <c r="K89" s="4"/>
      <c r="M89" s="17"/>
      <c r="N89" s="17"/>
      <c r="O89" s="17"/>
      <c r="P89" s="17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</row>
    <row r="90" spans="1:34">
      <c r="A90" s="4"/>
      <c r="B90" s="4"/>
      <c r="C90" s="4"/>
      <c r="D90" s="4"/>
      <c r="E90" s="4"/>
      <c r="F90" s="4"/>
      <c r="G90" s="4"/>
      <c r="H90" s="4"/>
      <c r="I90" s="6" t="s">
        <v>72</v>
      </c>
      <c r="J90" s="4"/>
      <c r="K90" s="6" t="s">
        <v>73</v>
      </c>
      <c r="M90" s="17"/>
      <c r="N90" s="17"/>
      <c r="O90" s="17"/>
      <c r="P90" s="17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</row>
    <row r="91" spans="1:34">
      <c r="A91" s="4"/>
      <c r="B91" s="79" t="s">
        <v>7</v>
      </c>
      <c r="C91" s="81" t="s">
        <v>8</v>
      </c>
      <c r="D91" s="81" t="s">
        <v>9</v>
      </c>
      <c r="E91" s="75" t="s">
        <v>10</v>
      </c>
      <c r="F91" s="75" t="s">
        <v>11</v>
      </c>
      <c r="G91" s="72" t="s">
        <v>12</v>
      </c>
      <c r="H91" s="72"/>
      <c r="I91" s="72"/>
      <c r="J91" s="72"/>
      <c r="K91" s="73" t="s">
        <v>13</v>
      </c>
      <c r="M91" s="17"/>
      <c r="N91" s="17"/>
      <c r="O91" s="17"/>
      <c r="P91" s="17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</row>
    <row r="92" spans="1:34">
      <c r="A92" s="4"/>
      <c r="B92" s="80"/>
      <c r="C92" s="82"/>
      <c r="D92" s="82"/>
      <c r="E92" s="75"/>
      <c r="F92" s="75"/>
      <c r="G92" s="75" t="s">
        <v>14</v>
      </c>
      <c r="H92" s="75" t="s">
        <v>15</v>
      </c>
      <c r="I92" s="72" t="s">
        <v>16</v>
      </c>
      <c r="J92" s="72"/>
      <c r="K92" s="73"/>
      <c r="M92" s="17"/>
      <c r="N92" s="17"/>
      <c r="O92" s="17"/>
      <c r="P92" s="17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  <c r="AF92" s="28"/>
      <c r="AG92" s="28"/>
      <c r="AH92" s="28"/>
    </row>
    <row r="93" spans="1:34" ht="25.5">
      <c r="A93" s="4"/>
      <c r="B93" s="80"/>
      <c r="C93" s="82"/>
      <c r="D93" s="82"/>
      <c r="E93" s="76"/>
      <c r="F93" s="76"/>
      <c r="G93" s="76"/>
      <c r="H93" s="76"/>
      <c r="I93" s="33" t="s">
        <v>17</v>
      </c>
      <c r="J93" s="33" t="s">
        <v>18</v>
      </c>
      <c r="K93" s="74"/>
      <c r="M93" s="17"/>
      <c r="N93" s="17"/>
      <c r="O93" s="17"/>
      <c r="P93" s="17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</row>
    <row r="94" spans="1:34">
      <c r="A94" s="4"/>
      <c r="B94" s="77" t="s">
        <v>19</v>
      </c>
      <c r="C94" s="77"/>
      <c r="D94" s="77"/>
      <c r="E94" s="77"/>
      <c r="F94" s="77"/>
      <c r="G94" s="77"/>
      <c r="H94" s="77"/>
      <c r="I94" s="77"/>
      <c r="J94" s="77"/>
      <c r="K94" s="77"/>
      <c r="M94" s="17"/>
      <c r="N94" s="17"/>
      <c r="O94" s="17"/>
      <c r="P94" s="17"/>
      <c r="Q94" s="28"/>
      <c r="R94" s="2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F94" s="28"/>
      <c r="AG94" s="28"/>
      <c r="AH94" s="28"/>
    </row>
    <row r="95" spans="1:34">
      <c r="A95" s="10"/>
      <c r="B95" s="45">
        <v>1</v>
      </c>
      <c r="C95" s="12" t="s">
        <v>43</v>
      </c>
      <c r="D95" s="13" t="s">
        <v>21</v>
      </c>
      <c r="E95" s="15">
        <v>2</v>
      </c>
      <c r="F95" s="13">
        <f t="shared" ref="F95:F98" si="17">SUM(G95:J95)</f>
        <v>30</v>
      </c>
      <c r="G95" s="23">
        <v>0</v>
      </c>
      <c r="H95" s="13">
        <v>0</v>
      </c>
      <c r="I95" s="13">
        <v>30</v>
      </c>
      <c r="J95" s="13">
        <v>0</v>
      </c>
      <c r="K95" s="15" t="s">
        <v>27</v>
      </c>
      <c r="M95" s="17"/>
      <c r="N95" s="17"/>
      <c r="O95" s="17"/>
      <c r="P95" s="17"/>
      <c r="Q95" s="28"/>
      <c r="R95" s="2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  <c r="AF95" s="28"/>
      <c r="AG95" s="28"/>
      <c r="AH95" s="28"/>
    </row>
    <row r="96" spans="1:34">
      <c r="A96" s="10"/>
      <c r="B96" s="45">
        <v>2</v>
      </c>
      <c r="C96" s="12" t="s">
        <v>74</v>
      </c>
      <c r="D96" s="13" t="s">
        <v>31</v>
      </c>
      <c r="E96" s="15">
        <v>3</v>
      </c>
      <c r="F96" s="13">
        <f>SUM(G96:J96)</f>
        <v>45</v>
      </c>
      <c r="G96" s="23">
        <v>20</v>
      </c>
      <c r="H96" s="13">
        <v>0</v>
      </c>
      <c r="I96" s="13">
        <v>15</v>
      </c>
      <c r="J96" s="13">
        <v>10</v>
      </c>
      <c r="K96" s="15" t="s">
        <v>27</v>
      </c>
      <c r="M96" s="10"/>
      <c r="N96" s="17"/>
      <c r="O96" s="17"/>
      <c r="P96" s="17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28"/>
      <c r="AH96" s="28"/>
    </row>
    <row r="97" spans="1:34">
      <c r="A97" s="10"/>
      <c r="B97" s="45">
        <v>3</v>
      </c>
      <c r="C97" s="12" t="s">
        <v>75</v>
      </c>
      <c r="D97" s="13" t="s">
        <v>31</v>
      </c>
      <c r="E97" s="15">
        <v>3</v>
      </c>
      <c r="F97" s="13">
        <f>SUM(G97:J97)</f>
        <v>45</v>
      </c>
      <c r="G97" s="23">
        <v>20</v>
      </c>
      <c r="H97" s="13">
        <v>0</v>
      </c>
      <c r="I97" s="13">
        <v>0</v>
      </c>
      <c r="J97" s="13">
        <v>25</v>
      </c>
      <c r="K97" s="15" t="s">
        <v>27</v>
      </c>
      <c r="M97" s="10"/>
      <c r="N97" s="17"/>
      <c r="O97" s="17"/>
      <c r="P97" s="17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F97" s="28"/>
      <c r="AG97" s="28"/>
      <c r="AH97" s="28"/>
    </row>
    <row r="98" spans="1:34">
      <c r="A98" s="10"/>
      <c r="B98" s="45">
        <v>4</v>
      </c>
      <c r="C98" s="12" t="s">
        <v>76</v>
      </c>
      <c r="D98" s="13" t="s">
        <v>31</v>
      </c>
      <c r="E98" s="15">
        <v>4</v>
      </c>
      <c r="F98" s="13">
        <f t="shared" si="17"/>
        <v>45</v>
      </c>
      <c r="G98" s="23">
        <v>20</v>
      </c>
      <c r="H98" s="13">
        <v>0</v>
      </c>
      <c r="I98" s="13">
        <v>0</v>
      </c>
      <c r="J98" s="13">
        <v>25</v>
      </c>
      <c r="K98" s="15" t="s">
        <v>27</v>
      </c>
      <c r="M98" s="17"/>
      <c r="N98" s="17"/>
      <c r="O98" s="17"/>
      <c r="P98" s="17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F98" s="28"/>
      <c r="AG98" s="28"/>
      <c r="AH98" s="28"/>
    </row>
    <row r="99" spans="1:34">
      <c r="A99" s="14"/>
      <c r="B99" s="43" t="s">
        <v>25</v>
      </c>
      <c r="C99" s="38" t="s">
        <v>36</v>
      </c>
      <c r="D99" s="38" t="s">
        <v>37</v>
      </c>
      <c r="E99" s="39">
        <f>SUM(E95:E98)</f>
        <v>12</v>
      </c>
      <c r="F99" s="39">
        <f t="shared" ref="F99:J99" si="18">SUM(F95:F98)</f>
        <v>165</v>
      </c>
      <c r="G99" s="39">
        <f t="shared" si="18"/>
        <v>60</v>
      </c>
      <c r="H99" s="39">
        <f t="shared" si="18"/>
        <v>0</v>
      </c>
      <c r="I99" s="39">
        <f t="shared" si="18"/>
        <v>45</v>
      </c>
      <c r="J99" s="39">
        <f t="shared" si="18"/>
        <v>60</v>
      </c>
      <c r="K99" s="46" t="s">
        <v>37</v>
      </c>
      <c r="M99" s="17"/>
      <c r="N99" s="17"/>
      <c r="O99" s="17"/>
      <c r="P99" s="17"/>
      <c r="Q99" s="28"/>
      <c r="R99" s="2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  <c r="AF99" s="28"/>
      <c r="AG99" s="28"/>
      <c r="AH99" s="28"/>
    </row>
    <row r="100" spans="1:34">
      <c r="A100" s="4"/>
      <c r="B100" s="77" t="s">
        <v>38</v>
      </c>
      <c r="C100" s="77"/>
      <c r="D100" s="77"/>
      <c r="E100" s="77"/>
      <c r="F100" s="77"/>
      <c r="G100" s="77"/>
      <c r="H100" s="77"/>
      <c r="I100" s="77"/>
      <c r="J100" s="77"/>
      <c r="K100" s="77"/>
      <c r="M100" s="17"/>
      <c r="N100" s="17"/>
      <c r="O100" s="17"/>
      <c r="P100" s="17"/>
      <c r="Q100" s="28"/>
      <c r="R100" s="2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  <c r="AF100" s="28"/>
      <c r="AG100" s="28"/>
      <c r="AH100" s="28"/>
    </row>
    <row r="101" spans="1:34" ht="43.15" customHeight="1">
      <c r="A101" s="10"/>
      <c r="B101" s="51">
        <v>1</v>
      </c>
      <c r="C101" s="24" t="s">
        <v>77</v>
      </c>
      <c r="D101" s="13" t="s">
        <v>78</v>
      </c>
      <c r="E101" s="25">
        <f t="shared" ref="E101:J101" si="19">(E115+E122)/2</f>
        <v>18</v>
      </c>
      <c r="F101" s="25">
        <f t="shared" si="19"/>
        <v>215</v>
      </c>
      <c r="G101" s="25">
        <f t="shared" si="19"/>
        <v>87.5</v>
      </c>
      <c r="H101" s="25">
        <f t="shared" si="19"/>
        <v>0</v>
      </c>
      <c r="I101" s="25">
        <f t="shared" si="19"/>
        <v>25</v>
      </c>
      <c r="J101" s="25">
        <f t="shared" si="19"/>
        <v>102.5</v>
      </c>
      <c r="K101" s="15" t="s">
        <v>79</v>
      </c>
      <c r="M101" s="17"/>
      <c r="N101" s="17"/>
      <c r="O101" s="17"/>
      <c r="P101" s="17"/>
      <c r="Q101" s="28"/>
      <c r="R101" s="2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  <c r="AF101" s="28"/>
      <c r="AG101" s="28"/>
      <c r="AH101" s="28"/>
    </row>
    <row r="102" spans="1:34" ht="15">
      <c r="A102" s="14"/>
      <c r="B102" s="48" t="s">
        <v>31</v>
      </c>
      <c r="C102" s="43" t="s">
        <v>39</v>
      </c>
      <c r="D102" s="38" t="s">
        <v>37</v>
      </c>
      <c r="E102" s="39">
        <f t="shared" ref="E102:J102" si="20">SUM(E101:E101)</f>
        <v>18</v>
      </c>
      <c r="F102" s="54">
        <f t="shared" si="20"/>
        <v>215</v>
      </c>
      <c r="G102" s="54">
        <f t="shared" si="20"/>
        <v>87.5</v>
      </c>
      <c r="H102" s="54">
        <f t="shared" si="20"/>
        <v>0</v>
      </c>
      <c r="I102" s="54">
        <f t="shared" si="20"/>
        <v>25</v>
      </c>
      <c r="J102" s="54">
        <f t="shared" si="20"/>
        <v>102.5</v>
      </c>
      <c r="K102" s="46" t="s">
        <v>37</v>
      </c>
      <c r="L102" s="17"/>
      <c r="M102" s="17"/>
      <c r="N102" s="17"/>
      <c r="O102" s="17"/>
      <c r="P102" s="17"/>
      <c r="Q102" s="28"/>
      <c r="R102" s="28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  <c r="AF102" s="28"/>
      <c r="AG102" s="28"/>
      <c r="AH102" s="28"/>
    </row>
    <row r="103" spans="1:34">
      <c r="A103" s="14"/>
      <c r="B103" s="49" t="s">
        <v>40</v>
      </c>
      <c r="C103" s="35" t="s">
        <v>41</v>
      </c>
      <c r="D103" s="36" t="s">
        <v>37</v>
      </c>
      <c r="E103" s="37">
        <f t="shared" ref="E103:J103" si="21">+E99+E102</f>
        <v>30</v>
      </c>
      <c r="F103" s="53">
        <f t="shared" si="21"/>
        <v>380</v>
      </c>
      <c r="G103" s="53">
        <f t="shared" si="21"/>
        <v>147.5</v>
      </c>
      <c r="H103" s="53">
        <f t="shared" si="21"/>
        <v>0</v>
      </c>
      <c r="I103" s="53">
        <f t="shared" si="21"/>
        <v>70</v>
      </c>
      <c r="J103" s="53">
        <f t="shared" si="21"/>
        <v>162.5</v>
      </c>
      <c r="K103" s="50" t="s">
        <v>37</v>
      </c>
      <c r="L103" s="17"/>
      <c r="M103" s="17"/>
      <c r="N103" s="17"/>
      <c r="O103" s="17"/>
      <c r="P103" s="17"/>
      <c r="Q103" s="28"/>
      <c r="R103" s="2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  <c r="AF103" s="28"/>
      <c r="AG103" s="28"/>
      <c r="AH103" s="28"/>
    </row>
    <row r="104" spans="1:34">
      <c r="A104" s="4"/>
      <c r="B104" s="4"/>
      <c r="C104" s="4"/>
      <c r="D104" s="21"/>
      <c r="E104" s="4"/>
      <c r="F104" s="4"/>
      <c r="G104" s="4"/>
      <c r="H104" s="4"/>
      <c r="I104" s="4"/>
      <c r="J104" s="4"/>
      <c r="K104" s="4"/>
      <c r="M104" s="17"/>
      <c r="N104" s="17"/>
      <c r="O104" s="17"/>
      <c r="P104" s="17"/>
      <c r="Q104" s="28"/>
      <c r="R104" s="2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  <c r="AF104" s="28"/>
      <c r="AG104" s="28"/>
      <c r="AH104" s="28"/>
    </row>
    <row r="105" spans="1:34">
      <c r="A105" s="4"/>
      <c r="B105" s="4"/>
      <c r="C105" s="4"/>
      <c r="D105" s="21"/>
      <c r="E105" s="4"/>
      <c r="F105" s="4"/>
      <c r="G105" s="4"/>
      <c r="H105" s="4"/>
      <c r="I105" s="4"/>
      <c r="J105" s="4"/>
      <c r="K105" s="4"/>
      <c r="M105" s="17"/>
      <c r="N105" s="17"/>
      <c r="O105" s="17"/>
      <c r="P105" s="17"/>
      <c r="Q105" s="28"/>
      <c r="R105" s="2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  <c r="AF105" s="28"/>
      <c r="AG105" s="28"/>
      <c r="AH105" s="28"/>
    </row>
    <row r="106" spans="1:34">
      <c r="A106" s="4"/>
      <c r="B106" s="79" t="s">
        <v>7</v>
      </c>
      <c r="C106" s="81" t="s">
        <v>8</v>
      </c>
      <c r="D106" s="81" t="s">
        <v>9</v>
      </c>
      <c r="E106" s="75" t="s">
        <v>10</v>
      </c>
      <c r="F106" s="75" t="s">
        <v>11</v>
      </c>
      <c r="G106" s="72" t="s">
        <v>12</v>
      </c>
      <c r="H106" s="72"/>
      <c r="I106" s="72"/>
      <c r="J106" s="72"/>
      <c r="K106" s="73" t="s">
        <v>13</v>
      </c>
      <c r="M106" s="17"/>
      <c r="N106" s="17"/>
      <c r="O106" s="17"/>
      <c r="P106" s="17"/>
      <c r="Q106" s="28"/>
      <c r="R106" s="2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  <c r="AF106" s="28"/>
      <c r="AG106" s="28"/>
      <c r="AH106" s="28"/>
    </row>
    <row r="107" spans="1:34">
      <c r="A107" s="4"/>
      <c r="B107" s="80"/>
      <c r="C107" s="82"/>
      <c r="D107" s="82"/>
      <c r="E107" s="75"/>
      <c r="F107" s="75"/>
      <c r="G107" s="75" t="s">
        <v>14</v>
      </c>
      <c r="H107" s="75" t="s">
        <v>15</v>
      </c>
      <c r="I107" s="72" t="s">
        <v>16</v>
      </c>
      <c r="J107" s="72"/>
      <c r="K107" s="73"/>
      <c r="M107" s="17"/>
      <c r="N107" s="17"/>
      <c r="O107" s="17"/>
      <c r="P107" s="17"/>
      <c r="Q107" s="28"/>
      <c r="R107" s="2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  <c r="AF107" s="28"/>
      <c r="AG107" s="28"/>
      <c r="AH107" s="28"/>
    </row>
    <row r="108" spans="1:34" ht="25.5">
      <c r="A108" s="4"/>
      <c r="B108" s="80"/>
      <c r="C108" s="82"/>
      <c r="D108" s="82"/>
      <c r="E108" s="76"/>
      <c r="F108" s="76"/>
      <c r="G108" s="76"/>
      <c r="H108" s="76"/>
      <c r="I108" s="33" t="s">
        <v>17</v>
      </c>
      <c r="J108" s="33" t="s">
        <v>18</v>
      </c>
      <c r="K108" s="74"/>
      <c r="M108" s="17"/>
      <c r="N108" s="17"/>
      <c r="O108" s="17"/>
      <c r="P108" s="17"/>
      <c r="Q108" s="28"/>
      <c r="R108" s="2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  <c r="AF108" s="28"/>
      <c r="AG108" s="28"/>
      <c r="AH108" s="28"/>
    </row>
    <row r="109" spans="1:34" ht="15.4" customHeight="1">
      <c r="A109" s="4"/>
      <c r="B109" s="77" t="s">
        <v>80</v>
      </c>
      <c r="C109" s="77"/>
      <c r="D109" s="77"/>
      <c r="E109" s="77"/>
      <c r="F109" s="77"/>
      <c r="G109" s="77"/>
      <c r="H109" s="77"/>
      <c r="I109" s="77"/>
      <c r="J109" s="77"/>
      <c r="K109" s="77"/>
      <c r="M109" s="17"/>
      <c r="N109" s="17"/>
      <c r="O109" s="17"/>
      <c r="P109" s="17"/>
      <c r="Q109" s="28"/>
      <c r="R109" s="2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  <c r="AF109" s="28"/>
      <c r="AG109" s="28"/>
      <c r="AH109" s="28"/>
    </row>
    <row r="110" spans="1:34" ht="16.5">
      <c r="A110" s="4"/>
      <c r="B110" s="45">
        <v>1</v>
      </c>
      <c r="C110" s="26" t="s">
        <v>81</v>
      </c>
      <c r="D110" s="15" t="s">
        <v>78</v>
      </c>
      <c r="E110" s="13">
        <v>4</v>
      </c>
      <c r="F110" s="16">
        <f t="shared" ref="F110:F114" si="22">SUM(G110:J110)</f>
        <v>45</v>
      </c>
      <c r="G110" s="13">
        <v>20</v>
      </c>
      <c r="H110" s="16">
        <v>0</v>
      </c>
      <c r="I110" s="13">
        <v>0</v>
      </c>
      <c r="J110" s="16">
        <v>25</v>
      </c>
      <c r="K110" s="15" t="s">
        <v>27</v>
      </c>
      <c r="M110" s="115"/>
      <c r="N110" s="115"/>
      <c r="O110" s="115"/>
      <c r="P110" s="116"/>
      <c r="Q110" s="116"/>
      <c r="R110" s="116"/>
      <c r="S110" s="117"/>
      <c r="T110" s="116"/>
      <c r="U110" s="117"/>
      <c r="V110" s="117"/>
      <c r="W110" s="117"/>
      <c r="X110" s="116"/>
      <c r="Y110" s="118"/>
      <c r="Z110" s="119"/>
      <c r="AA110" s="28"/>
      <c r="AB110" s="28"/>
      <c r="AC110" s="28"/>
      <c r="AD110" s="28"/>
      <c r="AE110" s="28"/>
      <c r="AF110" s="28"/>
      <c r="AG110" s="28"/>
      <c r="AH110" s="28"/>
    </row>
    <row r="111" spans="1:34" ht="16.5">
      <c r="A111" s="4"/>
      <c r="B111" s="45">
        <v>2</v>
      </c>
      <c r="C111" s="26" t="s">
        <v>82</v>
      </c>
      <c r="D111" s="15" t="s">
        <v>78</v>
      </c>
      <c r="E111" s="13">
        <v>4</v>
      </c>
      <c r="F111" s="16">
        <f>SUM(G111:J111)</f>
        <v>50</v>
      </c>
      <c r="G111" s="13">
        <v>20</v>
      </c>
      <c r="H111" s="16">
        <v>0</v>
      </c>
      <c r="I111" s="13">
        <v>10</v>
      </c>
      <c r="J111" s="16">
        <v>20</v>
      </c>
      <c r="K111" s="15" t="s">
        <v>29</v>
      </c>
      <c r="M111" s="120"/>
      <c r="N111" s="115"/>
      <c r="O111" s="115"/>
      <c r="P111" s="116"/>
      <c r="Q111" s="116"/>
      <c r="R111" s="116"/>
      <c r="S111" s="121"/>
      <c r="T111" s="122"/>
      <c r="U111" s="123"/>
      <c r="V111" s="123"/>
      <c r="W111" s="123"/>
      <c r="X111" s="123"/>
      <c r="Y111" s="123"/>
      <c r="Z111" s="124"/>
      <c r="AA111" s="28"/>
      <c r="AB111" s="28"/>
      <c r="AC111" s="28"/>
      <c r="AD111" s="28"/>
      <c r="AE111" s="28"/>
      <c r="AF111" s="28"/>
      <c r="AG111" s="28"/>
      <c r="AH111" s="28"/>
    </row>
    <row r="112" spans="1:34" ht="16.5">
      <c r="A112" s="4"/>
      <c r="B112" s="45">
        <v>3</v>
      </c>
      <c r="C112" s="26" t="s">
        <v>83</v>
      </c>
      <c r="D112" s="15" t="s">
        <v>78</v>
      </c>
      <c r="E112" s="13">
        <v>4</v>
      </c>
      <c r="F112" s="16">
        <f t="shared" si="22"/>
        <v>45</v>
      </c>
      <c r="G112" s="13">
        <v>20</v>
      </c>
      <c r="H112" s="16">
        <v>0</v>
      </c>
      <c r="I112" s="13">
        <v>0</v>
      </c>
      <c r="J112" s="16">
        <v>25</v>
      </c>
      <c r="K112" s="15" t="s">
        <v>29</v>
      </c>
      <c r="M112" s="120"/>
      <c r="N112" s="115"/>
      <c r="O112" s="115"/>
      <c r="P112" s="116"/>
      <c r="Q112" s="116"/>
      <c r="R112" s="116"/>
      <c r="S112" s="117"/>
      <c r="T112" s="116"/>
      <c r="U112" s="117"/>
      <c r="V112" s="117"/>
      <c r="W112" s="117"/>
      <c r="X112" s="116"/>
      <c r="Y112" s="118"/>
      <c r="Z112" s="119"/>
      <c r="AA112" s="28"/>
      <c r="AB112" s="28"/>
      <c r="AC112" s="28"/>
      <c r="AD112" s="28"/>
      <c r="AE112" s="28"/>
      <c r="AF112" s="28"/>
      <c r="AG112" s="28"/>
      <c r="AH112" s="28"/>
    </row>
    <row r="113" spans="1:34" ht="16.5">
      <c r="A113" s="4"/>
      <c r="B113" s="45">
        <v>4</v>
      </c>
      <c r="C113" s="26" t="s">
        <v>84</v>
      </c>
      <c r="D113" s="15" t="s">
        <v>78</v>
      </c>
      <c r="E113" s="13">
        <v>4</v>
      </c>
      <c r="F113" s="16">
        <f t="shared" si="22"/>
        <v>45</v>
      </c>
      <c r="G113" s="13">
        <v>20</v>
      </c>
      <c r="H113" s="16">
        <v>0</v>
      </c>
      <c r="I113" s="13">
        <v>0</v>
      </c>
      <c r="J113" s="16">
        <v>25</v>
      </c>
      <c r="K113" s="15" t="s">
        <v>29</v>
      </c>
      <c r="M113" s="115"/>
      <c r="N113" s="115"/>
      <c r="O113" s="115"/>
      <c r="P113" s="116"/>
      <c r="Q113" s="116"/>
      <c r="R113" s="116"/>
      <c r="S113" s="121"/>
      <c r="T113" s="123"/>
      <c r="U113" s="121"/>
      <c r="V113" s="121"/>
      <c r="W113" s="121"/>
      <c r="X113" s="123"/>
      <c r="Y113" s="123"/>
      <c r="Z113" s="124"/>
      <c r="AA113" s="28"/>
      <c r="AB113" s="28"/>
      <c r="AC113" s="28"/>
      <c r="AD113" s="28"/>
      <c r="AE113" s="28"/>
      <c r="AF113" s="28"/>
      <c r="AG113" s="28"/>
      <c r="AH113" s="28"/>
    </row>
    <row r="114" spans="1:34">
      <c r="A114" s="4"/>
      <c r="B114" s="45">
        <v>5</v>
      </c>
      <c r="C114" s="26" t="s">
        <v>85</v>
      </c>
      <c r="D114" s="15" t="s">
        <v>78</v>
      </c>
      <c r="E114" s="13">
        <v>2</v>
      </c>
      <c r="F114" s="16">
        <f t="shared" si="22"/>
        <v>30</v>
      </c>
      <c r="G114" s="13">
        <v>15</v>
      </c>
      <c r="H114" s="16">
        <v>0</v>
      </c>
      <c r="I114" s="13">
        <v>0</v>
      </c>
      <c r="J114" s="16">
        <v>15</v>
      </c>
      <c r="K114" s="15" t="s">
        <v>29</v>
      </c>
      <c r="M114" s="17"/>
      <c r="N114" s="17"/>
      <c r="O114" s="17"/>
      <c r="P114" s="17"/>
      <c r="Q114" s="28"/>
      <c r="R114" s="2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  <c r="AF114" s="28"/>
      <c r="AG114" s="28"/>
      <c r="AH114" s="28"/>
    </row>
    <row r="115" spans="1:34" ht="16.5">
      <c r="A115" s="4"/>
      <c r="B115" s="43" t="s">
        <v>31</v>
      </c>
      <c r="C115" s="38" t="s">
        <v>86</v>
      </c>
      <c r="D115" s="38" t="s">
        <v>37</v>
      </c>
      <c r="E115" s="39">
        <f>SUM(E110:E114)</f>
        <v>18</v>
      </c>
      <c r="F115" s="39">
        <f t="shared" ref="F115:J115" si="23">SUM(F110:F114)</f>
        <v>215</v>
      </c>
      <c r="G115" s="39">
        <f t="shared" si="23"/>
        <v>95</v>
      </c>
      <c r="H115" s="39">
        <f t="shared" si="23"/>
        <v>0</v>
      </c>
      <c r="I115" s="39">
        <f t="shared" si="23"/>
        <v>10</v>
      </c>
      <c r="J115" s="39">
        <f t="shared" si="23"/>
        <v>110</v>
      </c>
      <c r="K115" s="46" t="s">
        <v>37</v>
      </c>
      <c r="M115" s="115"/>
      <c r="N115" s="115"/>
      <c r="O115" s="115"/>
      <c r="P115" s="116"/>
      <c r="Q115" s="116"/>
      <c r="R115" s="116"/>
      <c r="S115" s="117"/>
      <c r="T115" s="116"/>
      <c r="U115" s="117"/>
      <c r="V115" s="117"/>
      <c r="W115" s="117"/>
      <c r="X115" s="116"/>
      <c r="Y115" s="118"/>
      <c r="Z115" s="119"/>
      <c r="AA115" s="28"/>
      <c r="AB115" s="28"/>
      <c r="AC115" s="28"/>
      <c r="AD115" s="28"/>
      <c r="AE115" s="28"/>
      <c r="AF115" s="28"/>
      <c r="AG115" s="28"/>
      <c r="AH115" s="28"/>
    </row>
    <row r="116" spans="1:34" ht="15.4" customHeight="1">
      <c r="A116" s="4"/>
      <c r="B116" s="77" t="s">
        <v>87</v>
      </c>
      <c r="C116" s="77"/>
      <c r="D116" s="77"/>
      <c r="E116" s="77"/>
      <c r="F116" s="77"/>
      <c r="G116" s="77"/>
      <c r="H116" s="77"/>
      <c r="I116" s="77"/>
      <c r="J116" s="77"/>
      <c r="K116" s="77"/>
      <c r="M116" s="115"/>
      <c r="N116" s="115"/>
      <c r="O116" s="115"/>
      <c r="P116" s="116"/>
      <c r="Q116" s="116"/>
      <c r="R116" s="116"/>
      <c r="S116" s="117"/>
      <c r="T116" s="116"/>
      <c r="U116" s="117"/>
      <c r="V116" s="117"/>
      <c r="W116" s="117"/>
      <c r="X116" s="116"/>
      <c r="Y116" s="118"/>
      <c r="Z116" s="119"/>
      <c r="AA116" s="28"/>
      <c r="AB116" s="28"/>
      <c r="AC116" s="28"/>
      <c r="AD116" s="28"/>
      <c r="AE116" s="28"/>
      <c r="AF116" s="28"/>
      <c r="AG116" s="28"/>
      <c r="AH116" s="28"/>
    </row>
    <row r="117" spans="1:34" ht="16.5">
      <c r="A117" s="4"/>
      <c r="B117" s="45">
        <v>1</v>
      </c>
      <c r="C117" s="27" t="s">
        <v>88</v>
      </c>
      <c r="D117" s="15" t="s">
        <v>78</v>
      </c>
      <c r="E117" s="13">
        <v>3</v>
      </c>
      <c r="F117" s="16">
        <f t="shared" ref="F117:F121" si="24">SUM(G117:J117)</f>
        <v>35</v>
      </c>
      <c r="G117" s="13">
        <v>15</v>
      </c>
      <c r="H117" s="16">
        <v>0</v>
      </c>
      <c r="I117" s="13">
        <v>10</v>
      </c>
      <c r="J117" s="16">
        <v>10</v>
      </c>
      <c r="K117" s="15" t="s">
        <v>29</v>
      </c>
      <c r="M117" s="115"/>
      <c r="N117" s="115"/>
      <c r="O117" s="115"/>
      <c r="P117" s="116"/>
      <c r="Q117" s="116"/>
      <c r="R117" s="116"/>
      <c r="S117" s="123"/>
      <c r="T117" s="123"/>
      <c r="U117" s="123"/>
      <c r="V117" s="123"/>
      <c r="W117" s="123"/>
      <c r="X117" s="123"/>
      <c r="Y117" s="123"/>
      <c r="Z117" s="123"/>
      <c r="AA117" s="117"/>
      <c r="AB117" s="116"/>
      <c r="AC117" s="117"/>
      <c r="AD117" s="117"/>
      <c r="AE117" s="117"/>
      <c r="AF117" s="116"/>
      <c r="AG117" s="116"/>
      <c r="AH117" s="119"/>
    </row>
    <row r="118" spans="1:34" ht="16.5">
      <c r="A118" s="4"/>
      <c r="B118" s="45">
        <v>2</v>
      </c>
      <c r="C118" s="26" t="s">
        <v>89</v>
      </c>
      <c r="D118" s="15" t="s">
        <v>78</v>
      </c>
      <c r="E118" s="13">
        <v>4</v>
      </c>
      <c r="F118" s="16">
        <f t="shared" si="24"/>
        <v>45</v>
      </c>
      <c r="G118" s="13">
        <v>15</v>
      </c>
      <c r="H118" s="16">
        <v>0</v>
      </c>
      <c r="I118" s="13">
        <v>15</v>
      </c>
      <c r="J118" s="16">
        <v>15</v>
      </c>
      <c r="K118" s="15" t="s">
        <v>27</v>
      </c>
      <c r="M118" s="115"/>
      <c r="N118" s="115"/>
      <c r="O118" s="115"/>
      <c r="P118" s="116"/>
      <c r="Q118" s="116"/>
      <c r="R118" s="116"/>
      <c r="S118" s="123"/>
      <c r="T118" s="123"/>
      <c r="U118" s="123"/>
      <c r="V118" s="123"/>
      <c r="W118" s="123"/>
      <c r="X118" s="123"/>
      <c r="Y118" s="123"/>
      <c r="Z118" s="123"/>
      <c r="AA118" s="117"/>
      <c r="AB118" s="116"/>
      <c r="AC118" s="117"/>
      <c r="AD118" s="117"/>
      <c r="AE118" s="117"/>
      <c r="AF118" s="116"/>
      <c r="AG118" s="116"/>
      <c r="AH118" s="119"/>
    </row>
    <row r="119" spans="1:34" ht="16.5">
      <c r="A119" s="4"/>
      <c r="B119" s="45">
        <v>3</v>
      </c>
      <c r="C119" s="26" t="s">
        <v>90</v>
      </c>
      <c r="D119" s="15" t="s">
        <v>78</v>
      </c>
      <c r="E119" s="13">
        <v>3</v>
      </c>
      <c r="F119" s="16">
        <f t="shared" si="24"/>
        <v>45</v>
      </c>
      <c r="G119" s="13">
        <v>15</v>
      </c>
      <c r="H119" s="16">
        <v>0</v>
      </c>
      <c r="I119" s="13">
        <v>0</v>
      </c>
      <c r="J119" s="16">
        <v>30</v>
      </c>
      <c r="K119" s="15" t="s">
        <v>29</v>
      </c>
      <c r="M119" s="120"/>
      <c r="N119" s="115"/>
      <c r="O119" s="115"/>
      <c r="P119" s="116"/>
      <c r="Q119" s="116"/>
      <c r="R119" s="116"/>
      <c r="S119" s="123"/>
      <c r="T119" s="123"/>
      <c r="U119" s="123"/>
      <c r="V119" s="123"/>
      <c r="W119" s="123"/>
      <c r="X119" s="123"/>
      <c r="Y119" s="123"/>
      <c r="Z119" s="123"/>
      <c r="AA119" s="117"/>
      <c r="AB119" s="116"/>
      <c r="AC119" s="117"/>
      <c r="AD119" s="117"/>
      <c r="AE119" s="117"/>
      <c r="AF119" s="116"/>
      <c r="AG119" s="116"/>
      <c r="AH119" s="119"/>
    </row>
    <row r="120" spans="1:34">
      <c r="A120" s="4"/>
      <c r="B120" s="45">
        <v>4</v>
      </c>
      <c r="C120" s="26" t="s">
        <v>91</v>
      </c>
      <c r="D120" s="15" t="s">
        <v>78</v>
      </c>
      <c r="E120" s="13">
        <v>4</v>
      </c>
      <c r="F120" s="16">
        <f t="shared" si="24"/>
        <v>45</v>
      </c>
      <c r="G120" s="13">
        <v>15</v>
      </c>
      <c r="H120" s="16">
        <v>0</v>
      </c>
      <c r="I120" s="13">
        <v>15</v>
      </c>
      <c r="J120" s="16">
        <v>15</v>
      </c>
      <c r="K120" s="15" t="s">
        <v>29</v>
      </c>
      <c r="M120" s="17"/>
      <c r="N120" s="17"/>
      <c r="O120" s="17"/>
      <c r="P120" s="17"/>
      <c r="Q120" s="28"/>
      <c r="R120" s="2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F120" s="28"/>
      <c r="AG120" s="28"/>
      <c r="AH120" s="28"/>
    </row>
    <row r="121" spans="1:34">
      <c r="A121" s="4"/>
      <c r="B121" s="45">
        <v>5</v>
      </c>
      <c r="C121" s="27" t="s">
        <v>92</v>
      </c>
      <c r="D121" s="15" t="s">
        <v>78</v>
      </c>
      <c r="E121" s="13">
        <v>4</v>
      </c>
      <c r="F121" s="16">
        <f t="shared" si="24"/>
        <v>45</v>
      </c>
      <c r="G121" s="13">
        <v>20</v>
      </c>
      <c r="H121" s="16">
        <v>0</v>
      </c>
      <c r="I121" s="13">
        <v>0</v>
      </c>
      <c r="J121" s="16">
        <v>25</v>
      </c>
      <c r="K121" s="15" t="s">
        <v>29</v>
      </c>
      <c r="M121" s="17"/>
      <c r="N121" s="17"/>
      <c r="O121" s="17"/>
      <c r="P121" s="17"/>
      <c r="Q121" s="28"/>
      <c r="R121" s="2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F121" s="28"/>
      <c r="AG121" s="28"/>
      <c r="AH121" s="28"/>
    </row>
    <row r="122" spans="1:34">
      <c r="A122" s="4"/>
      <c r="B122" s="43" t="s">
        <v>31</v>
      </c>
      <c r="C122" s="38" t="s">
        <v>86</v>
      </c>
      <c r="D122" s="38" t="s">
        <v>37</v>
      </c>
      <c r="E122" s="39">
        <f>SUM(E117:E121)</f>
        <v>18</v>
      </c>
      <c r="F122" s="39">
        <f t="shared" ref="F122:J122" si="25">SUM(F117:F121)</f>
        <v>215</v>
      </c>
      <c r="G122" s="39">
        <f t="shared" si="25"/>
        <v>80</v>
      </c>
      <c r="H122" s="39">
        <f t="shared" si="25"/>
        <v>0</v>
      </c>
      <c r="I122" s="39">
        <f t="shared" si="25"/>
        <v>40</v>
      </c>
      <c r="J122" s="39">
        <f t="shared" si="25"/>
        <v>95</v>
      </c>
      <c r="K122" s="46" t="s">
        <v>37</v>
      </c>
      <c r="M122" s="17"/>
      <c r="N122" s="17"/>
      <c r="O122" s="17"/>
      <c r="P122" s="17"/>
      <c r="Q122" s="28"/>
      <c r="R122" s="2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F122" s="28"/>
      <c r="AG122" s="28"/>
      <c r="AH122" s="28"/>
    </row>
    <row r="123" spans="1:34">
      <c r="M123" s="17"/>
      <c r="N123" s="17"/>
      <c r="O123" s="17"/>
      <c r="P123" s="17"/>
      <c r="Q123" s="28"/>
      <c r="R123" s="2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F123" s="28"/>
      <c r="AG123" s="28"/>
      <c r="AH123" s="28"/>
    </row>
    <row r="124" spans="1:34">
      <c r="A124" s="4"/>
      <c r="B124" s="4"/>
      <c r="C124" s="4"/>
      <c r="D124" s="21"/>
      <c r="E124" s="4"/>
      <c r="F124" s="4"/>
      <c r="G124" s="4"/>
      <c r="H124" s="4"/>
      <c r="I124" s="4"/>
      <c r="J124" s="4"/>
      <c r="K124" s="4"/>
      <c r="M124" s="17"/>
      <c r="N124" s="17"/>
      <c r="O124" s="17"/>
      <c r="P124" s="17"/>
      <c r="Q124" s="28"/>
      <c r="R124" s="28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F124" s="28"/>
      <c r="AG124" s="28"/>
      <c r="AH124" s="28"/>
    </row>
    <row r="125" spans="1:34">
      <c r="A125" s="4"/>
      <c r="B125" s="4"/>
      <c r="C125" s="4"/>
      <c r="D125" s="4"/>
      <c r="E125" s="4"/>
      <c r="F125" s="4"/>
      <c r="G125" s="4"/>
      <c r="H125" s="4"/>
      <c r="I125" s="6" t="s">
        <v>72</v>
      </c>
      <c r="J125" s="4"/>
      <c r="K125" s="6" t="s">
        <v>93</v>
      </c>
      <c r="M125" s="17"/>
      <c r="N125" s="17"/>
      <c r="O125" s="17"/>
      <c r="P125" s="17"/>
      <c r="Q125" s="28"/>
      <c r="R125" s="28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F125" s="28"/>
      <c r="AG125" s="28"/>
      <c r="AH125" s="28"/>
    </row>
    <row r="126" spans="1:34">
      <c r="A126" s="4"/>
      <c r="B126" s="79" t="s">
        <v>7</v>
      </c>
      <c r="C126" s="81" t="s">
        <v>8</v>
      </c>
      <c r="D126" s="81" t="s">
        <v>9</v>
      </c>
      <c r="E126" s="75" t="s">
        <v>10</v>
      </c>
      <c r="F126" s="75" t="s">
        <v>11</v>
      </c>
      <c r="G126" s="72" t="s">
        <v>12</v>
      </c>
      <c r="H126" s="72"/>
      <c r="I126" s="72"/>
      <c r="J126" s="72"/>
      <c r="K126" s="73" t="s">
        <v>13</v>
      </c>
      <c r="M126" s="17"/>
      <c r="N126" s="17"/>
      <c r="O126" s="17"/>
      <c r="P126" s="17"/>
      <c r="Q126" s="28"/>
      <c r="R126" s="28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F126" s="28"/>
      <c r="AG126" s="28"/>
      <c r="AH126" s="28"/>
    </row>
    <row r="127" spans="1:34">
      <c r="A127" s="4"/>
      <c r="B127" s="80"/>
      <c r="C127" s="82"/>
      <c r="D127" s="82"/>
      <c r="E127" s="75"/>
      <c r="F127" s="75"/>
      <c r="G127" s="75" t="s">
        <v>14</v>
      </c>
      <c r="H127" s="75" t="s">
        <v>15</v>
      </c>
      <c r="I127" s="72" t="s">
        <v>16</v>
      </c>
      <c r="J127" s="72"/>
      <c r="K127" s="73"/>
      <c r="M127" s="17"/>
      <c r="N127" s="17"/>
      <c r="O127" s="17"/>
      <c r="P127" s="17"/>
      <c r="Q127" s="28"/>
      <c r="R127" s="28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F127" s="28"/>
      <c r="AG127" s="28"/>
      <c r="AH127" s="28"/>
    </row>
    <row r="128" spans="1:34" ht="25.5">
      <c r="A128" s="4"/>
      <c r="B128" s="80"/>
      <c r="C128" s="82"/>
      <c r="D128" s="82"/>
      <c r="E128" s="76"/>
      <c r="F128" s="76"/>
      <c r="G128" s="76"/>
      <c r="H128" s="76"/>
      <c r="I128" s="33" t="s">
        <v>17</v>
      </c>
      <c r="J128" s="33" t="s">
        <v>18</v>
      </c>
      <c r="K128" s="74"/>
      <c r="M128" s="17"/>
      <c r="N128" s="17"/>
      <c r="O128" s="17"/>
      <c r="P128" s="17"/>
      <c r="Q128" s="28"/>
      <c r="R128" s="28"/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F128" s="28"/>
      <c r="AG128" s="28"/>
      <c r="AH128" s="28"/>
    </row>
    <row r="129" spans="1:34">
      <c r="A129" s="4"/>
      <c r="B129" s="77" t="s">
        <v>19</v>
      </c>
      <c r="C129" s="77"/>
      <c r="D129" s="77"/>
      <c r="E129" s="77"/>
      <c r="F129" s="77"/>
      <c r="G129" s="77"/>
      <c r="H129" s="77"/>
      <c r="I129" s="77"/>
      <c r="J129" s="77"/>
      <c r="K129" s="77"/>
      <c r="M129" s="17"/>
      <c r="N129" s="17"/>
      <c r="O129" s="17"/>
      <c r="P129" s="17"/>
      <c r="Q129" s="28"/>
      <c r="R129" s="28"/>
      <c r="S129" s="28"/>
      <c r="T129" s="28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F129" s="28"/>
      <c r="AG129" s="28"/>
      <c r="AH129" s="28"/>
    </row>
    <row r="130" spans="1:34">
      <c r="A130" s="4"/>
      <c r="B130" s="51">
        <v>1</v>
      </c>
      <c r="C130" s="29" t="s">
        <v>94</v>
      </c>
      <c r="D130" s="34" t="s">
        <v>31</v>
      </c>
      <c r="E130" s="34">
        <v>4</v>
      </c>
      <c r="F130" s="34">
        <f>SUM(G130:J130)</f>
        <v>45</v>
      </c>
      <c r="G130" s="34">
        <v>15</v>
      </c>
      <c r="H130" s="34">
        <v>0</v>
      </c>
      <c r="I130" s="34">
        <v>0</v>
      </c>
      <c r="J130" s="34">
        <v>30</v>
      </c>
      <c r="K130" s="56" t="s">
        <v>27</v>
      </c>
      <c r="M130" s="17"/>
      <c r="N130" s="17"/>
      <c r="O130" s="17"/>
      <c r="P130" s="17"/>
      <c r="Q130" s="28"/>
      <c r="R130" s="28"/>
      <c r="S130" s="28"/>
      <c r="T130" s="28"/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F130" s="28"/>
      <c r="AG130" s="28"/>
      <c r="AH130" s="28"/>
    </row>
    <row r="131" spans="1:34">
      <c r="A131" s="10"/>
      <c r="B131" s="51">
        <v>2</v>
      </c>
      <c r="C131" s="12" t="s">
        <v>95</v>
      </c>
      <c r="D131" s="13" t="s">
        <v>31</v>
      </c>
      <c r="E131" s="13">
        <v>1</v>
      </c>
      <c r="F131" s="13">
        <f t="shared" ref="F131" si="26">SUM(G131:J131)</f>
        <v>15</v>
      </c>
      <c r="G131" s="13">
        <v>0</v>
      </c>
      <c r="H131" s="13">
        <v>15</v>
      </c>
      <c r="I131" s="13">
        <v>0</v>
      </c>
      <c r="J131" s="13">
        <v>0</v>
      </c>
      <c r="K131" s="15" t="s">
        <v>29</v>
      </c>
      <c r="M131" s="10"/>
      <c r="N131" s="17"/>
      <c r="O131" s="17"/>
      <c r="P131" s="17"/>
      <c r="Q131" s="28"/>
      <c r="R131" s="28"/>
      <c r="S131" s="28"/>
      <c r="T131" s="28"/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F131" s="28"/>
      <c r="AG131" s="28"/>
      <c r="AH131" s="28"/>
    </row>
    <row r="132" spans="1:34">
      <c r="A132" s="14"/>
      <c r="B132" s="43" t="s">
        <v>25</v>
      </c>
      <c r="C132" s="38" t="s">
        <v>36</v>
      </c>
      <c r="D132" s="55" t="s">
        <v>37</v>
      </c>
      <c r="E132" s="39">
        <f>SUM(E130:E131)</f>
        <v>5</v>
      </c>
      <c r="F132" s="39">
        <f t="shared" ref="F132:J132" si="27">SUM(F130:F131)</f>
        <v>60</v>
      </c>
      <c r="G132" s="39">
        <f t="shared" si="27"/>
        <v>15</v>
      </c>
      <c r="H132" s="39">
        <f t="shared" si="27"/>
        <v>15</v>
      </c>
      <c r="I132" s="39">
        <f t="shared" si="27"/>
        <v>0</v>
      </c>
      <c r="J132" s="39">
        <f t="shared" si="27"/>
        <v>30</v>
      </c>
      <c r="K132" s="46" t="s">
        <v>37</v>
      </c>
      <c r="M132" s="17"/>
      <c r="N132" s="17"/>
      <c r="O132" s="17"/>
      <c r="P132" s="17"/>
      <c r="Q132" s="28"/>
      <c r="R132" s="28"/>
      <c r="S132" s="28"/>
      <c r="T132" s="28"/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F132" s="28"/>
      <c r="AG132" s="28"/>
      <c r="AH132" s="28"/>
    </row>
    <row r="133" spans="1:34">
      <c r="A133" s="4"/>
      <c r="B133" s="77" t="s">
        <v>38</v>
      </c>
      <c r="C133" s="77"/>
      <c r="D133" s="77"/>
      <c r="E133" s="77"/>
      <c r="F133" s="77"/>
      <c r="G133" s="77"/>
      <c r="H133" s="77"/>
      <c r="I133" s="77"/>
      <c r="J133" s="77"/>
      <c r="K133" s="77"/>
      <c r="M133" s="17"/>
      <c r="N133" s="17"/>
      <c r="O133" s="17"/>
      <c r="P133" s="17"/>
      <c r="Q133" s="28"/>
      <c r="R133" s="28"/>
      <c r="S133" s="28"/>
      <c r="T133" s="28"/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F133" s="28"/>
      <c r="AG133" s="28"/>
      <c r="AH133" s="28"/>
    </row>
    <row r="134" spans="1:34" ht="43.15" customHeight="1">
      <c r="A134" s="10"/>
      <c r="B134" s="51">
        <v>1</v>
      </c>
      <c r="C134" s="24" t="s">
        <v>77</v>
      </c>
      <c r="D134" s="13" t="s">
        <v>78</v>
      </c>
      <c r="E134" s="13">
        <f t="shared" ref="E134:J134" si="28">(E149+E157)/2</f>
        <v>25</v>
      </c>
      <c r="F134" s="13">
        <f t="shared" si="28"/>
        <v>225</v>
      </c>
      <c r="G134" s="13">
        <f t="shared" si="28"/>
        <v>85</v>
      </c>
      <c r="H134" s="13">
        <f t="shared" si="28"/>
        <v>0</v>
      </c>
      <c r="I134" s="13">
        <f t="shared" si="28"/>
        <v>35</v>
      </c>
      <c r="J134" s="13">
        <f t="shared" si="28"/>
        <v>105</v>
      </c>
      <c r="K134" s="15" t="s">
        <v>79</v>
      </c>
      <c r="M134" s="17"/>
      <c r="N134" s="17"/>
      <c r="O134" s="17"/>
      <c r="P134" s="17"/>
      <c r="Q134" s="28"/>
      <c r="R134" s="28"/>
      <c r="S134" s="28"/>
      <c r="T134" s="28"/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F134" s="28"/>
      <c r="AG134" s="28"/>
      <c r="AH134" s="28"/>
    </row>
    <row r="135" spans="1:34" ht="15">
      <c r="A135" s="14"/>
      <c r="B135" s="48" t="s">
        <v>31</v>
      </c>
      <c r="C135" s="43" t="s">
        <v>39</v>
      </c>
      <c r="D135" s="38" t="s">
        <v>37</v>
      </c>
      <c r="E135" s="39">
        <f t="shared" ref="E135:J135" si="29">SUM(E134:E134)</f>
        <v>25</v>
      </c>
      <c r="F135" s="39">
        <f t="shared" si="29"/>
        <v>225</v>
      </c>
      <c r="G135" s="39">
        <f t="shared" si="29"/>
        <v>85</v>
      </c>
      <c r="H135" s="39">
        <f t="shared" si="29"/>
        <v>0</v>
      </c>
      <c r="I135" s="39">
        <f t="shared" si="29"/>
        <v>35</v>
      </c>
      <c r="J135" s="39">
        <f t="shared" si="29"/>
        <v>105</v>
      </c>
      <c r="K135" s="46" t="s">
        <v>37</v>
      </c>
      <c r="M135" s="17"/>
      <c r="N135" s="17"/>
      <c r="O135" s="17"/>
      <c r="P135" s="17"/>
      <c r="Q135" s="28"/>
      <c r="R135" s="28"/>
      <c r="S135" s="28"/>
      <c r="T135" s="28"/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F135" s="28"/>
      <c r="AG135" s="28"/>
      <c r="AH135" s="28"/>
    </row>
    <row r="136" spans="1:34">
      <c r="A136" s="14"/>
      <c r="B136" s="49" t="s">
        <v>40</v>
      </c>
      <c r="C136" s="35" t="s">
        <v>41</v>
      </c>
      <c r="D136" s="36" t="s">
        <v>37</v>
      </c>
      <c r="E136" s="37">
        <f>+E132+E135</f>
        <v>30</v>
      </c>
      <c r="F136" s="37">
        <f>+F132+F135</f>
        <v>285</v>
      </c>
      <c r="G136" s="37">
        <f t="shared" ref="G136:J136" si="30">+G132+G135</f>
        <v>100</v>
      </c>
      <c r="H136" s="37">
        <f t="shared" si="30"/>
        <v>15</v>
      </c>
      <c r="I136" s="37">
        <f t="shared" si="30"/>
        <v>35</v>
      </c>
      <c r="J136" s="37">
        <f t="shared" si="30"/>
        <v>135</v>
      </c>
      <c r="K136" s="50" t="s">
        <v>37</v>
      </c>
      <c r="M136" s="17"/>
      <c r="N136" s="17"/>
      <c r="O136" s="17"/>
      <c r="P136" s="17"/>
      <c r="Q136" s="28"/>
      <c r="R136" s="28"/>
      <c r="S136" s="28"/>
      <c r="T136" s="28"/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F136" s="28"/>
      <c r="AG136" s="28"/>
      <c r="AH136" s="28"/>
    </row>
    <row r="137" spans="1:34">
      <c r="A137" s="4"/>
      <c r="B137" s="4"/>
      <c r="C137" s="4"/>
      <c r="D137" s="21"/>
      <c r="E137" s="4"/>
      <c r="F137" s="4"/>
      <c r="G137" s="4"/>
      <c r="H137" s="4"/>
      <c r="I137" s="4"/>
      <c r="J137" s="4"/>
      <c r="K137" s="4"/>
      <c r="M137" s="17"/>
      <c r="N137" s="17"/>
      <c r="O137" s="17"/>
      <c r="P137" s="17"/>
      <c r="Q137" s="28"/>
      <c r="R137" s="28"/>
      <c r="S137" s="28"/>
      <c r="T137" s="28"/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F137" s="28"/>
      <c r="AG137" s="28"/>
      <c r="AH137" s="28"/>
    </row>
    <row r="138" spans="1:34">
      <c r="A138" s="4"/>
      <c r="B138" s="4"/>
      <c r="C138" s="4"/>
      <c r="D138" s="21"/>
      <c r="E138" s="4"/>
      <c r="F138" s="4"/>
      <c r="G138" s="4"/>
      <c r="H138" s="4"/>
      <c r="I138" s="4"/>
      <c r="J138" s="4"/>
      <c r="K138" s="4"/>
      <c r="M138" s="17"/>
      <c r="N138" s="17"/>
      <c r="O138" s="17"/>
      <c r="P138" s="17"/>
      <c r="Q138" s="28"/>
      <c r="R138" s="28"/>
      <c r="S138" s="28"/>
      <c r="T138" s="28"/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F138" s="28"/>
      <c r="AG138" s="28"/>
      <c r="AH138" s="28"/>
    </row>
    <row r="139" spans="1:34">
      <c r="A139" s="4"/>
      <c r="B139" s="79" t="s">
        <v>7</v>
      </c>
      <c r="C139" s="81" t="s">
        <v>8</v>
      </c>
      <c r="D139" s="81" t="s">
        <v>9</v>
      </c>
      <c r="E139" s="75" t="s">
        <v>10</v>
      </c>
      <c r="F139" s="75" t="s">
        <v>11</v>
      </c>
      <c r="G139" s="72" t="s">
        <v>12</v>
      </c>
      <c r="H139" s="72"/>
      <c r="I139" s="72"/>
      <c r="J139" s="72"/>
      <c r="K139" s="73" t="s">
        <v>13</v>
      </c>
      <c r="M139" s="17"/>
      <c r="N139" s="17"/>
      <c r="O139" s="17"/>
      <c r="P139" s="17"/>
      <c r="Q139" s="28"/>
      <c r="R139" s="28"/>
      <c r="S139" s="28"/>
      <c r="T139" s="28"/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F139" s="28"/>
      <c r="AG139" s="28"/>
      <c r="AH139" s="28"/>
    </row>
    <row r="140" spans="1:34">
      <c r="A140" s="4"/>
      <c r="B140" s="80"/>
      <c r="C140" s="82"/>
      <c r="D140" s="82"/>
      <c r="E140" s="75"/>
      <c r="F140" s="75"/>
      <c r="G140" s="75" t="s">
        <v>14</v>
      </c>
      <c r="H140" s="75" t="s">
        <v>15</v>
      </c>
      <c r="I140" s="72" t="s">
        <v>16</v>
      </c>
      <c r="J140" s="72"/>
      <c r="K140" s="73"/>
      <c r="M140" s="17"/>
      <c r="N140" s="17"/>
      <c r="O140" s="17"/>
      <c r="P140" s="17"/>
      <c r="Q140" s="28"/>
      <c r="R140" s="28"/>
      <c r="S140" s="28"/>
      <c r="T140" s="28"/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F140" s="28"/>
      <c r="AG140" s="28"/>
      <c r="AH140" s="28"/>
    </row>
    <row r="141" spans="1:34" ht="25.5">
      <c r="A141" s="4"/>
      <c r="B141" s="80"/>
      <c r="C141" s="82"/>
      <c r="D141" s="82"/>
      <c r="E141" s="76"/>
      <c r="F141" s="76"/>
      <c r="G141" s="76"/>
      <c r="H141" s="76"/>
      <c r="I141" s="33" t="s">
        <v>17</v>
      </c>
      <c r="J141" s="33" t="s">
        <v>18</v>
      </c>
      <c r="K141" s="74"/>
      <c r="M141" s="17"/>
      <c r="N141" s="17"/>
      <c r="O141" s="17"/>
      <c r="P141" s="17"/>
      <c r="Q141" s="28"/>
      <c r="R141" s="28"/>
      <c r="S141" s="28"/>
      <c r="T141" s="28"/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F141" s="28"/>
      <c r="AG141" s="28"/>
      <c r="AH141" s="28"/>
    </row>
    <row r="142" spans="1:34" ht="15.4" customHeight="1">
      <c r="A142" s="4"/>
      <c r="B142" s="77" t="s">
        <v>80</v>
      </c>
      <c r="C142" s="77"/>
      <c r="D142" s="77"/>
      <c r="E142" s="77"/>
      <c r="F142" s="77"/>
      <c r="G142" s="77"/>
      <c r="H142" s="77"/>
      <c r="I142" s="77"/>
      <c r="J142" s="77"/>
      <c r="K142" s="77"/>
      <c r="M142" s="17"/>
      <c r="N142" s="17"/>
      <c r="O142" s="17"/>
      <c r="P142" s="17"/>
      <c r="Q142" s="28"/>
      <c r="R142" s="28"/>
      <c r="S142" s="28"/>
      <c r="T142" s="28"/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F142" s="28"/>
      <c r="AG142" s="28"/>
      <c r="AH142" s="28"/>
    </row>
    <row r="143" spans="1:34" ht="16.5">
      <c r="A143" s="28"/>
      <c r="B143" s="45">
        <v>1</v>
      </c>
      <c r="C143" s="26" t="s">
        <v>96</v>
      </c>
      <c r="D143" s="15" t="s">
        <v>78</v>
      </c>
      <c r="E143" s="13">
        <v>4</v>
      </c>
      <c r="F143" s="16">
        <f t="shared" ref="F143:F148" si="31">SUM(G143:J143)</f>
        <v>45</v>
      </c>
      <c r="G143" s="13">
        <v>15</v>
      </c>
      <c r="H143" s="16">
        <v>0</v>
      </c>
      <c r="I143" s="13">
        <v>0</v>
      </c>
      <c r="J143" s="16">
        <v>30</v>
      </c>
      <c r="K143" s="15" t="s">
        <v>29</v>
      </c>
      <c r="L143" s="17"/>
      <c r="M143" s="120"/>
      <c r="N143" s="115"/>
      <c r="O143" s="115"/>
      <c r="P143" s="116"/>
      <c r="Q143" s="116"/>
      <c r="R143" s="116"/>
      <c r="S143" s="125"/>
      <c r="T143" s="116"/>
      <c r="U143" s="116"/>
      <c r="V143" s="116"/>
      <c r="W143" s="116"/>
      <c r="X143" s="116"/>
      <c r="Y143" s="116"/>
      <c r="Z143" s="119"/>
      <c r="AA143" s="28"/>
      <c r="AB143" s="28"/>
      <c r="AC143" s="28"/>
      <c r="AD143" s="28"/>
      <c r="AE143" s="28"/>
      <c r="AF143" s="28"/>
      <c r="AG143" s="28"/>
      <c r="AH143" s="28"/>
    </row>
    <row r="144" spans="1:34" ht="16.5">
      <c r="A144" s="28"/>
      <c r="B144" s="45">
        <v>2</v>
      </c>
      <c r="C144" s="26" t="s">
        <v>97</v>
      </c>
      <c r="D144" s="15" t="s">
        <v>78</v>
      </c>
      <c r="E144" s="13">
        <v>4</v>
      </c>
      <c r="F144" s="16">
        <f t="shared" si="31"/>
        <v>45</v>
      </c>
      <c r="G144" s="13">
        <v>20</v>
      </c>
      <c r="H144" s="16">
        <v>0</v>
      </c>
      <c r="I144" s="13">
        <v>0</v>
      </c>
      <c r="J144" s="16">
        <v>25</v>
      </c>
      <c r="K144" s="15" t="s">
        <v>29</v>
      </c>
      <c r="L144" s="17"/>
      <c r="M144" s="120"/>
      <c r="N144" s="115"/>
      <c r="O144" s="115"/>
      <c r="P144" s="116"/>
      <c r="Q144" s="116"/>
      <c r="R144" s="116"/>
      <c r="S144" s="125"/>
      <c r="T144" s="116"/>
      <c r="U144" s="116"/>
      <c r="V144" s="116"/>
      <c r="W144" s="116"/>
      <c r="X144" s="116"/>
      <c r="Y144" s="116"/>
      <c r="Z144" s="119"/>
      <c r="AA144" s="28"/>
      <c r="AB144" s="28"/>
      <c r="AC144" s="28"/>
      <c r="AD144" s="28"/>
      <c r="AE144" s="28"/>
      <c r="AF144" s="28"/>
      <c r="AG144" s="28"/>
      <c r="AH144" s="28"/>
    </row>
    <row r="145" spans="1:35" ht="16.5">
      <c r="A145" s="28"/>
      <c r="B145" s="45">
        <v>3</v>
      </c>
      <c r="C145" s="26" t="s">
        <v>98</v>
      </c>
      <c r="D145" s="15" t="s">
        <v>78</v>
      </c>
      <c r="E145" s="13">
        <v>4</v>
      </c>
      <c r="F145" s="16">
        <f t="shared" si="31"/>
        <v>45</v>
      </c>
      <c r="G145" s="13">
        <v>15</v>
      </c>
      <c r="H145" s="16">
        <v>0</v>
      </c>
      <c r="I145" s="13">
        <v>10</v>
      </c>
      <c r="J145" s="16">
        <v>20</v>
      </c>
      <c r="K145" s="15" t="s">
        <v>29</v>
      </c>
      <c r="L145" s="17"/>
      <c r="M145" s="120"/>
      <c r="N145" s="115"/>
      <c r="O145" s="115"/>
      <c r="P145" s="116"/>
      <c r="Q145" s="116"/>
      <c r="R145" s="116"/>
      <c r="S145" s="125"/>
      <c r="T145" s="116"/>
      <c r="U145" s="117"/>
      <c r="V145" s="117"/>
      <c r="W145" s="117"/>
      <c r="X145" s="116"/>
      <c r="Y145" s="116"/>
      <c r="Z145" s="119"/>
      <c r="AA145" s="28"/>
      <c r="AB145" s="28"/>
      <c r="AC145" s="28"/>
      <c r="AD145" s="28"/>
      <c r="AE145" s="28"/>
      <c r="AF145" s="28"/>
      <c r="AG145" s="28"/>
      <c r="AH145" s="28"/>
    </row>
    <row r="146" spans="1:35" ht="16.5">
      <c r="A146" s="28"/>
      <c r="B146" s="45">
        <v>4</v>
      </c>
      <c r="C146" s="26" t="s">
        <v>99</v>
      </c>
      <c r="D146" s="15" t="s">
        <v>78</v>
      </c>
      <c r="E146" s="13">
        <v>4</v>
      </c>
      <c r="F146" s="16">
        <f t="shared" si="31"/>
        <v>45</v>
      </c>
      <c r="G146" s="13">
        <v>20</v>
      </c>
      <c r="H146" s="16">
        <v>0</v>
      </c>
      <c r="I146" s="13">
        <v>0</v>
      </c>
      <c r="J146" s="16">
        <v>25</v>
      </c>
      <c r="K146" s="15" t="s">
        <v>27</v>
      </c>
      <c r="L146" s="17"/>
      <c r="M146" s="115"/>
      <c r="N146" s="115"/>
      <c r="O146" s="115"/>
      <c r="P146" s="116"/>
      <c r="Q146" s="116"/>
      <c r="R146" s="116"/>
      <c r="S146" s="125"/>
      <c r="T146" s="116"/>
      <c r="U146" s="117"/>
      <c r="V146" s="117"/>
      <c r="W146" s="117"/>
      <c r="X146" s="116"/>
      <c r="Y146" s="116"/>
      <c r="Z146" s="119"/>
      <c r="AA146" s="28"/>
      <c r="AB146" s="28"/>
      <c r="AC146" s="28"/>
      <c r="AD146" s="28"/>
      <c r="AE146" s="28"/>
      <c r="AF146" s="28"/>
      <c r="AG146" s="28"/>
      <c r="AH146" s="28"/>
    </row>
    <row r="147" spans="1:35" ht="16.5">
      <c r="A147" s="28"/>
      <c r="B147" s="45">
        <v>5</v>
      </c>
      <c r="C147" s="26" t="s">
        <v>100</v>
      </c>
      <c r="D147" s="15" t="s">
        <v>78</v>
      </c>
      <c r="E147" s="13">
        <v>4</v>
      </c>
      <c r="F147" s="16">
        <f t="shared" si="31"/>
        <v>45</v>
      </c>
      <c r="G147" s="13">
        <v>15</v>
      </c>
      <c r="H147" s="16">
        <v>0</v>
      </c>
      <c r="I147" s="13">
        <v>15</v>
      </c>
      <c r="J147" s="16">
        <v>15</v>
      </c>
      <c r="K147" s="15" t="s">
        <v>27</v>
      </c>
      <c r="L147" s="17"/>
      <c r="M147" s="115"/>
      <c r="N147" s="115"/>
      <c r="O147" s="115"/>
      <c r="P147" s="116"/>
      <c r="Q147" s="116"/>
      <c r="R147" s="116"/>
      <c r="S147" s="125"/>
      <c r="T147" s="116"/>
      <c r="U147" s="116"/>
      <c r="V147" s="116"/>
      <c r="W147" s="116"/>
      <c r="X147" s="116"/>
      <c r="Y147" s="116"/>
      <c r="Z147" s="119"/>
      <c r="AA147" s="28"/>
      <c r="AB147" s="28"/>
      <c r="AC147" s="28"/>
      <c r="AD147" s="28"/>
      <c r="AE147" s="28"/>
      <c r="AF147" s="28"/>
      <c r="AG147" s="28"/>
      <c r="AH147" s="28"/>
    </row>
    <row r="148" spans="1:35">
      <c r="A148" s="28"/>
      <c r="B148" s="45">
        <v>6</v>
      </c>
      <c r="C148" s="27" t="s">
        <v>101</v>
      </c>
      <c r="D148" s="15" t="s">
        <v>102</v>
      </c>
      <c r="E148" s="13">
        <v>5</v>
      </c>
      <c r="F148" s="16">
        <f t="shared" si="31"/>
        <v>0</v>
      </c>
      <c r="G148" s="13">
        <v>0</v>
      </c>
      <c r="H148" s="16">
        <v>0</v>
      </c>
      <c r="I148" s="13">
        <v>0</v>
      </c>
      <c r="J148" s="16">
        <v>0</v>
      </c>
      <c r="K148" s="15" t="s">
        <v>53</v>
      </c>
      <c r="L148" s="17"/>
      <c r="M148" s="17"/>
      <c r="N148" s="17"/>
      <c r="O148" s="17"/>
      <c r="P148" s="17"/>
      <c r="Q148" s="28"/>
      <c r="R148" s="28"/>
      <c r="S148" s="28"/>
      <c r="T148" s="28"/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F148" s="28"/>
      <c r="AG148" s="28"/>
      <c r="AH148" s="28"/>
      <c r="AI148" s="28"/>
    </row>
    <row r="149" spans="1:35">
      <c r="A149" s="28"/>
      <c r="B149" s="43" t="s">
        <v>31</v>
      </c>
      <c r="C149" s="38" t="s">
        <v>86</v>
      </c>
      <c r="D149" s="38" t="s">
        <v>37</v>
      </c>
      <c r="E149" s="39">
        <f>SUM(E143:E148)</f>
        <v>25</v>
      </c>
      <c r="F149" s="39">
        <f t="shared" ref="F149:J149" si="32">SUM(F143:F148)</f>
        <v>225</v>
      </c>
      <c r="G149" s="39">
        <f t="shared" si="32"/>
        <v>85</v>
      </c>
      <c r="H149" s="39">
        <f t="shared" si="32"/>
        <v>0</v>
      </c>
      <c r="I149" s="39">
        <f t="shared" si="32"/>
        <v>25</v>
      </c>
      <c r="J149" s="39">
        <f t="shared" si="32"/>
        <v>115</v>
      </c>
      <c r="K149" s="46" t="s">
        <v>37</v>
      </c>
      <c r="L149" s="17"/>
      <c r="M149" s="17"/>
      <c r="N149" s="17"/>
      <c r="O149" s="17"/>
      <c r="P149" s="17"/>
      <c r="Q149" s="28"/>
      <c r="R149" s="28"/>
      <c r="S149" s="28"/>
      <c r="T149" s="28"/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F149" s="28"/>
      <c r="AG149" s="28"/>
      <c r="AH149" s="28"/>
      <c r="AI149" s="28"/>
    </row>
    <row r="150" spans="1:35" ht="15.4" customHeight="1">
      <c r="A150" s="4"/>
      <c r="B150" s="77" t="s">
        <v>87</v>
      </c>
      <c r="C150" s="77"/>
      <c r="D150" s="77"/>
      <c r="E150" s="77"/>
      <c r="F150" s="77"/>
      <c r="G150" s="77"/>
      <c r="H150" s="77"/>
      <c r="I150" s="77"/>
      <c r="J150" s="77"/>
      <c r="K150" s="77"/>
      <c r="M150" s="115"/>
      <c r="N150" s="115"/>
      <c r="O150" s="115"/>
      <c r="P150" s="116"/>
      <c r="Q150" s="116"/>
      <c r="R150" s="116"/>
      <c r="S150" s="123"/>
      <c r="T150" s="123"/>
      <c r="U150" s="123"/>
      <c r="V150" s="123"/>
      <c r="W150" s="123"/>
      <c r="X150" s="123"/>
      <c r="Y150" s="123"/>
      <c r="Z150" s="124"/>
      <c r="AA150" s="123"/>
      <c r="AB150" s="123"/>
      <c r="AC150" s="123"/>
      <c r="AD150" s="123"/>
      <c r="AE150" s="123"/>
      <c r="AF150" s="123"/>
      <c r="AG150" s="123"/>
      <c r="AH150" s="124"/>
      <c r="AI150" s="28"/>
    </row>
    <row r="151" spans="1:35">
      <c r="A151" s="28"/>
      <c r="B151" s="45">
        <v>1</v>
      </c>
      <c r="C151" s="27" t="s">
        <v>103</v>
      </c>
      <c r="D151" s="15" t="s">
        <v>78</v>
      </c>
      <c r="E151" s="13">
        <v>4</v>
      </c>
      <c r="F151" s="16">
        <f t="shared" ref="F151:F156" si="33">SUM(G151:J151)</f>
        <v>45</v>
      </c>
      <c r="G151" s="13">
        <v>15</v>
      </c>
      <c r="H151" s="16">
        <v>0</v>
      </c>
      <c r="I151" s="13">
        <v>15</v>
      </c>
      <c r="J151" s="16">
        <v>15</v>
      </c>
      <c r="K151" s="15" t="s">
        <v>29</v>
      </c>
      <c r="L151" s="17"/>
      <c r="M151" s="17"/>
      <c r="N151" s="17"/>
      <c r="O151" s="17"/>
      <c r="P151" s="17"/>
      <c r="Q151" s="28"/>
      <c r="R151" s="28"/>
      <c r="S151" s="28"/>
      <c r="T151" s="28"/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F151" s="28"/>
      <c r="AG151" s="28"/>
      <c r="AH151" s="28"/>
      <c r="AI151" s="28"/>
    </row>
    <row r="152" spans="1:35" ht="16.5">
      <c r="A152" s="28"/>
      <c r="B152" s="45">
        <v>2</v>
      </c>
      <c r="C152" s="26" t="s">
        <v>104</v>
      </c>
      <c r="D152" s="15" t="s">
        <v>78</v>
      </c>
      <c r="E152" s="13">
        <v>4</v>
      </c>
      <c r="F152" s="16">
        <f t="shared" si="33"/>
        <v>45</v>
      </c>
      <c r="G152" s="13">
        <v>20</v>
      </c>
      <c r="H152" s="16">
        <v>0</v>
      </c>
      <c r="I152" s="13">
        <v>0</v>
      </c>
      <c r="J152" s="16">
        <v>25</v>
      </c>
      <c r="K152" s="15" t="s">
        <v>27</v>
      </c>
      <c r="L152" s="17"/>
      <c r="M152" s="115"/>
      <c r="N152" s="115"/>
      <c r="O152" s="115"/>
      <c r="P152" s="116"/>
      <c r="Q152" s="116"/>
      <c r="R152" s="116"/>
      <c r="S152" s="123"/>
      <c r="T152" s="123"/>
      <c r="U152" s="123"/>
      <c r="V152" s="123"/>
      <c r="W152" s="123"/>
      <c r="X152" s="123"/>
      <c r="Y152" s="123"/>
      <c r="Z152" s="124"/>
      <c r="AA152" s="123"/>
      <c r="AB152" s="123"/>
      <c r="AC152" s="123"/>
      <c r="AD152" s="123"/>
      <c r="AE152" s="123"/>
      <c r="AF152" s="123"/>
      <c r="AG152" s="123"/>
      <c r="AH152" s="124"/>
      <c r="AI152" s="28"/>
    </row>
    <row r="153" spans="1:35" ht="16.5">
      <c r="A153" s="28"/>
      <c r="B153" s="45">
        <v>3</v>
      </c>
      <c r="C153" s="27" t="s">
        <v>105</v>
      </c>
      <c r="D153" s="15" t="s">
        <v>78</v>
      </c>
      <c r="E153" s="13">
        <v>4</v>
      </c>
      <c r="F153" s="16">
        <f t="shared" si="33"/>
        <v>45</v>
      </c>
      <c r="G153" s="13">
        <v>20</v>
      </c>
      <c r="H153" s="16">
        <v>0</v>
      </c>
      <c r="I153" s="13">
        <v>0</v>
      </c>
      <c r="J153" s="16">
        <v>25</v>
      </c>
      <c r="K153" s="15" t="s">
        <v>29</v>
      </c>
      <c r="L153" s="17"/>
      <c r="M153" s="115"/>
      <c r="N153" s="115"/>
      <c r="O153" s="115"/>
      <c r="P153" s="116"/>
      <c r="Q153" s="116"/>
      <c r="R153" s="116"/>
      <c r="S153" s="123"/>
      <c r="T153" s="123"/>
      <c r="U153" s="123"/>
      <c r="V153" s="123"/>
      <c r="W153" s="123"/>
      <c r="X153" s="123"/>
      <c r="Y153" s="123"/>
      <c r="Z153" s="123"/>
      <c r="AA153" s="123"/>
      <c r="AB153" s="123"/>
      <c r="AC153" s="123"/>
      <c r="AD153" s="123"/>
      <c r="AE153" s="123"/>
      <c r="AF153" s="123"/>
      <c r="AG153" s="123"/>
      <c r="AH153" s="124"/>
      <c r="AI153" s="28"/>
    </row>
    <row r="154" spans="1:35" ht="16.5">
      <c r="A154" s="28"/>
      <c r="B154" s="45">
        <v>4</v>
      </c>
      <c r="C154" s="26" t="s">
        <v>106</v>
      </c>
      <c r="D154" s="15" t="s">
        <v>78</v>
      </c>
      <c r="E154" s="13">
        <v>4</v>
      </c>
      <c r="F154" s="16">
        <f t="shared" si="33"/>
        <v>45</v>
      </c>
      <c r="G154" s="13">
        <v>15</v>
      </c>
      <c r="H154" s="16">
        <v>0</v>
      </c>
      <c r="I154" s="13">
        <v>15</v>
      </c>
      <c r="J154" s="16">
        <v>15</v>
      </c>
      <c r="K154" s="15" t="s">
        <v>29</v>
      </c>
      <c r="L154" s="17"/>
      <c r="M154" s="120"/>
      <c r="N154" s="115"/>
      <c r="O154" s="115"/>
      <c r="P154" s="116"/>
      <c r="Q154" s="116"/>
      <c r="R154" s="116"/>
      <c r="S154" s="123"/>
      <c r="T154" s="123"/>
      <c r="U154" s="123"/>
      <c r="V154" s="123"/>
      <c r="W154" s="123"/>
      <c r="X154" s="123"/>
      <c r="Y154" s="123"/>
      <c r="Z154" s="123"/>
      <c r="AA154" s="123"/>
      <c r="AB154" s="123"/>
      <c r="AC154" s="123"/>
      <c r="AD154" s="123"/>
      <c r="AE154" s="123"/>
      <c r="AF154" s="123"/>
      <c r="AG154" s="123"/>
      <c r="AH154" s="124"/>
      <c r="AI154" s="28"/>
    </row>
    <row r="155" spans="1:35" ht="16.5">
      <c r="A155" s="28"/>
      <c r="B155" s="45">
        <v>5</v>
      </c>
      <c r="C155" s="27" t="s">
        <v>107</v>
      </c>
      <c r="D155" s="15" t="s">
        <v>78</v>
      </c>
      <c r="E155" s="13">
        <v>4</v>
      </c>
      <c r="F155" s="16">
        <f t="shared" si="33"/>
        <v>45</v>
      </c>
      <c r="G155" s="13">
        <v>15</v>
      </c>
      <c r="H155" s="16">
        <v>0</v>
      </c>
      <c r="I155" s="13">
        <v>15</v>
      </c>
      <c r="J155" s="16">
        <v>15</v>
      </c>
      <c r="K155" s="15" t="s">
        <v>27</v>
      </c>
      <c r="L155" s="17"/>
      <c r="M155" s="115"/>
      <c r="N155" s="115"/>
      <c r="O155" s="115"/>
      <c r="P155" s="116"/>
      <c r="Q155" s="116"/>
      <c r="R155" s="116"/>
      <c r="S155" s="123"/>
      <c r="T155" s="123"/>
      <c r="U155" s="123"/>
      <c r="V155" s="123"/>
      <c r="W155" s="123"/>
      <c r="X155" s="123"/>
      <c r="Y155" s="123"/>
      <c r="Z155" s="123"/>
      <c r="AA155" s="123"/>
      <c r="AB155" s="123"/>
      <c r="AC155" s="123"/>
      <c r="AD155" s="123"/>
      <c r="AE155" s="123"/>
      <c r="AF155" s="123"/>
      <c r="AG155" s="123"/>
      <c r="AH155" s="124"/>
      <c r="AI155" s="28"/>
    </row>
    <row r="156" spans="1:35" ht="16.5">
      <c r="A156" s="28"/>
      <c r="B156" s="45">
        <v>6</v>
      </c>
      <c r="C156" s="27" t="s">
        <v>101</v>
      </c>
      <c r="D156" s="15" t="s">
        <v>102</v>
      </c>
      <c r="E156" s="13">
        <v>5</v>
      </c>
      <c r="F156" s="16">
        <f t="shared" si="33"/>
        <v>0</v>
      </c>
      <c r="G156" s="13">
        <v>0</v>
      </c>
      <c r="H156" s="16">
        <v>0</v>
      </c>
      <c r="I156" s="13">
        <v>0</v>
      </c>
      <c r="J156" s="16">
        <v>0</v>
      </c>
      <c r="K156" s="15" t="s">
        <v>53</v>
      </c>
      <c r="L156" s="17"/>
      <c r="M156" s="115"/>
      <c r="N156" s="115"/>
      <c r="O156" s="115"/>
      <c r="P156" s="116"/>
      <c r="Q156" s="116"/>
      <c r="R156" s="116"/>
      <c r="S156" s="123"/>
      <c r="T156" s="123"/>
      <c r="U156" s="123"/>
      <c r="V156" s="123"/>
      <c r="W156" s="123"/>
      <c r="X156" s="123"/>
      <c r="Y156" s="123"/>
      <c r="Z156" s="124"/>
      <c r="AA156" s="121"/>
      <c r="AB156" s="123"/>
      <c r="AC156" s="121"/>
      <c r="AD156" s="121"/>
      <c r="AE156" s="121"/>
      <c r="AF156" s="123"/>
      <c r="AG156" s="123"/>
      <c r="AH156" s="124"/>
      <c r="AI156" s="28"/>
    </row>
    <row r="157" spans="1:35">
      <c r="A157" s="28"/>
      <c r="B157" s="43" t="s">
        <v>31</v>
      </c>
      <c r="C157" s="38" t="s">
        <v>86</v>
      </c>
      <c r="D157" s="38" t="s">
        <v>37</v>
      </c>
      <c r="E157" s="39">
        <f>SUM(E151:E156)</f>
        <v>25</v>
      </c>
      <c r="F157" s="39">
        <f t="shared" ref="F157:J157" si="34">SUM(F151:F156)</f>
        <v>225</v>
      </c>
      <c r="G157" s="39">
        <f t="shared" si="34"/>
        <v>85</v>
      </c>
      <c r="H157" s="39">
        <f t="shared" si="34"/>
        <v>0</v>
      </c>
      <c r="I157" s="39">
        <f t="shared" si="34"/>
        <v>45</v>
      </c>
      <c r="J157" s="39">
        <f t="shared" si="34"/>
        <v>95</v>
      </c>
      <c r="K157" s="46" t="s">
        <v>37</v>
      </c>
      <c r="L157" s="17"/>
      <c r="M157" s="17"/>
      <c r="N157" s="17"/>
      <c r="O157" s="17"/>
      <c r="P157" s="17"/>
      <c r="Q157" s="28"/>
      <c r="R157" s="28"/>
      <c r="S157" s="28"/>
      <c r="T157" s="28"/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F157" s="28"/>
      <c r="AG157" s="28"/>
      <c r="AH157" s="28"/>
      <c r="AI157" s="28"/>
    </row>
    <row r="158" spans="1:35">
      <c r="M158" s="17"/>
      <c r="N158" s="17"/>
      <c r="O158" s="17"/>
      <c r="P158" s="17"/>
      <c r="Q158" s="28"/>
      <c r="R158" s="28"/>
      <c r="S158" s="28"/>
      <c r="T158" s="28"/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F158" s="28"/>
      <c r="AG158" s="28"/>
      <c r="AH158" s="28"/>
      <c r="AI158" s="28"/>
    </row>
    <row r="159" spans="1:35">
      <c r="M159" s="17"/>
      <c r="N159" s="17"/>
      <c r="O159" s="17"/>
      <c r="P159" s="17"/>
      <c r="Q159" s="28"/>
      <c r="R159" s="28"/>
      <c r="S159" s="28"/>
      <c r="T159" s="28"/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F159" s="28"/>
      <c r="AG159" s="28"/>
      <c r="AH159" s="28"/>
      <c r="AI159" s="28"/>
    </row>
    <row r="160" spans="1:35">
      <c r="A160" s="4"/>
      <c r="B160" s="4"/>
      <c r="C160" s="4"/>
      <c r="D160" s="4"/>
      <c r="E160" s="4"/>
      <c r="F160" s="4"/>
      <c r="G160" s="4"/>
      <c r="H160" s="4"/>
      <c r="I160" s="6" t="s">
        <v>108</v>
      </c>
      <c r="J160" s="4"/>
      <c r="K160" s="6" t="s">
        <v>109</v>
      </c>
      <c r="M160" s="17"/>
      <c r="N160" s="17"/>
      <c r="O160" s="17"/>
      <c r="P160" s="17"/>
      <c r="Q160" s="28"/>
      <c r="R160" s="28"/>
      <c r="S160" s="28"/>
      <c r="T160" s="28"/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F160" s="28"/>
      <c r="AG160" s="28"/>
      <c r="AH160" s="28"/>
      <c r="AI160" s="28"/>
    </row>
    <row r="161" spans="1:35">
      <c r="A161" s="4"/>
      <c r="B161" s="79" t="s">
        <v>7</v>
      </c>
      <c r="C161" s="81" t="s">
        <v>8</v>
      </c>
      <c r="D161" s="81" t="s">
        <v>9</v>
      </c>
      <c r="E161" s="75" t="s">
        <v>10</v>
      </c>
      <c r="F161" s="75" t="s">
        <v>11</v>
      </c>
      <c r="G161" s="72" t="s">
        <v>12</v>
      </c>
      <c r="H161" s="72"/>
      <c r="I161" s="72"/>
      <c r="J161" s="72"/>
      <c r="K161" s="73" t="s">
        <v>13</v>
      </c>
      <c r="M161" s="17"/>
      <c r="N161" s="17"/>
      <c r="O161" s="17"/>
      <c r="P161" s="17"/>
      <c r="Q161" s="28"/>
      <c r="R161" s="28"/>
      <c r="S161" s="28"/>
      <c r="T161" s="28"/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F161" s="28"/>
      <c r="AG161" s="28"/>
      <c r="AH161" s="28"/>
      <c r="AI161" s="28"/>
    </row>
    <row r="162" spans="1:35">
      <c r="A162" s="4"/>
      <c r="B162" s="80"/>
      <c r="C162" s="82"/>
      <c r="D162" s="82"/>
      <c r="E162" s="75"/>
      <c r="F162" s="75"/>
      <c r="G162" s="75" t="s">
        <v>14</v>
      </c>
      <c r="H162" s="75" t="s">
        <v>15</v>
      </c>
      <c r="I162" s="72" t="s">
        <v>16</v>
      </c>
      <c r="J162" s="72"/>
      <c r="K162" s="73"/>
      <c r="M162" s="17"/>
      <c r="N162" s="17"/>
      <c r="O162" s="17"/>
      <c r="P162" s="17"/>
      <c r="Q162" s="28"/>
      <c r="R162" s="28"/>
      <c r="S162" s="28"/>
      <c r="T162" s="28"/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F162" s="28"/>
      <c r="AG162" s="28"/>
      <c r="AH162" s="28"/>
      <c r="AI162" s="28"/>
    </row>
    <row r="163" spans="1:35" ht="25.5">
      <c r="A163" s="4"/>
      <c r="B163" s="80"/>
      <c r="C163" s="82"/>
      <c r="D163" s="82"/>
      <c r="E163" s="76"/>
      <c r="F163" s="76"/>
      <c r="G163" s="76"/>
      <c r="H163" s="76"/>
      <c r="I163" s="33" t="s">
        <v>17</v>
      </c>
      <c r="J163" s="33" t="s">
        <v>18</v>
      </c>
      <c r="K163" s="74"/>
      <c r="M163" s="17"/>
      <c r="N163" s="17"/>
      <c r="O163" s="17"/>
      <c r="P163" s="17"/>
      <c r="Q163" s="28"/>
      <c r="R163" s="28"/>
      <c r="S163" s="28"/>
      <c r="T163" s="28"/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F163" s="28"/>
      <c r="AG163" s="28"/>
      <c r="AH163" s="28"/>
    </row>
    <row r="164" spans="1:35">
      <c r="A164" s="4"/>
      <c r="B164" s="77" t="s">
        <v>19</v>
      </c>
      <c r="C164" s="77"/>
      <c r="D164" s="77"/>
      <c r="E164" s="77"/>
      <c r="F164" s="77"/>
      <c r="G164" s="77"/>
      <c r="H164" s="77"/>
      <c r="I164" s="77"/>
      <c r="J164" s="77"/>
      <c r="K164" s="77"/>
      <c r="M164" s="17"/>
      <c r="N164" s="17"/>
      <c r="O164" s="17"/>
      <c r="P164" s="17"/>
      <c r="Q164" s="28"/>
      <c r="R164" s="28"/>
      <c r="S164" s="28"/>
      <c r="T164" s="28"/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F164" s="28"/>
      <c r="AG164" s="28"/>
      <c r="AH164" s="28"/>
    </row>
    <row r="165" spans="1:35">
      <c r="A165" s="10"/>
      <c r="B165" s="45">
        <v>1</v>
      </c>
      <c r="C165" s="12" t="s">
        <v>110</v>
      </c>
      <c r="D165" s="16" t="s">
        <v>31</v>
      </c>
      <c r="E165" s="13">
        <v>2</v>
      </c>
      <c r="F165" s="16">
        <f t="shared" ref="F165" si="35">SUM(G165:J165)</f>
        <v>0</v>
      </c>
      <c r="G165" s="13">
        <v>0</v>
      </c>
      <c r="H165" s="16">
        <v>0</v>
      </c>
      <c r="I165" s="13">
        <v>0</v>
      </c>
      <c r="J165" s="16">
        <v>0</v>
      </c>
      <c r="K165" s="15" t="s">
        <v>27</v>
      </c>
      <c r="M165" s="10"/>
      <c r="N165" s="17"/>
      <c r="O165" s="17"/>
      <c r="P165" s="17"/>
      <c r="Q165" s="28"/>
      <c r="R165" s="28"/>
      <c r="S165" s="28"/>
      <c r="T165" s="28"/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F165" s="28"/>
      <c r="AG165" s="28"/>
      <c r="AH165" s="28"/>
    </row>
    <row r="166" spans="1:35">
      <c r="A166" s="14"/>
      <c r="B166" s="43" t="s">
        <v>25</v>
      </c>
      <c r="C166" s="38" t="s">
        <v>36</v>
      </c>
      <c r="D166" s="38" t="s">
        <v>37</v>
      </c>
      <c r="E166" s="39">
        <f t="shared" ref="E166:J166" si="36">SUM(E165:E165)</f>
        <v>2</v>
      </c>
      <c r="F166" s="39">
        <f t="shared" si="36"/>
        <v>0</v>
      </c>
      <c r="G166" s="39">
        <f t="shared" si="36"/>
        <v>0</v>
      </c>
      <c r="H166" s="39">
        <f t="shared" si="36"/>
        <v>0</v>
      </c>
      <c r="I166" s="39">
        <f t="shared" si="36"/>
        <v>0</v>
      </c>
      <c r="J166" s="39">
        <f t="shared" si="36"/>
        <v>0</v>
      </c>
      <c r="K166" s="46" t="s">
        <v>37</v>
      </c>
      <c r="M166" s="17"/>
      <c r="N166" s="17"/>
      <c r="O166" s="17"/>
      <c r="P166" s="17"/>
      <c r="Q166" s="28"/>
      <c r="R166" s="28"/>
      <c r="S166" s="28"/>
      <c r="T166" s="28"/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F166" s="28"/>
      <c r="AG166" s="28"/>
      <c r="AH166" s="28"/>
    </row>
    <row r="167" spans="1:35">
      <c r="A167" s="4"/>
      <c r="B167" s="77" t="s">
        <v>38</v>
      </c>
      <c r="C167" s="77"/>
      <c r="D167" s="77"/>
      <c r="E167" s="77"/>
      <c r="F167" s="77"/>
      <c r="G167" s="77"/>
      <c r="H167" s="77"/>
      <c r="I167" s="77"/>
      <c r="J167" s="77"/>
      <c r="K167" s="77"/>
      <c r="M167" s="17"/>
      <c r="N167" s="17"/>
      <c r="O167" s="17"/>
      <c r="P167" s="17"/>
      <c r="Q167" s="28"/>
      <c r="R167" s="28"/>
      <c r="S167" s="28"/>
      <c r="T167" s="28"/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F167" s="28"/>
      <c r="AG167" s="28"/>
      <c r="AH167" s="28"/>
    </row>
    <row r="168" spans="1:35" ht="43.15" customHeight="1">
      <c r="A168" s="10"/>
      <c r="B168" s="51">
        <v>1</v>
      </c>
      <c r="C168" s="24" t="s">
        <v>77</v>
      </c>
      <c r="D168" s="13" t="s">
        <v>78</v>
      </c>
      <c r="E168" s="25">
        <f t="shared" ref="E168:J168" si="37">(E186+E196)/2</f>
        <v>28</v>
      </c>
      <c r="F168" s="25">
        <f t="shared" si="37"/>
        <v>275</v>
      </c>
      <c r="G168" s="25">
        <f t="shared" si="37"/>
        <v>105</v>
      </c>
      <c r="H168" s="25">
        <f t="shared" si="37"/>
        <v>30</v>
      </c>
      <c r="I168" s="25">
        <f t="shared" si="37"/>
        <v>22.5</v>
      </c>
      <c r="J168" s="25">
        <f t="shared" si="37"/>
        <v>117.5</v>
      </c>
      <c r="K168" s="15" t="s">
        <v>79</v>
      </c>
      <c r="M168" s="17"/>
      <c r="N168" s="17"/>
      <c r="O168" s="17"/>
      <c r="P168" s="17"/>
      <c r="Q168" s="28"/>
      <c r="R168" s="28"/>
      <c r="S168" s="28"/>
      <c r="T168" s="28"/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F168" s="28"/>
      <c r="AG168" s="28"/>
      <c r="AH168" s="28"/>
    </row>
    <row r="169" spans="1:35" ht="15">
      <c r="A169" s="14"/>
      <c r="B169" s="48" t="s">
        <v>31</v>
      </c>
      <c r="C169" s="43" t="s">
        <v>39</v>
      </c>
      <c r="D169" s="38" t="s">
        <v>37</v>
      </c>
      <c r="E169" s="54">
        <f t="shared" ref="E169:J169" si="38">SUM(E168:E168)</f>
        <v>28</v>
      </c>
      <c r="F169" s="54">
        <f t="shared" si="38"/>
        <v>275</v>
      </c>
      <c r="G169" s="54">
        <f t="shared" si="38"/>
        <v>105</v>
      </c>
      <c r="H169" s="54">
        <f t="shared" si="38"/>
        <v>30</v>
      </c>
      <c r="I169" s="54">
        <f t="shared" si="38"/>
        <v>22.5</v>
      </c>
      <c r="J169" s="54">
        <f t="shared" si="38"/>
        <v>117.5</v>
      </c>
      <c r="K169" s="46" t="s">
        <v>37</v>
      </c>
      <c r="M169" s="17"/>
      <c r="N169" s="17"/>
      <c r="O169" s="17"/>
      <c r="P169" s="17"/>
      <c r="Q169" s="28"/>
      <c r="R169" s="28"/>
      <c r="S169" s="28"/>
      <c r="T169" s="28"/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F169" s="28"/>
      <c r="AG169" s="28"/>
      <c r="AH169" s="28"/>
    </row>
    <row r="170" spans="1:35">
      <c r="A170" s="14"/>
      <c r="B170" s="49" t="s">
        <v>40</v>
      </c>
      <c r="C170" s="35" t="s">
        <v>41</v>
      </c>
      <c r="D170" s="36" t="s">
        <v>37</v>
      </c>
      <c r="E170" s="37">
        <f t="shared" ref="E170:J170" si="39">+E166+E169</f>
        <v>30</v>
      </c>
      <c r="F170" s="53">
        <f t="shared" si="39"/>
        <v>275</v>
      </c>
      <c r="G170" s="53">
        <f t="shared" si="39"/>
        <v>105</v>
      </c>
      <c r="H170" s="53">
        <f t="shared" si="39"/>
        <v>30</v>
      </c>
      <c r="I170" s="53">
        <f t="shared" si="39"/>
        <v>22.5</v>
      </c>
      <c r="J170" s="53">
        <f t="shared" si="39"/>
        <v>117.5</v>
      </c>
      <c r="K170" s="50" t="s">
        <v>37</v>
      </c>
      <c r="M170" s="17"/>
      <c r="N170" s="17"/>
      <c r="O170" s="17"/>
      <c r="P170" s="17"/>
      <c r="Q170" s="28"/>
      <c r="R170" s="28"/>
      <c r="S170" s="28"/>
      <c r="T170" s="28"/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F170" s="28"/>
      <c r="AG170" s="28"/>
      <c r="AH170" s="28"/>
    </row>
    <row r="171" spans="1:35">
      <c r="A171" s="4"/>
      <c r="B171" s="4"/>
      <c r="C171" s="4"/>
      <c r="D171" s="21"/>
      <c r="E171" s="4"/>
      <c r="F171" s="4"/>
      <c r="G171" s="4"/>
      <c r="H171" s="4"/>
      <c r="I171" s="4"/>
      <c r="J171" s="4"/>
      <c r="K171" s="4"/>
      <c r="M171" s="17"/>
      <c r="N171" s="17"/>
      <c r="O171" s="17"/>
      <c r="P171" s="17"/>
      <c r="Q171" s="28"/>
      <c r="R171" s="28"/>
      <c r="S171" s="28"/>
      <c r="T171" s="28"/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F171" s="28"/>
      <c r="AG171" s="28"/>
      <c r="AH171" s="28"/>
    </row>
    <row r="172" spans="1:35">
      <c r="A172" s="4"/>
      <c r="B172" s="4"/>
      <c r="C172" s="4"/>
      <c r="D172" s="21"/>
      <c r="E172" s="4"/>
      <c r="F172" s="4"/>
      <c r="G172" s="4"/>
      <c r="H172" s="4"/>
      <c r="I172" s="4"/>
      <c r="J172" s="4"/>
      <c r="K172" s="4"/>
      <c r="M172" s="17"/>
      <c r="N172" s="17"/>
      <c r="O172" s="17"/>
      <c r="P172" s="17"/>
      <c r="Q172" s="28"/>
      <c r="R172" s="28"/>
      <c r="S172" s="28"/>
      <c r="T172" s="28"/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F172" s="28"/>
      <c r="AG172" s="28"/>
      <c r="AH172" s="28"/>
    </row>
    <row r="173" spans="1:35">
      <c r="A173" s="4"/>
      <c r="B173" s="4"/>
      <c r="C173" s="4"/>
      <c r="D173" s="21"/>
      <c r="E173" s="4"/>
      <c r="F173" s="4"/>
      <c r="G173" s="4"/>
      <c r="H173" s="4"/>
      <c r="I173" s="4"/>
      <c r="J173" s="4"/>
      <c r="K173" s="4"/>
      <c r="M173" s="17"/>
      <c r="N173" s="17"/>
      <c r="O173" s="17"/>
      <c r="P173" s="17"/>
      <c r="Q173" s="28"/>
      <c r="R173" s="28"/>
      <c r="S173" s="28"/>
      <c r="T173" s="28"/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F173" s="28"/>
      <c r="AG173" s="28"/>
      <c r="AH173" s="28"/>
    </row>
    <row r="174" spans="1:35">
      <c r="A174" s="4"/>
      <c r="B174" s="79" t="s">
        <v>7</v>
      </c>
      <c r="C174" s="81" t="s">
        <v>8</v>
      </c>
      <c r="D174" s="81" t="s">
        <v>9</v>
      </c>
      <c r="E174" s="75" t="s">
        <v>10</v>
      </c>
      <c r="F174" s="75" t="s">
        <v>11</v>
      </c>
      <c r="G174" s="72" t="s">
        <v>12</v>
      </c>
      <c r="H174" s="72"/>
      <c r="I174" s="72"/>
      <c r="J174" s="72"/>
      <c r="K174" s="73" t="s">
        <v>13</v>
      </c>
      <c r="M174" s="17"/>
      <c r="N174" s="17"/>
      <c r="O174" s="17"/>
      <c r="P174" s="17"/>
      <c r="Q174" s="28"/>
      <c r="R174" s="28"/>
      <c r="S174" s="28"/>
      <c r="T174" s="28"/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F174" s="28"/>
      <c r="AG174" s="28"/>
      <c r="AH174" s="28"/>
    </row>
    <row r="175" spans="1:35">
      <c r="A175" s="4"/>
      <c r="B175" s="80"/>
      <c r="C175" s="82"/>
      <c r="D175" s="82"/>
      <c r="E175" s="75"/>
      <c r="F175" s="75"/>
      <c r="G175" s="75" t="s">
        <v>14</v>
      </c>
      <c r="H175" s="75" t="s">
        <v>15</v>
      </c>
      <c r="I175" s="72" t="s">
        <v>16</v>
      </c>
      <c r="J175" s="72"/>
      <c r="K175" s="73"/>
      <c r="M175" s="17"/>
      <c r="N175" s="17"/>
      <c r="O175" s="17"/>
      <c r="P175" s="17"/>
      <c r="Q175" s="28"/>
      <c r="R175" s="28"/>
      <c r="S175" s="28"/>
      <c r="T175" s="28"/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F175" s="28"/>
      <c r="AG175" s="28"/>
      <c r="AH175" s="28"/>
    </row>
    <row r="176" spans="1:35" ht="25.5">
      <c r="A176" s="4"/>
      <c r="B176" s="80"/>
      <c r="C176" s="82"/>
      <c r="D176" s="82"/>
      <c r="E176" s="76"/>
      <c r="F176" s="76"/>
      <c r="G176" s="76"/>
      <c r="H176" s="76"/>
      <c r="I176" s="33" t="s">
        <v>17</v>
      </c>
      <c r="J176" s="33" t="s">
        <v>18</v>
      </c>
      <c r="K176" s="74"/>
      <c r="M176" s="17"/>
      <c r="N176" s="17"/>
      <c r="O176" s="17"/>
      <c r="P176" s="17"/>
      <c r="Q176" s="28"/>
      <c r="R176" s="28"/>
      <c r="S176" s="28"/>
      <c r="T176" s="28"/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F176" s="28"/>
      <c r="AG176" s="28"/>
      <c r="AH176" s="28"/>
    </row>
    <row r="177" spans="1:37" ht="15.4" customHeight="1">
      <c r="A177" s="4"/>
      <c r="B177" s="77" t="s">
        <v>80</v>
      </c>
      <c r="C177" s="77"/>
      <c r="D177" s="77"/>
      <c r="E177" s="77"/>
      <c r="F177" s="77"/>
      <c r="G177" s="77"/>
      <c r="H177" s="77"/>
      <c r="I177" s="77"/>
      <c r="J177" s="77"/>
      <c r="K177" s="77"/>
      <c r="M177" s="17"/>
      <c r="N177" s="17"/>
      <c r="O177" s="17"/>
      <c r="P177" s="17"/>
      <c r="Q177" s="28"/>
      <c r="R177" s="28"/>
      <c r="S177" s="28"/>
      <c r="T177" s="28"/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F177" s="28"/>
      <c r="AG177" s="28"/>
      <c r="AH177" s="28"/>
    </row>
    <row r="178" spans="1:37" ht="15.4" customHeight="1">
      <c r="A178" s="4"/>
      <c r="B178" s="71">
        <v>1</v>
      </c>
      <c r="C178" s="29" t="s">
        <v>111</v>
      </c>
      <c r="D178" s="70" t="s">
        <v>78</v>
      </c>
      <c r="E178" s="70">
        <v>3</v>
      </c>
      <c r="F178" s="70">
        <v>30</v>
      </c>
      <c r="G178" s="70">
        <v>0</v>
      </c>
      <c r="H178" s="70">
        <v>30</v>
      </c>
      <c r="I178" s="70">
        <v>0</v>
      </c>
      <c r="J178" s="70">
        <v>0</v>
      </c>
      <c r="K178" s="56" t="s">
        <v>29</v>
      </c>
      <c r="M178" s="17"/>
      <c r="N178" s="17"/>
      <c r="O178" s="17"/>
      <c r="P178" s="17"/>
      <c r="Q178" s="28"/>
      <c r="R178" s="28"/>
      <c r="S178" s="28"/>
      <c r="T178" s="28"/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F178" s="28"/>
      <c r="AG178" s="28"/>
      <c r="AH178" s="28"/>
    </row>
    <row r="179" spans="1:37" ht="15.4" customHeight="1">
      <c r="A179" s="4"/>
      <c r="B179" s="71">
        <v>2</v>
      </c>
      <c r="C179" s="29" t="s">
        <v>112</v>
      </c>
      <c r="D179" s="70" t="s">
        <v>78</v>
      </c>
      <c r="E179" s="70">
        <v>5</v>
      </c>
      <c r="F179" s="70">
        <v>0</v>
      </c>
      <c r="G179" s="70">
        <v>0</v>
      </c>
      <c r="H179" s="70">
        <v>0</v>
      </c>
      <c r="I179" s="70">
        <v>0</v>
      </c>
      <c r="J179" s="70">
        <v>0</v>
      </c>
      <c r="K179" s="56" t="s">
        <v>29</v>
      </c>
      <c r="M179" s="17"/>
      <c r="N179" s="17"/>
      <c r="O179" s="17"/>
      <c r="P179" s="17"/>
      <c r="Q179" s="28"/>
      <c r="R179" s="28"/>
      <c r="S179" s="28"/>
      <c r="T179" s="28"/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F179" s="28"/>
      <c r="AG179" s="28"/>
      <c r="AH179" s="28"/>
      <c r="AI179" s="28"/>
    </row>
    <row r="180" spans="1:37" ht="16.5">
      <c r="A180" s="28"/>
      <c r="B180" s="71">
        <v>3</v>
      </c>
      <c r="C180" s="12" t="s">
        <v>113</v>
      </c>
      <c r="D180" s="13" t="s">
        <v>78</v>
      </c>
      <c r="E180" s="13">
        <v>4</v>
      </c>
      <c r="F180" s="13">
        <f t="shared" ref="F180:F185" si="40">SUM(G180:J180)</f>
        <v>45</v>
      </c>
      <c r="G180" s="13">
        <v>20</v>
      </c>
      <c r="H180" s="13">
        <v>0</v>
      </c>
      <c r="I180" s="13">
        <v>0</v>
      </c>
      <c r="J180" s="13">
        <v>25</v>
      </c>
      <c r="K180" s="15" t="s">
        <v>27</v>
      </c>
      <c r="L180" s="17"/>
      <c r="M180" s="126"/>
      <c r="N180" s="115"/>
      <c r="O180" s="115"/>
      <c r="P180" s="116"/>
      <c r="Q180" s="116"/>
      <c r="R180" s="116"/>
      <c r="S180" s="116"/>
      <c r="T180" s="116"/>
      <c r="U180" s="116"/>
      <c r="V180" s="116"/>
      <c r="W180" s="116"/>
      <c r="X180" s="116"/>
      <c r="Y180" s="116"/>
      <c r="Z180" s="119"/>
      <c r="AA180" s="28"/>
      <c r="AB180" s="28"/>
      <c r="AC180" s="28"/>
      <c r="AD180" s="28"/>
      <c r="AE180" s="28"/>
      <c r="AF180" s="28"/>
      <c r="AG180" s="28"/>
      <c r="AH180" s="28"/>
      <c r="AI180" s="28"/>
    </row>
    <row r="181" spans="1:37" ht="16.5">
      <c r="A181" s="28"/>
      <c r="B181" s="71">
        <v>4</v>
      </c>
      <c r="C181" s="30" t="s">
        <v>114</v>
      </c>
      <c r="D181" s="13" t="s">
        <v>78</v>
      </c>
      <c r="E181" s="13">
        <v>2</v>
      </c>
      <c r="F181" s="13">
        <f t="shared" si="40"/>
        <v>30</v>
      </c>
      <c r="G181" s="13">
        <v>15</v>
      </c>
      <c r="H181" s="13">
        <v>0</v>
      </c>
      <c r="I181" s="13">
        <v>0</v>
      </c>
      <c r="J181" s="13">
        <v>15</v>
      </c>
      <c r="K181" s="15" t="s">
        <v>29</v>
      </c>
      <c r="L181" s="17"/>
      <c r="M181" s="115"/>
      <c r="N181" s="115"/>
      <c r="O181" s="115"/>
      <c r="P181" s="116"/>
      <c r="Q181" s="116"/>
      <c r="R181" s="116"/>
      <c r="S181" s="116"/>
      <c r="T181" s="116"/>
      <c r="U181" s="116"/>
      <c r="V181" s="116"/>
      <c r="W181" s="116"/>
      <c r="X181" s="116"/>
      <c r="Y181" s="116"/>
      <c r="Z181" s="119"/>
      <c r="AA181" s="28"/>
      <c r="AB181" s="28"/>
      <c r="AC181" s="28"/>
      <c r="AD181" s="28"/>
      <c r="AE181" s="28"/>
      <c r="AF181" s="28"/>
      <c r="AG181" s="28"/>
      <c r="AH181" s="28"/>
      <c r="AI181" s="28"/>
    </row>
    <row r="182" spans="1:37" ht="16.5">
      <c r="A182" s="28"/>
      <c r="B182" s="71">
        <v>5</v>
      </c>
      <c r="C182" s="12" t="s">
        <v>115</v>
      </c>
      <c r="D182" s="13" t="s">
        <v>78</v>
      </c>
      <c r="E182" s="13">
        <v>4</v>
      </c>
      <c r="F182" s="13">
        <f t="shared" si="40"/>
        <v>45</v>
      </c>
      <c r="G182" s="13">
        <v>20</v>
      </c>
      <c r="H182" s="13">
        <v>0</v>
      </c>
      <c r="I182" s="13">
        <v>0</v>
      </c>
      <c r="J182" s="13">
        <v>25</v>
      </c>
      <c r="K182" s="15" t="s">
        <v>29</v>
      </c>
      <c r="L182" s="17"/>
      <c r="M182" s="115"/>
      <c r="N182" s="115"/>
      <c r="O182" s="115"/>
      <c r="P182" s="116"/>
      <c r="Q182" s="116"/>
      <c r="R182" s="116"/>
      <c r="S182" s="117"/>
      <c r="T182" s="116"/>
      <c r="U182" s="127"/>
      <c r="V182" s="116"/>
      <c r="W182" s="116"/>
      <c r="X182" s="116"/>
      <c r="Y182" s="123"/>
      <c r="Z182" s="119"/>
      <c r="AA182" s="28"/>
      <c r="AB182" s="28"/>
      <c r="AC182" s="28"/>
      <c r="AD182" s="28"/>
      <c r="AE182" s="28"/>
      <c r="AF182" s="28"/>
      <c r="AG182" s="28"/>
      <c r="AH182" s="28"/>
      <c r="AI182" s="28"/>
    </row>
    <row r="183" spans="1:37">
      <c r="A183" s="28"/>
      <c r="B183" s="71">
        <v>6</v>
      </c>
      <c r="C183" s="22" t="s">
        <v>116</v>
      </c>
      <c r="D183" s="13" t="s">
        <v>78</v>
      </c>
      <c r="E183" s="13">
        <v>2</v>
      </c>
      <c r="F183" s="13">
        <f t="shared" si="40"/>
        <v>30</v>
      </c>
      <c r="G183" s="13">
        <v>15</v>
      </c>
      <c r="H183" s="13">
        <v>0</v>
      </c>
      <c r="I183" s="13">
        <v>0</v>
      </c>
      <c r="J183" s="13">
        <v>15</v>
      </c>
      <c r="K183" s="15" t="s">
        <v>29</v>
      </c>
      <c r="L183" s="17"/>
      <c r="M183" s="17"/>
      <c r="N183" s="17"/>
      <c r="O183" s="17"/>
      <c r="P183" s="17"/>
      <c r="Q183" s="28"/>
      <c r="R183" s="28"/>
      <c r="S183" s="28"/>
      <c r="T183" s="28"/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F183" s="28"/>
      <c r="AG183" s="28"/>
      <c r="AH183" s="28"/>
      <c r="AI183" s="28"/>
    </row>
    <row r="184" spans="1:37" ht="16.5">
      <c r="A184" s="28"/>
      <c r="B184" s="71">
        <v>7</v>
      </c>
      <c r="C184" s="22" t="s">
        <v>117</v>
      </c>
      <c r="D184" s="13" t="s">
        <v>78</v>
      </c>
      <c r="E184" s="13">
        <v>4</v>
      </c>
      <c r="F184" s="13">
        <f t="shared" si="40"/>
        <v>45</v>
      </c>
      <c r="G184" s="13">
        <v>15</v>
      </c>
      <c r="H184" s="13">
        <v>0</v>
      </c>
      <c r="I184" s="13">
        <v>15</v>
      </c>
      <c r="J184" s="13">
        <v>15</v>
      </c>
      <c r="K184" s="15" t="s">
        <v>27</v>
      </c>
      <c r="L184" s="17"/>
      <c r="M184" s="128"/>
      <c r="N184" s="128"/>
      <c r="O184" s="115"/>
      <c r="P184" s="116"/>
      <c r="Q184" s="116"/>
      <c r="R184" s="116"/>
      <c r="S184" s="116"/>
      <c r="T184" s="116"/>
      <c r="U184" s="127"/>
      <c r="V184" s="116"/>
      <c r="W184" s="116"/>
      <c r="X184" s="116"/>
      <c r="Y184" s="123"/>
      <c r="Z184" s="119"/>
      <c r="AA184" s="28"/>
      <c r="AB184" s="28"/>
      <c r="AC184" s="28"/>
      <c r="AD184" s="28"/>
      <c r="AE184" s="28"/>
      <c r="AF184" s="28"/>
      <c r="AG184" s="28"/>
      <c r="AH184" s="28"/>
      <c r="AI184" s="28"/>
    </row>
    <row r="185" spans="1:37" ht="16.5">
      <c r="A185" s="28"/>
      <c r="B185" s="71">
        <v>8</v>
      </c>
      <c r="C185" s="12" t="s">
        <v>118</v>
      </c>
      <c r="D185" s="13" t="s">
        <v>78</v>
      </c>
      <c r="E185" s="13">
        <v>4</v>
      </c>
      <c r="F185" s="13">
        <f t="shared" si="40"/>
        <v>50</v>
      </c>
      <c r="G185" s="13">
        <v>20</v>
      </c>
      <c r="H185" s="13">
        <v>0</v>
      </c>
      <c r="I185" s="13">
        <v>15</v>
      </c>
      <c r="J185" s="13">
        <v>15</v>
      </c>
      <c r="K185" s="15" t="s">
        <v>29</v>
      </c>
      <c r="L185" s="17"/>
      <c r="M185" s="115"/>
      <c r="N185" s="115"/>
      <c r="O185" s="128"/>
      <c r="P185" s="116"/>
      <c r="Q185" s="116"/>
      <c r="R185" s="116"/>
      <c r="S185" s="116"/>
      <c r="T185" s="116"/>
      <c r="U185" s="127"/>
      <c r="V185" s="116"/>
      <c r="W185" s="116"/>
      <c r="X185" s="116"/>
      <c r="Y185" s="123"/>
      <c r="Z185" s="119"/>
      <c r="AA185" s="28"/>
      <c r="AB185" s="28"/>
      <c r="AC185" s="28"/>
      <c r="AD185" s="28"/>
      <c r="AE185" s="28"/>
      <c r="AF185" s="28"/>
      <c r="AG185" s="28"/>
      <c r="AH185" s="28"/>
      <c r="AI185" s="28"/>
    </row>
    <row r="186" spans="1:37">
      <c r="A186" s="28"/>
      <c r="B186" s="43" t="s">
        <v>31</v>
      </c>
      <c r="C186" s="38" t="s">
        <v>86</v>
      </c>
      <c r="D186" s="38" t="s">
        <v>37</v>
      </c>
      <c r="E186" s="39">
        <f>SUM(E178:E185)</f>
        <v>28</v>
      </c>
      <c r="F186" s="39">
        <f t="shared" ref="F186:J186" si="41">SUM(F178:F185)</f>
        <v>275</v>
      </c>
      <c r="G186" s="39">
        <f t="shared" si="41"/>
        <v>105</v>
      </c>
      <c r="H186" s="39">
        <f t="shared" si="41"/>
        <v>30</v>
      </c>
      <c r="I186" s="39">
        <f t="shared" si="41"/>
        <v>30</v>
      </c>
      <c r="J186" s="39">
        <f t="shared" si="41"/>
        <v>110</v>
      </c>
      <c r="K186" s="46" t="s">
        <v>37</v>
      </c>
      <c r="L186" s="17"/>
      <c r="M186" s="17"/>
      <c r="N186" s="17"/>
      <c r="O186" s="17"/>
      <c r="P186" s="17"/>
      <c r="Q186" s="28"/>
      <c r="R186" s="28"/>
      <c r="S186" s="28"/>
      <c r="T186" s="28"/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F186" s="28"/>
      <c r="AG186" s="28"/>
      <c r="AH186" s="28"/>
      <c r="AI186" s="28"/>
    </row>
    <row r="187" spans="1:37" ht="15.4" customHeight="1">
      <c r="A187" s="4"/>
      <c r="B187" s="77" t="s">
        <v>87</v>
      </c>
      <c r="C187" s="77"/>
      <c r="D187" s="77"/>
      <c r="E187" s="77"/>
      <c r="F187" s="77"/>
      <c r="G187" s="77"/>
      <c r="H187" s="77"/>
      <c r="I187" s="77"/>
      <c r="J187" s="77"/>
      <c r="K187" s="77"/>
      <c r="M187" s="17"/>
      <c r="N187" s="17"/>
      <c r="O187" s="17"/>
      <c r="P187" s="17"/>
      <c r="Q187" s="28"/>
      <c r="R187" s="28"/>
      <c r="S187" s="28"/>
      <c r="T187" s="28"/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F187" s="28"/>
      <c r="AG187" s="28"/>
      <c r="AH187" s="28"/>
      <c r="AI187" s="28"/>
    </row>
    <row r="188" spans="1:37" ht="15.4" customHeight="1">
      <c r="A188" s="4"/>
      <c r="B188" s="71">
        <v>1</v>
      </c>
      <c r="C188" s="29" t="s">
        <v>111</v>
      </c>
      <c r="D188" s="70" t="s">
        <v>78</v>
      </c>
      <c r="E188" s="70">
        <v>3</v>
      </c>
      <c r="F188" s="70">
        <v>30</v>
      </c>
      <c r="G188" s="70">
        <v>0</v>
      </c>
      <c r="H188" s="70">
        <v>30</v>
      </c>
      <c r="I188" s="70">
        <v>0</v>
      </c>
      <c r="J188" s="70">
        <v>0</v>
      </c>
      <c r="K188" s="56" t="s">
        <v>29</v>
      </c>
      <c r="M188" s="17"/>
      <c r="N188" s="17"/>
      <c r="O188" s="17"/>
      <c r="P188" s="17"/>
      <c r="Q188" s="28"/>
      <c r="R188" s="28"/>
      <c r="S188" s="28"/>
      <c r="T188" s="28"/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F188" s="28"/>
      <c r="AG188" s="28"/>
      <c r="AH188" s="28"/>
      <c r="AI188" s="28"/>
    </row>
    <row r="189" spans="1:37" ht="15.4" customHeight="1">
      <c r="A189" s="4"/>
      <c r="B189" s="71">
        <v>2</v>
      </c>
      <c r="C189" s="29" t="s">
        <v>112</v>
      </c>
      <c r="D189" s="70" t="s">
        <v>78</v>
      </c>
      <c r="E189" s="70">
        <v>5</v>
      </c>
      <c r="F189" s="70">
        <v>0</v>
      </c>
      <c r="G189" s="70">
        <v>0</v>
      </c>
      <c r="H189" s="70">
        <v>0</v>
      </c>
      <c r="I189" s="70">
        <v>0</v>
      </c>
      <c r="J189" s="70">
        <v>0</v>
      </c>
      <c r="K189" s="56" t="s">
        <v>29</v>
      </c>
      <c r="M189" s="17"/>
      <c r="N189" s="17"/>
      <c r="O189" s="17"/>
      <c r="P189" s="17"/>
      <c r="Q189" s="28"/>
      <c r="R189" s="28"/>
      <c r="S189" s="28"/>
      <c r="T189" s="28"/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F189" s="28"/>
      <c r="AG189" s="28"/>
      <c r="AH189" s="28"/>
      <c r="AI189" s="28"/>
      <c r="AJ189" s="28"/>
      <c r="AK189" s="28"/>
    </row>
    <row r="190" spans="1:37">
      <c r="A190" s="28"/>
      <c r="B190" s="71">
        <v>3</v>
      </c>
      <c r="C190" s="27" t="s">
        <v>136</v>
      </c>
      <c r="D190" s="15" t="s">
        <v>78</v>
      </c>
      <c r="E190" s="13">
        <v>2</v>
      </c>
      <c r="F190" s="16">
        <f t="shared" ref="F190:F195" si="42">SUM(G190:J190)</f>
        <v>30</v>
      </c>
      <c r="G190" s="13">
        <v>15</v>
      </c>
      <c r="H190" s="16">
        <v>0</v>
      </c>
      <c r="I190" s="13">
        <v>0</v>
      </c>
      <c r="J190" s="16">
        <v>15</v>
      </c>
      <c r="K190" s="15" t="s">
        <v>29</v>
      </c>
      <c r="L190" s="17"/>
      <c r="M190" s="17"/>
      <c r="N190" s="17"/>
      <c r="O190" s="17"/>
      <c r="P190" s="17"/>
      <c r="Q190" s="28"/>
      <c r="R190" s="28"/>
      <c r="S190" s="28"/>
      <c r="T190" s="28"/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F190" s="28"/>
      <c r="AG190" s="28"/>
      <c r="AH190" s="28"/>
      <c r="AI190" s="28"/>
      <c r="AJ190" s="28"/>
      <c r="AK190" s="28"/>
    </row>
    <row r="191" spans="1:37" ht="16.5">
      <c r="A191" s="28"/>
      <c r="B191" s="71">
        <v>4</v>
      </c>
      <c r="C191" s="27" t="s">
        <v>119</v>
      </c>
      <c r="D191" s="15" t="s">
        <v>78</v>
      </c>
      <c r="E191" s="13">
        <v>4</v>
      </c>
      <c r="F191" s="16">
        <f t="shared" si="42"/>
        <v>45</v>
      </c>
      <c r="G191" s="13">
        <v>20</v>
      </c>
      <c r="H191" s="16">
        <v>0</v>
      </c>
      <c r="I191" s="13">
        <v>0</v>
      </c>
      <c r="J191" s="16">
        <v>25</v>
      </c>
      <c r="K191" s="15" t="s">
        <v>27</v>
      </c>
      <c r="L191" s="17"/>
      <c r="M191" s="115"/>
      <c r="N191" s="115"/>
      <c r="O191" s="115"/>
      <c r="P191" s="116"/>
      <c r="Q191" s="116"/>
      <c r="R191" s="116"/>
      <c r="S191" s="121"/>
      <c r="T191" s="121"/>
      <c r="U191" s="121"/>
      <c r="V191" s="121"/>
      <c r="W191" s="121"/>
      <c r="X191" s="121"/>
      <c r="Y191" s="129"/>
      <c r="Z191" s="123"/>
      <c r="AA191" s="116"/>
      <c r="AB191" s="116"/>
      <c r="AC191" s="116"/>
      <c r="AD191" s="116"/>
      <c r="AE191" s="116"/>
      <c r="AF191" s="116"/>
      <c r="AG191" s="116"/>
      <c r="AH191" s="119"/>
      <c r="AI191" s="28"/>
      <c r="AJ191" s="28"/>
      <c r="AK191" s="28"/>
    </row>
    <row r="192" spans="1:37" ht="16.5">
      <c r="A192" s="28"/>
      <c r="B192" s="71">
        <v>5</v>
      </c>
      <c r="C192" s="26" t="s">
        <v>120</v>
      </c>
      <c r="D192" s="15" t="s">
        <v>78</v>
      </c>
      <c r="E192" s="13">
        <v>4</v>
      </c>
      <c r="F192" s="16">
        <f t="shared" si="42"/>
        <v>50</v>
      </c>
      <c r="G192" s="13">
        <v>20</v>
      </c>
      <c r="H192" s="16">
        <v>0</v>
      </c>
      <c r="I192" s="13">
        <v>0</v>
      </c>
      <c r="J192" s="16">
        <v>30</v>
      </c>
      <c r="K192" s="15" t="s">
        <v>29</v>
      </c>
      <c r="L192" s="17"/>
      <c r="M192" s="115"/>
      <c r="N192" s="115"/>
      <c r="O192" s="115"/>
      <c r="P192" s="116"/>
      <c r="Q192" s="116"/>
      <c r="R192" s="116"/>
      <c r="S192" s="121"/>
      <c r="T192" s="123"/>
      <c r="U192" s="123"/>
      <c r="V192" s="123"/>
      <c r="W192" s="121"/>
      <c r="X192" s="123"/>
      <c r="Y192" s="129"/>
      <c r="Z192" s="116"/>
      <c r="AA192" s="116"/>
      <c r="AB192" s="116"/>
      <c r="AC192" s="116"/>
      <c r="AD192" s="116"/>
      <c r="AE192" s="116"/>
      <c r="AF192" s="116"/>
      <c r="AG192" s="116"/>
      <c r="AH192" s="119"/>
      <c r="AI192" s="28"/>
      <c r="AJ192" s="28"/>
      <c r="AK192" s="28"/>
    </row>
    <row r="193" spans="1:35">
      <c r="A193" s="28"/>
      <c r="B193" s="71">
        <v>6</v>
      </c>
      <c r="C193" s="26" t="s">
        <v>121</v>
      </c>
      <c r="D193" s="15" t="s">
        <v>78</v>
      </c>
      <c r="E193" s="13">
        <v>2</v>
      </c>
      <c r="F193" s="16">
        <f t="shared" si="42"/>
        <v>30</v>
      </c>
      <c r="G193" s="13">
        <v>15</v>
      </c>
      <c r="H193" s="16">
        <v>0</v>
      </c>
      <c r="I193" s="13">
        <v>0</v>
      </c>
      <c r="J193" s="16">
        <v>15</v>
      </c>
      <c r="K193" s="15" t="s">
        <v>29</v>
      </c>
      <c r="L193" s="17"/>
      <c r="M193" s="17"/>
      <c r="N193" s="17"/>
      <c r="O193" s="17"/>
      <c r="P193" s="17"/>
      <c r="Q193" s="28"/>
      <c r="R193" s="28"/>
      <c r="S193" s="28"/>
      <c r="T193" s="28"/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F193" s="28"/>
      <c r="AG193" s="28"/>
      <c r="AH193" s="28"/>
      <c r="AI193" s="28"/>
    </row>
    <row r="194" spans="1:35">
      <c r="A194" s="28"/>
      <c r="B194" s="71">
        <v>7</v>
      </c>
      <c r="C194" s="26" t="s">
        <v>122</v>
      </c>
      <c r="D194" s="15" t="s">
        <v>78</v>
      </c>
      <c r="E194" s="13">
        <v>4</v>
      </c>
      <c r="F194" s="16">
        <f t="shared" si="42"/>
        <v>45</v>
      </c>
      <c r="G194" s="13">
        <v>20</v>
      </c>
      <c r="H194" s="16">
        <v>0</v>
      </c>
      <c r="I194" s="13">
        <v>0</v>
      </c>
      <c r="J194" s="16">
        <v>25</v>
      </c>
      <c r="K194" s="15" t="s">
        <v>29</v>
      </c>
      <c r="L194" s="17"/>
      <c r="M194" s="17"/>
      <c r="N194" s="17"/>
      <c r="O194" s="17"/>
      <c r="P194" s="17"/>
      <c r="Q194" s="28"/>
      <c r="R194" s="28"/>
      <c r="S194" s="28"/>
      <c r="T194" s="28"/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F194" s="28"/>
      <c r="AG194" s="28"/>
      <c r="AH194" s="28"/>
      <c r="AI194" s="28"/>
    </row>
    <row r="195" spans="1:35">
      <c r="A195" s="28"/>
      <c r="B195" s="71">
        <v>8</v>
      </c>
      <c r="C195" s="26" t="s">
        <v>123</v>
      </c>
      <c r="D195" s="15" t="s">
        <v>78</v>
      </c>
      <c r="E195" s="13">
        <v>4</v>
      </c>
      <c r="F195" s="16">
        <f t="shared" si="42"/>
        <v>45</v>
      </c>
      <c r="G195" s="13">
        <v>15</v>
      </c>
      <c r="H195" s="16">
        <v>0</v>
      </c>
      <c r="I195" s="13">
        <v>15</v>
      </c>
      <c r="J195" s="16">
        <v>15</v>
      </c>
      <c r="K195" s="15" t="s">
        <v>27</v>
      </c>
      <c r="L195" s="17"/>
      <c r="M195" s="17"/>
      <c r="N195" s="17"/>
      <c r="O195" s="17"/>
      <c r="P195" s="17"/>
      <c r="Q195" s="28"/>
      <c r="R195" s="28"/>
      <c r="S195" s="28"/>
      <c r="T195" s="28"/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F195" s="28"/>
      <c r="AG195" s="28"/>
      <c r="AH195" s="28"/>
      <c r="AI195" s="28"/>
    </row>
    <row r="196" spans="1:35">
      <c r="A196" s="28"/>
      <c r="B196" s="43" t="s">
        <v>31</v>
      </c>
      <c r="C196" s="38" t="s">
        <v>86</v>
      </c>
      <c r="D196" s="38" t="s">
        <v>37</v>
      </c>
      <c r="E196" s="39">
        <f>SUM(E188:E195)</f>
        <v>28</v>
      </c>
      <c r="F196" s="39">
        <f t="shared" ref="F196:I196" si="43">SUM(F188:F195)</f>
        <v>275</v>
      </c>
      <c r="G196" s="39">
        <f t="shared" si="43"/>
        <v>105</v>
      </c>
      <c r="H196" s="39">
        <f t="shared" si="43"/>
        <v>30</v>
      </c>
      <c r="I196" s="39">
        <f t="shared" si="43"/>
        <v>15</v>
      </c>
      <c r="J196" s="39">
        <f>SUM(J188:J195)</f>
        <v>125</v>
      </c>
      <c r="K196" s="46" t="s">
        <v>37</v>
      </c>
      <c r="L196" s="17"/>
      <c r="M196" s="17"/>
      <c r="N196" s="17"/>
      <c r="O196" s="17"/>
      <c r="P196" s="17"/>
      <c r="Q196" s="28"/>
      <c r="R196" s="28"/>
      <c r="S196" s="28"/>
      <c r="T196" s="28"/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F196" s="28"/>
      <c r="AG196" s="28"/>
      <c r="AH196" s="28"/>
      <c r="AI196" s="28"/>
    </row>
    <row r="197" spans="1:35">
      <c r="A197" s="28"/>
      <c r="B197" s="28"/>
      <c r="C197" s="28"/>
      <c r="D197" s="28"/>
      <c r="E197" s="28"/>
      <c r="F197" s="28"/>
      <c r="G197" s="28"/>
      <c r="H197" s="28"/>
      <c r="I197" s="28"/>
      <c r="J197" s="28"/>
      <c r="K197" s="28"/>
      <c r="L197" s="17"/>
      <c r="M197" s="17"/>
      <c r="N197" s="17"/>
      <c r="O197" s="17"/>
      <c r="P197" s="17"/>
      <c r="Q197" s="28"/>
      <c r="R197" s="28"/>
      <c r="S197" s="28"/>
      <c r="T197" s="28"/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  <c r="AF197" s="28"/>
      <c r="AG197" s="28"/>
      <c r="AH197" s="28"/>
      <c r="AI197" s="28"/>
    </row>
    <row r="198" spans="1:35">
      <c r="A198" s="28"/>
      <c r="B198" s="28"/>
      <c r="C198" s="28"/>
      <c r="D198" s="28"/>
      <c r="E198" s="28"/>
      <c r="F198" s="28"/>
      <c r="G198" s="28"/>
      <c r="H198" s="28"/>
      <c r="I198" s="28"/>
      <c r="J198" s="28"/>
      <c r="K198" s="28"/>
      <c r="L198" s="17"/>
      <c r="M198" s="17"/>
      <c r="N198" s="17"/>
      <c r="O198" s="17"/>
      <c r="P198" s="17"/>
      <c r="Q198" s="28"/>
      <c r="R198" s="28"/>
      <c r="S198" s="28"/>
      <c r="T198" s="28"/>
      <c r="U198" s="28"/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F198" s="28"/>
      <c r="AG198" s="28"/>
      <c r="AH198" s="28"/>
      <c r="AI198" s="28"/>
    </row>
    <row r="199" spans="1:35">
      <c r="A199" s="28"/>
      <c r="B199" s="91" t="s">
        <v>124</v>
      </c>
      <c r="C199" s="91"/>
      <c r="D199" s="91"/>
      <c r="E199" s="91"/>
      <c r="F199" s="91"/>
      <c r="G199" s="91"/>
      <c r="H199" s="91"/>
      <c r="I199" s="91"/>
      <c r="J199" s="91"/>
      <c r="K199" s="91"/>
      <c r="L199" s="17"/>
      <c r="M199" s="17"/>
      <c r="N199" s="17"/>
      <c r="O199" s="17"/>
      <c r="P199" s="17"/>
      <c r="Q199" s="28"/>
      <c r="R199" s="28"/>
      <c r="S199" s="28"/>
      <c r="T199" s="28"/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F199" s="28"/>
      <c r="AG199" s="28"/>
      <c r="AH199" s="28"/>
      <c r="AI199" s="28"/>
    </row>
    <row r="200" spans="1:35">
      <c r="A200" s="28"/>
      <c r="B200" s="92" t="s">
        <v>7</v>
      </c>
      <c r="C200" s="72" t="s">
        <v>125</v>
      </c>
      <c r="D200" s="72"/>
      <c r="E200" s="75" t="s">
        <v>10</v>
      </c>
      <c r="F200" s="75" t="s">
        <v>11</v>
      </c>
      <c r="G200" s="72" t="s">
        <v>12</v>
      </c>
      <c r="H200" s="72"/>
      <c r="I200" s="72"/>
      <c r="J200" s="72"/>
      <c r="K200" s="93" t="s">
        <v>126</v>
      </c>
      <c r="L200" s="17"/>
      <c r="M200" s="17"/>
      <c r="N200" s="17"/>
      <c r="O200" s="17"/>
      <c r="P200" s="17"/>
      <c r="Q200" s="28"/>
      <c r="R200" s="28"/>
      <c r="S200" s="28"/>
      <c r="T200" s="28"/>
      <c r="U200" s="28"/>
      <c r="V200" s="28"/>
      <c r="W200" s="28"/>
      <c r="X200" s="28"/>
      <c r="Y200" s="28"/>
      <c r="Z200" s="28"/>
      <c r="AA200" s="28"/>
      <c r="AB200" s="28"/>
      <c r="AC200" s="28"/>
      <c r="AD200" s="28"/>
      <c r="AE200" s="28"/>
      <c r="AF200" s="28"/>
      <c r="AG200" s="28"/>
      <c r="AH200" s="28"/>
      <c r="AI200" s="28"/>
    </row>
    <row r="201" spans="1:35">
      <c r="A201" s="28"/>
      <c r="B201" s="92"/>
      <c r="C201" s="72"/>
      <c r="D201" s="72"/>
      <c r="E201" s="75"/>
      <c r="F201" s="75"/>
      <c r="G201" s="75" t="s">
        <v>14</v>
      </c>
      <c r="H201" s="75" t="s">
        <v>15</v>
      </c>
      <c r="I201" s="72" t="s">
        <v>16</v>
      </c>
      <c r="J201" s="72"/>
      <c r="K201" s="93"/>
      <c r="L201" s="17"/>
      <c r="M201" s="17"/>
      <c r="N201" s="17"/>
      <c r="O201" s="17"/>
      <c r="P201" s="17"/>
      <c r="Q201" s="28"/>
      <c r="R201" s="28"/>
      <c r="S201" s="28"/>
      <c r="T201" s="28"/>
      <c r="U201" s="28"/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F201" s="28"/>
      <c r="AG201" s="28"/>
      <c r="AH201" s="28"/>
    </row>
    <row r="202" spans="1:35" ht="27.75">
      <c r="A202" s="28"/>
      <c r="B202" s="79"/>
      <c r="C202" s="81"/>
      <c r="D202" s="81"/>
      <c r="E202" s="76"/>
      <c r="F202" s="76"/>
      <c r="G202" s="76"/>
      <c r="H202" s="76"/>
      <c r="I202" s="57" t="s">
        <v>17</v>
      </c>
      <c r="J202" s="33" t="s">
        <v>127</v>
      </c>
      <c r="K202" s="94"/>
      <c r="L202" s="17"/>
      <c r="M202" s="17"/>
      <c r="N202" s="17"/>
      <c r="O202" s="17"/>
      <c r="P202" s="17"/>
      <c r="Q202" s="28"/>
      <c r="R202" s="28"/>
      <c r="S202" s="28"/>
      <c r="T202" s="28"/>
      <c r="U202" s="28"/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F202" s="28"/>
      <c r="AG202" s="28"/>
      <c r="AH202" s="28"/>
    </row>
    <row r="203" spans="1:35">
      <c r="A203" s="28"/>
      <c r="B203" s="64">
        <v>1</v>
      </c>
      <c r="C203" s="86" t="s">
        <v>124</v>
      </c>
      <c r="D203" s="87"/>
      <c r="E203" s="61">
        <f>E204+E205</f>
        <v>210</v>
      </c>
      <c r="F203" s="62">
        <f t="shared" ref="F203:J203" si="44">F204+F205</f>
        <v>2500</v>
      </c>
      <c r="G203" s="61">
        <f t="shared" si="44"/>
        <v>943.5</v>
      </c>
      <c r="H203" s="62">
        <f t="shared" si="44"/>
        <v>45</v>
      </c>
      <c r="I203" s="61">
        <f t="shared" si="44"/>
        <v>521.5</v>
      </c>
      <c r="J203" s="62">
        <f t="shared" si="44"/>
        <v>990</v>
      </c>
      <c r="K203" s="65">
        <f>K204+K205</f>
        <v>27</v>
      </c>
      <c r="L203" s="17"/>
      <c r="M203" s="17"/>
      <c r="N203" s="17"/>
      <c r="O203" s="17"/>
      <c r="P203" s="17"/>
      <c r="Q203" s="28"/>
      <c r="R203" s="28"/>
      <c r="S203" s="28"/>
      <c r="T203" s="28"/>
      <c r="U203" s="28"/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F203" s="28"/>
      <c r="AG203" s="28"/>
      <c r="AH203" s="28"/>
    </row>
    <row r="204" spans="1:35">
      <c r="A204" s="28"/>
      <c r="B204" s="66"/>
      <c r="C204" s="58" t="s">
        <v>128</v>
      </c>
      <c r="D204" s="59"/>
      <c r="E204" s="31">
        <f t="shared" ref="E204:J204" si="45">E20+E41+E62+E83+E99+E132+E166</f>
        <v>138</v>
      </c>
      <c r="F204" s="60">
        <f>F20+F41+F62+F83+F99+F132+F166</f>
        <v>1767</v>
      </c>
      <c r="G204" s="31">
        <f t="shared" si="45"/>
        <v>657</v>
      </c>
      <c r="H204" s="60">
        <f t="shared" si="45"/>
        <v>15</v>
      </c>
      <c r="I204" s="31">
        <f t="shared" si="45"/>
        <v>430</v>
      </c>
      <c r="J204" s="60">
        <f t="shared" si="45"/>
        <v>665</v>
      </c>
      <c r="K204" s="67">
        <v>22</v>
      </c>
      <c r="L204" s="17"/>
      <c r="M204" s="17"/>
      <c r="N204" s="17"/>
      <c r="O204" s="17"/>
      <c r="P204" s="17"/>
      <c r="Q204" s="28"/>
      <c r="R204" s="28"/>
      <c r="S204" s="28"/>
      <c r="T204" s="28"/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F204" s="28"/>
      <c r="AG204" s="28"/>
      <c r="AH204" s="28"/>
    </row>
    <row r="205" spans="1:35">
      <c r="A205" s="28"/>
      <c r="B205" s="66"/>
      <c r="C205" s="63" t="s">
        <v>129</v>
      </c>
      <c r="D205" s="59"/>
      <c r="E205" s="31">
        <f t="shared" ref="E205:J205" si="46">E65+E102+E135+E169</f>
        <v>72</v>
      </c>
      <c r="F205" s="60">
        <f t="shared" si="46"/>
        <v>733</v>
      </c>
      <c r="G205" s="31">
        <f t="shared" si="46"/>
        <v>286.5</v>
      </c>
      <c r="H205" s="60">
        <f t="shared" si="46"/>
        <v>30</v>
      </c>
      <c r="I205" s="31">
        <f t="shared" si="46"/>
        <v>91.5</v>
      </c>
      <c r="J205" s="60">
        <f t="shared" si="46"/>
        <v>325</v>
      </c>
      <c r="K205" s="67">
        <v>5</v>
      </c>
      <c r="L205" s="17"/>
      <c r="M205" s="17"/>
      <c r="N205" s="17"/>
      <c r="O205" s="17"/>
      <c r="P205" s="17"/>
      <c r="Q205" s="28"/>
      <c r="R205" s="28"/>
      <c r="S205" s="28"/>
      <c r="T205" s="28"/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F205" s="28"/>
      <c r="AG205" s="28"/>
      <c r="AH205" s="28"/>
    </row>
    <row r="206" spans="1:35">
      <c r="A206" s="28"/>
      <c r="B206" s="68">
        <v>2</v>
      </c>
      <c r="C206" s="88" t="s">
        <v>130</v>
      </c>
      <c r="D206" s="89"/>
      <c r="E206" s="69">
        <f>E205*100/E203</f>
        <v>34.285714285714285</v>
      </c>
      <c r="F206" s="90"/>
      <c r="G206" s="90"/>
      <c r="H206" s="90"/>
      <c r="I206" s="90"/>
      <c r="J206" s="90"/>
      <c r="K206" s="90"/>
      <c r="L206" s="17"/>
      <c r="M206" s="17"/>
      <c r="N206" s="17"/>
      <c r="O206" s="17"/>
      <c r="P206" s="17"/>
      <c r="Q206" s="28"/>
      <c r="R206" s="28"/>
      <c r="S206" s="28"/>
      <c r="T206" s="28"/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F206" s="28"/>
      <c r="AG206" s="28"/>
      <c r="AH206" s="28"/>
    </row>
    <row r="207" spans="1:35">
      <c r="A207" s="28"/>
      <c r="B207" s="28"/>
      <c r="C207" s="28"/>
      <c r="D207" s="28"/>
      <c r="E207" s="28"/>
      <c r="F207" s="28"/>
      <c r="G207" s="28"/>
      <c r="H207" s="28"/>
      <c r="I207" s="28"/>
      <c r="J207" s="28"/>
      <c r="K207" s="28"/>
      <c r="L207" s="17"/>
      <c r="M207" s="17"/>
      <c r="N207" s="17"/>
      <c r="O207" s="17"/>
      <c r="P207" s="17"/>
      <c r="Q207" s="28"/>
      <c r="R207" s="28"/>
      <c r="S207" s="28"/>
      <c r="T207" s="28"/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F207" s="28"/>
      <c r="AG207" s="28"/>
      <c r="AH207" s="28"/>
    </row>
    <row r="208" spans="1:35">
      <c r="A208" s="28"/>
      <c r="B208" s="21" t="s">
        <v>25</v>
      </c>
      <c r="C208" s="4" t="s">
        <v>131</v>
      </c>
      <c r="D208" s="21"/>
      <c r="E208" s="28"/>
      <c r="F208" s="28">
        <f>9+9+9+1+9+4+10+2+12+16</f>
        <v>81</v>
      </c>
      <c r="G208" s="28"/>
      <c r="H208" s="28"/>
      <c r="I208" s="28"/>
      <c r="J208" s="28"/>
      <c r="K208" s="28"/>
      <c r="L208" s="17"/>
      <c r="M208" s="17"/>
      <c r="N208" s="17"/>
      <c r="O208" s="17"/>
      <c r="P208" s="17"/>
      <c r="Q208" s="28"/>
      <c r="R208" s="28"/>
      <c r="S208" s="28"/>
      <c r="T208" s="28"/>
      <c r="U208" s="2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  <c r="AF208" s="28"/>
      <c r="AG208" s="28"/>
      <c r="AH208" s="28"/>
    </row>
    <row r="209" spans="1:34">
      <c r="A209" s="28"/>
      <c r="B209" s="21" t="s">
        <v>31</v>
      </c>
      <c r="C209" s="4" t="s">
        <v>132</v>
      </c>
      <c r="D209" s="21"/>
      <c r="E209" s="28"/>
      <c r="F209" s="28"/>
      <c r="G209" s="28"/>
      <c r="H209" s="28"/>
      <c r="I209" s="28"/>
      <c r="J209" s="28"/>
      <c r="K209" s="28"/>
      <c r="L209" s="17"/>
      <c r="M209" s="17"/>
      <c r="N209" s="17"/>
      <c r="O209" s="17"/>
      <c r="P209" s="17"/>
      <c r="Q209" s="28"/>
      <c r="R209" s="28"/>
      <c r="S209" s="28"/>
      <c r="T209" s="28"/>
      <c r="U209" s="28"/>
      <c r="V209" s="28"/>
      <c r="W209" s="28"/>
      <c r="X209" s="28"/>
      <c r="Y209" s="28"/>
      <c r="Z209" s="28"/>
      <c r="AA209" s="28"/>
      <c r="AB209" s="28"/>
      <c r="AC209" s="28"/>
      <c r="AD209" s="28"/>
      <c r="AE209" s="28"/>
      <c r="AF209" s="28"/>
      <c r="AG209" s="28"/>
      <c r="AH209" s="28"/>
    </row>
    <row r="210" spans="1:34">
      <c r="A210" s="28"/>
      <c r="B210" s="21" t="s">
        <v>48</v>
      </c>
      <c r="C210" s="4" t="s">
        <v>133</v>
      </c>
      <c r="D210" s="21"/>
      <c r="E210" s="28"/>
      <c r="F210" s="28"/>
      <c r="G210" s="28"/>
      <c r="H210" s="28"/>
      <c r="I210" s="28"/>
      <c r="J210" s="28"/>
      <c r="K210" s="28"/>
      <c r="L210" s="17"/>
      <c r="M210" s="17"/>
      <c r="N210" s="17"/>
      <c r="O210" s="17"/>
      <c r="P210" s="17"/>
      <c r="Q210" s="28"/>
      <c r="R210" s="28"/>
      <c r="S210" s="28"/>
      <c r="T210" s="28"/>
      <c r="U210" s="28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F210" s="28"/>
      <c r="AG210" s="28"/>
      <c r="AH210" s="28"/>
    </row>
    <row r="211" spans="1:34">
      <c r="A211" s="28"/>
      <c r="B211" s="21" t="s">
        <v>102</v>
      </c>
      <c r="C211" s="4" t="s">
        <v>134</v>
      </c>
      <c r="D211" s="21"/>
      <c r="E211" s="28"/>
      <c r="F211" s="28"/>
      <c r="G211" s="28"/>
      <c r="H211" s="28"/>
      <c r="I211" s="28"/>
      <c r="J211" s="28"/>
      <c r="K211" s="28"/>
      <c r="L211" s="17"/>
      <c r="M211" s="17"/>
      <c r="N211" s="17"/>
      <c r="O211" s="17"/>
      <c r="P211" s="17"/>
      <c r="Q211" s="28"/>
      <c r="R211" s="28"/>
      <c r="S211" s="28"/>
      <c r="T211" s="28"/>
      <c r="U211" s="28"/>
      <c r="V211" s="28"/>
      <c r="W211" s="28"/>
      <c r="X211" s="28"/>
      <c r="Y211" s="28"/>
      <c r="Z211" s="28"/>
      <c r="AA211" s="28"/>
      <c r="AB211" s="28"/>
      <c r="AC211" s="28"/>
      <c r="AD211" s="28"/>
      <c r="AE211" s="28"/>
      <c r="AF211" s="28"/>
      <c r="AG211" s="28"/>
      <c r="AH211" s="28"/>
    </row>
    <row r="212" spans="1:34">
      <c r="A212" s="28"/>
      <c r="B212" s="21" t="s">
        <v>78</v>
      </c>
      <c r="C212" s="4" t="s">
        <v>135</v>
      </c>
      <c r="D212" s="21"/>
      <c r="E212" s="28"/>
      <c r="F212" s="28"/>
      <c r="G212" s="28"/>
      <c r="H212" s="28"/>
      <c r="I212" s="28"/>
      <c r="J212" s="28"/>
      <c r="K212" s="28"/>
      <c r="L212" s="17"/>
      <c r="M212" s="17"/>
      <c r="N212" s="17"/>
      <c r="O212" s="17"/>
      <c r="P212" s="17"/>
      <c r="Q212" s="28"/>
      <c r="R212" s="28"/>
      <c r="S212" s="28"/>
      <c r="T212" s="28"/>
      <c r="U212" s="28"/>
      <c r="V212" s="28"/>
      <c r="W212" s="28"/>
      <c r="X212" s="28"/>
      <c r="Y212" s="28"/>
      <c r="Z212" s="28"/>
      <c r="AA212" s="28"/>
      <c r="AB212" s="28"/>
      <c r="AC212" s="28"/>
      <c r="AD212" s="28"/>
      <c r="AE212" s="28"/>
      <c r="AF212" s="28"/>
      <c r="AG212" s="28"/>
      <c r="AH212" s="28"/>
    </row>
    <row r="213" spans="1:34">
      <c r="A213" s="28"/>
      <c r="B213" s="28"/>
      <c r="C213" s="28"/>
      <c r="D213" s="28"/>
      <c r="E213" s="28"/>
      <c r="F213" s="28"/>
      <c r="G213" s="28"/>
      <c r="H213" s="28"/>
      <c r="I213" s="28"/>
      <c r="J213" s="28"/>
      <c r="K213" s="28"/>
      <c r="L213" s="17"/>
      <c r="M213" s="17"/>
      <c r="N213" s="17"/>
      <c r="O213" s="17"/>
      <c r="P213" s="17"/>
      <c r="Q213" s="28"/>
      <c r="R213" s="28"/>
      <c r="S213" s="28"/>
      <c r="T213" s="28"/>
      <c r="U213" s="28"/>
      <c r="V213" s="28"/>
      <c r="W213" s="28"/>
      <c r="X213" s="28"/>
      <c r="Y213" s="28"/>
      <c r="Z213" s="28"/>
      <c r="AA213" s="28"/>
      <c r="AB213" s="28"/>
      <c r="AC213" s="28"/>
      <c r="AD213" s="28"/>
      <c r="AE213" s="28"/>
      <c r="AF213" s="28"/>
      <c r="AG213" s="28"/>
      <c r="AH213" s="28"/>
    </row>
    <row r="214" spans="1:34">
      <c r="A214" s="28"/>
      <c r="B214" s="28"/>
      <c r="C214" s="28"/>
      <c r="D214" s="28"/>
      <c r="E214" s="28"/>
      <c r="F214" s="28"/>
      <c r="G214" s="28"/>
      <c r="H214" s="28"/>
      <c r="I214" s="28"/>
      <c r="J214" s="28"/>
      <c r="K214" s="28"/>
      <c r="L214" s="17"/>
      <c r="M214" s="17"/>
      <c r="N214" s="17"/>
      <c r="O214" s="17"/>
      <c r="P214" s="17"/>
      <c r="Q214" s="28"/>
      <c r="R214" s="28"/>
      <c r="S214" s="28"/>
      <c r="T214" s="28"/>
      <c r="U214" s="28"/>
      <c r="V214" s="28"/>
      <c r="W214" s="28"/>
      <c r="X214" s="28"/>
      <c r="Y214" s="28"/>
      <c r="Z214" s="28"/>
      <c r="AA214" s="28"/>
      <c r="AB214" s="28"/>
      <c r="AC214" s="28"/>
      <c r="AD214" s="28"/>
      <c r="AE214" s="28"/>
      <c r="AF214" s="28"/>
      <c r="AG214" s="28"/>
      <c r="AH214" s="28"/>
    </row>
    <row r="215" spans="1:34">
      <c r="A215" s="28"/>
      <c r="B215" s="28"/>
      <c r="C215" s="28"/>
      <c r="D215" s="28"/>
      <c r="E215" s="28"/>
      <c r="F215" s="28"/>
      <c r="G215" s="28"/>
      <c r="H215" s="28"/>
      <c r="I215" s="28"/>
      <c r="J215" s="28"/>
      <c r="K215" s="28"/>
      <c r="L215" s="17"/>
      <c r="M215" s="17"/>
      <c r="N215" s="17"/>
      <c r="O215" s="17"/>
      <c r="P215" s="17"/>
      <c r="Q215" s="28"/>
      <c r="R215" s="28"/>
      <c r="S215" s="28"/>
      <c r="T215" s="28"/>
      <c r="U215" s="28"/>
      <c r="V215" s="28"/>
      <c r="W215" s="28"/>
      <c r="X215" s="28"/>
      <c r="Y215" s="28"/>
      <c r="Z215" s="28"/>
      <c r="AA215" s="28"/>
      <c r="AB215" s="28"/>
      <c r="AC215" s="28"/>
      <c r="AD215" s="28"/>
      <c r="AE215" s="28"/>
      <c r="AF215" s="28"/>
      <c r="AG215" s="28"/>
      <c r="AH215" s="28"/>
    </row>
    <row r="216" spans="1:34">
      <c r="A216" s="28"/>
      <c r="B216" s="28"/>
      <c r="C216" s="28"/>
      <c r="D216" s="28"/>
      <c r="E216" s="28"/>
      <c r="F216" s="28"/>
      <c r="G216" s="28"/>
      <c r="H216" s="28"/>
      <c r="I216" s="28"/>
      <c r="J216" s="28"/>
      <c r="K216" s="28"/>
      <c r="L216" s="17"/>
      <c r="M216" s="17"/>
      <c r="N216" s="17"/>
      <c r="O216" s="17"/>
    </row>
    <row r="217" spans="1:34">
      <c r="A217" s="28"/>
      <c r="B217" s="28"/>
      <c r="C217" s="28"/>
      <c r="D217" s="28"/>
      <c r="E217" s="28"/>
      <c r="F217" s="28"/>
      <c r="G217" s="28"/>
      <c r="H217" s="28"/>
      <c r="I217" s="28"/>
      <c r="J217" s="28"/>
      <c r="K217" s="28"/>
      <c r="L217" s="17"/>
      <c r="M217" s="17"/>
      <c r="N217" s="17"/>
      <c r="O217" s="17"/>
    </row>
    <row r="218" spans="1:34">
      <c r="A218" s="28"/>
      <c r="B218" s="28"/>
      <c r="C218" s="28"/>
      <c r="D218" s="28"/>
      <c r="E218" s="28"/>
      <c r="F218" s="28"/>
      <c r="G218" s="28"/>
      <c r="H218" s="28"/>
      <c r="I218" s="28"/>
      <c r="J218" s="28"/>
      <c r="K218" s="28"/>
      <c r="L218" s="17"/>
      <c r="M218" s="17"/>
      <c r="N218" s="17"/>
      <c r="O218" s="17"/>
    </row>
    <row r="219" spans="1:34">
      <c r="A219" s="28"/>
      <c r="B219" s="28"/>
      <c r="C219" s="28"/>
      <c r="D219" s="28"/>
      <c r="E219" s="28"/>
      <c r="F219" s="28"/>
      <c r="G219" s="28"/>
      <c r="H219" s="28"/>
      <c r="I219" s="28"/>
      <c r="J219" s="28"/>
      <c r="K219" s="28"/>
      <c r="L219" s="17"/>
      <c r="M219" s="17"/>
      <c r="N219" s="17"/>
      <c r="O219" s="17"/>
    </row>
    <row r="220" spans="1:34">
      <c r="A220" s="28"/>
      <c r="B220" s="28"/>
      <c r="C220" s="28"/>
      <c r="D220" s="28"/>
      <c r="E220" s="28"/>
      <c r="F220" s="28"/>
      <c r="G220" s="28"/>
      <c r="H220" s="28"/>
      <c r="I220" s="28"/>
      <c r="J220" s="28"/>
      <c r="K220" s="28"/>
      <c r="L220" s="17"/>
      <c r="M220" s="17"/>
      <c r="N220" s="17"/>
      <c r="O220" s="17"/>
    </row>
    <row r="221" spans="1:34">
      <c r="A221" s="28"/>
      <c r="B221" s="28"/>
      <c r="C221" s="28"/>
      <c r="D221" s="28"/>
      <c r="E221" s="28"/>
      <c r="F221" s="28"/>
      <c r="G221" s="28"/>
      <c r="H221" s="28"/>
      <c r="I221" s="28"/>
      <c r="J221" s="28"/>
      <c r="K221" s="28"/>
      <c r="L221" s="17"/>
      <c r="M221" s="17"/>
      <c r="N221" s="17"/>
      <c r="O221" s="17"/>
    </row>
    <row r="222" spans="1:34">
      <c r="A222" s="28"/>
      <c r="B222" s="28"/>
      <c r="C222" s="28"/>
      <c r="D222" s="28"/>
      <c r="E222" s="28"/>
      <c r="F222" s="28"/>
      <c r="G222" s="28"/>
      <c r="H222" s="28"/>
      <c r="I222" s="28"/>
      <c r="J222" s="28"/>
      <c r="K222" s="28"/>
      <c r="L222" s="17"/>
      <c r="M222" s="17"/>
      <c r="N222" s="17"/>
      <c r="O222" s="17"/>
    </row>
    <row r="223" spans="1:34">
      <c r="A223" s="28"/>
      <c r="B223" s="28"/>
      <c r="C223" s="28"/>
      <c r="D223" s="28"/>
      <c r="E223" s="28"/>
      <c r="F223" s="28"/>
      <c r="G223" s="28"/>
      <c r="H223" s="28"/>
      <c r="I223" s="28"/>
      <c r="J223" s="28"/>
      <c r="K223" s="28"/>
      <c r="L223" s="17"/>
      <c r="M223" s="17"/>
      <c r="N223" s="17"/>
      <c r="O223" s="17"/>
    </row>
    <row r="224" spans="1:34">
      <c r="A224" s="28"/>
      <c r="B224" s="28"/>
      <c r="C224" s="28"/>
      <c r="D224" s="28"/>
      <c r="E224" s="28"/>
      <c r="F224" s="28"/>
      <c r="G224" s="28"/>
      <c r="H224" s="28"/>
      <c r="I224" s="28"/>
      <c r="J224" s="28"/>
      <c r="K224" s="28"/>
      <c r="L224" s="17"/>
      <c r="M224" s="17"/>
      <c r="N224" s="17"/>
      <c r="O224" s="17"/>
    </row>
    <row r="225" spans="1:15">
      <c r="A225" s="28"/>
      <c r="B225" s="28"/>
      <c r="C225" s="28"/>
      <c r="D225" s="28"/>
      <c r="E225" s="28"/>
      <c r="F225" s="28"/>
      <c r="G225" s="28"/>
      <c r="H225" s="28"/>
      <c r="I225" s="28"/>
      <c r="J225" s="28"/>
      <c r="K225" s="28"/>
      <c r="L225" s="17"/>
      <c r="M225" s="17"/>
      <c r="N225" s="17"/>
      <c r="O225" s="17"/>
    </row>
    <row r="226" spans="1:15">
      <c r="A226" s="28"/>
      <c r="B226" s="28"/>
      <c r="C226" s="28"/>
      <c r="D226" s="28"/>
      <c r="E226" s="28"/>
      <c r="F226" s="28"/>
      <c r="G226" s="28"/>
      <c r="H226" s="28"/>
      <c r="I226" s="28"/>
      <c r="J226" s="28"/>
      <c r="K226" s="28"/>
      <c r="L226" s="17"/>
      <c r="M226" s="17"/>
      <c r="N226" s="17"/>
      <c r="O226" s="17"/>
    </row>
    <row r="227" spans="1:15">
      <c r="A227" s="28"/>
      <c r="B227" s="28"/>
      <c r="C227" s="28"/>
      <c r="D227" s="28"/>
      <c r="E227" s="28"/>
      <c r="F227" s="28"/>
      <c r="G227" s="28"/>
      <c r="H227" s="28"/>
      <c r="I227" s="28"/>
      <c r="J227" s="28"/>
      <c r="K227" s="28"/>
      <c r="L227" s="17"/>
      <c r="M227" s="17"/>
      <c r="N227" s="17"/>
      <c r="O227" s="17"/>
    </row>
    <row r="228" spans="1:15">
      <c r="A228" s="28"/>
      <c r="B228" s="28"/>
      <c r="C228" s="28"/>
      <c r="D228" s="28"/>
      <c r="E228" s="28"/>
      <c r="F228" s="28"/>
      <c r="G228" s="28"/>
      <c r="H228" s="28"/>
      <c r="I228" s="28"/>
      <c r="J228" s="28"/>
      <c r="K228" s="28"/>
      <c r="L228" s="17"/>
      <c r="M228" s="17"/>
      <c r="N228" s="17"/>
      <c r="O228" s="17"/>
    </row>
    <row r="229" spans="1:15">
      <c r="A229" s="28"/>
      <c r="B229" s="28"/>
      <c r="C229" s="28"/>
      <c r="D229" s="28"/>
      <c r="E229" s="28"/>
      <c r="F229" s="28"/>
      <c r="G229" s="28"/>
      <c r="H229" s="28"/>
      <c r="I229" s="28"/>
      <c r="J229" s="28"/>
      <c r="K229" s="28"/>
      <c r="L229" s="17"/>
      <c r="M229" s="17"/>
      <c r="N229" s="17"/>
      <c r="O229" s="17"/>
    </row>
    <row r="230" spans="1:15">
      <c r="A230" s="28"/>
      <c r="B230" s="28"/>
      <c r="C230" s="28"/>
      <c r="D230" s="28"/>
      <c r="E230" s="28"/>
      <c r="F230" s="28"/>
      <c r="G230" s="28"/>
      <c r="H230" s="28"/>
      <c r="I230" s="28"/>
      <c r="J230" s="28"/>
      <c r="K230" s="28"/>
      <c r="L230" s="17"/>
      <c r="M230" s="17"/>
      <c r="N230" s="17"/>
      <c r="O230" s="17"/>
    </row>
    <row r="231" spans="1:15">
      <c r="A231" s="28"/>
      <c r="B231" s="28"/>
      <c r="C231" s="28"/>
      <c r="D231" s="28"/>
      <c r="E231" s="28"/>
      <c r="F231" s="28"/>
      <c r="G231" s="28"/>
      <c r="H231" s="28"/>
      <c r="I231" s="28"/>
      <c r="J231" s="28"/>
      <c r="K231" s="28"/>
      <c r="L231" s="17"/>
      <c r="M231" s="17"/>
      <c r="N231" s="17"/>
      <c r="O231" s="17"/>
    </row>
    <row r="232" spans="1:15">
      <c r="A232" s="28"/>
      <c r="B232" s="28"/>
      <c r="C232" s="28"/>
      <c r="D232" s="28"/>
      <c r="E232" s="28"/>
      <c r="F232" s="28"/>
      <c r="G232" s="28"/>
      <c r="H232" s="28"/>
      <c r="I232" s="28"/>
      <c r="J232" s="28"/>
      <c r="K232" s="28"/>
      <c r="L232" s="17"/>
      <c r="M232" s="17"/>
      <c r="N232" s="17"/>
      <c r="O232" s="17"/>
    </row>
    <row r="233" spans="1:15">
      <c r="A233" s="28"/>
      <c r="B233" s="28"/>
      <c r="C233" s="28"/>
      <c r="D233" s="28"/>
      <c r="E233" s="28"/>
      <c r="F233" s="28"/>
      <c r="G233" s="28"/>
      <c r="H233" s="28"/>
      <c r="I233" s="28"/>
      <c r="J233" s="28"/>
      <c r="K233" s="28"/>
      <c r="L233" s="17"/>
      <c r="M233" s="17"/>
      <c r="N233" s="17"/>
      <c r="O233" s="17"/>
    </row>
    <row r="234" spans="1:15">
      <c r="A234" s="28"/>
      <c r="B234" s="28"/>
      <c r="C234" s="28"/>
      <c r="D234" s="28"/>
      <c r="E234" s="28"/>
      <c r="F234" s="28"/>
      <c r="G234" s="28"/>
      <c r="H234" s="28"/>
      <c r="I234" s="28"/>
      <c r="J234" s="28"/>
      <c r="K234" s="28"/>
      <c r="L234" s="17"/>
      <c r="M234" s="17"/>
      <c r="N234" s="17"/>
      <c r="O234" s="17"/>
    </row>
    <row r="235" spans="1:15">
      <c r="A235" s="28"/>
      <c r="B235" s="28"/>
      <c r="C235" s="28"/>
      <c r="D235" s="28"/>
      <c r="E235" s="28"/>
      <c r="F235" s="28"/>
      <c r="G235" s="28"/>
      <c r="H235" s="28"/>
      <c r="I235" s="28"/>
      <c r="J235" s="28"/>
      <c r="K235" s="28"/>
      <c r="L235" s="17"/>
      <c r="M235" s="17"/>
      <c r="N235" s="17"/>
      <c r="O235" s="17"/>
    </row>
    <row r="236" spans="1:15">
      <c r="A236" s="28"/>
      <c r="B236" s="28"/>
      <c r="C236" s="28"/>
      <c r="D236" s="28"/>
      <c r="E236" s="28"/>
      <c r="F236" s="28"/>
      <c r="G236" s="28"/>
      <c r="H236" s="28"/>
      <c r="I236" s="28"/>
      <c r="J236" s="28"/>
      <c r="K236" s="28"/>
      <c r="L236" s="17"/>
      <c r="M236" s="17"/>
      <c r="N236" s="17"/>
      <c r="O236" s="17"/>
    </row>
    <row r="237" spans="1:15">
      <c r="A237" s="28"/>
      <c r="B237" s="28"/>
      <c r="C237" s="28"/>
      <c r="D237" s="28"/>
      <c r="E237" s="28"/>
      <c r="F237" s="28"/>
      <c r="G237" s="28"/>
      <c r="H237" s="28"/>
      <c r="I237" s="28"/>
      <c r="J237" s="28"/>
      <c r="K237" s="28"/>
      <c r="L237" s="17"/>
      <c r="M237" s="17"/>
      <c r="N237" s="17"/>
      <c r="O237" s="17"/>
    </row>
    <row r="238" spans="1:15">
      <c r="A238" s="28"/>
      <c r="B238" s="28"/>
      <c r="C238" s="28"/>
      <c r="D238" s="28"/>
      <c r="E238" s="28"/>
      <c r="F238" s="28"/>
      <c r="G238" s="28"/>
      <c r="H238" s="28"/>
      <c r="I238" s="28"/>
      <c r="J238" s="28"/>
      <c r="K238" s="28"/>
      <c r="L238" s="17"/>
      <c r="M238" s="17"/>
      <c r="N238" s="17"/>
      <c r="O238" s="17"/>
    </row>
    <row r="239" spans="1:15">
      <c r="A239" s="28"/>
      <c r="B239" s="28"/>
      <c r="C239" s="28"/>
      <c r="D239" s="28"/>
      <c r="E239" s="28"/>
      <c r="F239" s="28"/>
      <c r="G239" s="28"/>
      <c r="H239" s="28"/>
      <c r="I239" s="28"/>
      <c r="J239" s="28"/>
      <c r="K239" s="28"/>
      <c r="L239" s="17"/>
      <c r="M239" s="17"/>
      <c r="N239" s="17"/>
      <c r="O239" s="17"/>
    </row>
    <row r="240" spans="1:15">
      <c r="A240" s="28"/>
      <c r="B240" s="28"/>
      <c r="C240" s="28"/>
      <c r="D240" s="28"/>
      <c r="E240" s="28"/>
      <c r="F240" s="28"/>
      <c r="G240" s="28"/>
      <c r="H240" s="28"/>
      <c r="I240" s="28"/>
      <c r="J240" s="28"/>
      <c r="K240" s="28"/>
      <c r="L240" s="17"/>
      <c r="M240" s="17"/>
      <c r="N240" s="17"/>
      <c r="O240" s="17"/>
    </row>
    <row r="241" spans="1:15">
      <c r="A241" s="28"/>
      <c r="B241" s="28"/>
      <c r="C241" s="28"/>
      <c r="D241" s="28"/>
      <c r="E241" s="28"/>
      <c r="F241" s="28"/>
      <c r="G241" s="28"/>
      <c r="H241" s="28"/>
      <c r="I241" s="28"/>
      <c r="J241" s="28"/>
      <c r="K241" s="28"/>
      <c r="L241" s="17"/>
      <c r="M241" s="17"/>
      <c r="N241" s="17"/>
      <c r="O241" s="17"/>
    </row>
    <row r="242" spans="1:15">
      <c r="A242" s="28"/>
      <c r="B242" s="28"/>
      <c r="C242" s="28"/>
      <c r="D242" s="28"/>
      <c r="E242" s="28"/>
      <c r="F242" s="28"/>
      <c r="G242" s="28"/>
      <c r="H242" s="28"/>
      <c r="I242" s="28"/>
      <c r="J242" s="28"/>
      <c r="K242" s="28"/>
      <c r="L242" s="17"/>
      <c r="M242" s="17"/>
      <c r="N242" s="17"/>
      <c r="O242" s="17"/>
    </row>
    <row r="243" spans="1:15">
      <c r="A243" s="28"/>
      <c r="B243" s="28"/>
      <c r="C243" s="28"/>
      <c r="D243" s="28"/>
      <c r="E243" s="28"/>
      <c r="F243" s="28"/>
      <c r="G243" s="28"/>
      <c r="H243" s="28"/>
      <c r="I243" s="28"/>
      <c r="J243" s="28"/>
      <c r="K243" s="28"/>
      <c r="L243" s="17"/>
      <c r="M243" s="17"/>
      <c r="N243" s="17"/>
      <c r="O243" s="17"/>
    </row>
    <row r="244" spans="1:15">
      <c r="A244" s="28"/>
      <c r="B244" s="28"/>
      <c r="C244" s="28"/>
      <c r="D244" s="28"/>
      <c r="E244" s="28"/>
      <c r="F244" s="28"/>
      <c r="G244" s="28"/>
      <c r="H244" s="28"/>
      <c r="I244" s="28"/>
      <c r="J244" s="28"/>
      <c r="K244" s="28"/>
      <c r="L244" s="17"/>
      <c r="M244" s="17"/>
      <c r="N244" s="17"/>
      <c r="O244" s="17"/>
    </row>
    <row r="245" spans="1:15">
      <c r="A245" s="28"/>
      <c r="B245" s="28"/>
      <c r="C245" s="28"/>
      <c r="D245" s="28"/>
      <c r="E245" s="28"/>
      <c r="F245" s="28"/>
      <c r="G245" s="28"/>
      <c r="H245" s="28"/>
      <c r="I245" s="28"/>
      <c r="J245" s="28"/>
      <c r="K245" s="28"/>
      <c r="L245" s="17"/>
      <c r="M245" s="17"/>
      <c r="N245" s="17"/>
      <c r="O245" s="17"/>
    </row>
    <row r="246" spans="1:15">
      <c r="A246" s="28"/>
      <c r="B246" s="28"/>
      <c r="C246" s="28"/>
      <c r="D246" s="28"/>
      <c r="E246" s="28"/>
      <c r="F246" s="28"/>
      <c r="G246" s="28"/>
      <c r="H246" s="28"/>
      <c r="I246" s="28"/>
      <c r="J246" s="28"/>
      <c r="K246" s="28"/>
      <c r="L246" s="17"/>
      <c r="M246" s="17"/>
      <c r="N246" s="17"/>
      <c r="O246" s="17"/>
    </row>
    <row r="247" spans="1:15">
      <c r="A247" s="28"/>
      <c r="B247" s="28"/>
      <c r="C247" s="28"/>
      <c r="D247" s="28"/>
      <c r="E247" s="28"/>
      <c r="F247" s="28"/>
      <c r="G247" s="28"/>
      <c r="H247" s="28"/>
      <c r="I247" s="28"/>
      <c r="J247" s="28"/>
      <c r="K247" s="28"/>
      <c r="L247" s="17"/>
      <c r="M247" s="17"/>
      <c r="N247" s="17"/>
      <c r="O247" s="17"/>
    </row>
    <row r="248" spans="1:15">
      <c r="A248" s="28"/>
      <c r="B248" s="28"/>
      <c r="C248" s="28"/>
      <c r="D248" s="28"/>
      <c r="E248" s="28"/>
      <c r="F248" s="28"/>
      <c r="G248" s="28"/>
      <c r="H248" s="28"/>
      <c r="I248" s="28"/>
      <c r="J248" s="28"/>
      <c r="K248" s="28"/>
      <c r="L248" s="17"/>
      <c r="M248" s="17"/>
      <c r="N248" s="17"/>
      <c r="O248" s="17"/>
    </row>
    <row r="249" spans="1:15">
      <c r="A249" s="28"/>
      <c r="B249" s="28"/>
      <c r="C249" s="28"/>
      <c r="D249" s="28"/>
      <c r="E249" s="28"/>
      <c r="F249" s="28"/>
      <c r="G249" s="28"/>
      <c r="H249" s="28"/>
      <c r="I249" s="28"/>
      <c r="J249" s="28"/>
      <c r="K249" s="28"/>
      <c r="L249" s="17"/>
      <c r="M249" s="17"/>
      <c r="N249" s="17"/>
      <c r="O249" s="17"/>
    </row>
    <row r="250" spans="1:15">
      <c r="A250" s="28"/>
      <c r="B250" s="28"/>
      <c r="C250" s="28"/>
      <c r="D250" s="28"/>
      <c r="E250" s="28"/>
      <c r="F250" s="28"/>
      <c r="G250" s="28"/>
      <c r="H250" s="28"/>
      <c r="I250" s="28"/>
      <c r="J250" s="28"/>
      <c r="K250" s="28"/>
      <c r="L250" s="17"/>
      <c r="M250" s="17"/>
      <c r="N250" s="17"/>
      <c r="O250" s="17"/>
    </row>
    <row r="251" spans="1:15">
      <c r="A251" s="28"/>
      <c r="B251" s="28"/>
      <c r="C251" s="28"/>
      <c r="D251" s="28"/>
      <c r="E251" s="28"/>
      <c r="F251" s="28"/>
      <c r="G251" s="28"/>
      <c r="H251" s="28"/>
      <c r="I251" s="28"/>
      <c r="J251" s="28"/>
      <c r="K251" s="28"/>
      <c r="L251" s="17"/>
      <c r="M251" s="17"/>
      <c r="N251" s="17"/>
      <c r="O251" s="17"/>
    </row>
    <row r="252" spans="1:15">
      <c r="A252" s="28"/>
      <c r="B252" s="28"/>
      <c r="C252" s="28"/>
      <c r="D252" s="28"/>
      <c r="E252" s="28"/>
      <c r="F252" s="28"/>
      <c r="G252" s="28"/>
      <c r="H252" s="28"/>
      <c r="I252" s="28"/>
      <c r="J252" s="28"/>
      <c r="K252" s="28"/>
      <c r="L252" s="17"/>
      <c r="M252" s="17"/>
      <c r="N252" s="17"/>
      <c r="O252" s="17"/>
    </row>
    <row r="253" spans="1:15">
      <c r="A253" s="28"/>
      <c r="B253" s="28"/>
      <c r="C253" s="28"/>
      <c r="D253" s="28"/>
      <c r="E253" s="28"/>
      <c r="F253" s="28"/>
      <c r="G253" s="28"/>
      <c r="H253" s="28"/>
      <c r="I253" s="28"/>
      <c r="J253" s="28"/>
      <c r="K253" s="28"/>
      <c r="L253" s="17"/>
      <c r="M253" s="17"/>
      <c r="N253" s="17"/>
      <c r="O253" s="17"/>
    </row>
    <row r="254" spans="1:15">
      <c r="A254" s="28"/>
      <c r="B254" s="28"/>
      <c r="C254" s="28"/>
      <c r="D254" s="28"/>
      <c r="E254" s="28"/>
      <c r="F254" s="28"/>
      <c r="G254" s="28"/>
      <c r="H254" s="28"/>
      <c r="I254" s="28"/>
      <c r="J254" s="28"/>
      <c r="K254" s="28"/>
      <c r="L254" s="17"/>
      <c r="M254" s="17"/>
      <c r="N254" s="17"/>
      <c r="O254" s="17"/>
    </row>
    <row r="255" spans="1:15">
      <c r="A255" s="28"/>
      <c r="B255" s="28"/>
      <c r="C255" s="28"/>
      <c r="D255" s="28"/>
      <c r="E255" s="28"/>
      <c r="F255" s="28"/>
      <c r="G255" s="28"/>
      <c r="H255" s="28"/>
      <c r="I255" s="28"/>
      <c r="J255" s="28"/>
      <c r="K255" s="28"/>
      <c r="L255" s="17"/>
      <c r="M255" s="17"/>
      <c r="N255" s="17"/>
      <c r="O255" s="17"/>
    </row>
    <row r="256" spans="1:15">
      <c r="A256" s="28"/>
      <c r="B256" s="28"/>
      <c r="C256" s="28"/>
      <c r="D256" s="28"/>
      <c r="E256" s="28"/>
      <c r="F256" s="28"/>
      <c r="G256" s="28"/>
      <c r="H256" s="28"/>
      <c r="I256" s="28"/>
      <c r="J256" s="28"/>
      <c r="K256" s="28"/>
      <c r="L256" s="17"/>
      <c r="M256" s="17"/>
      <c r="N256" s="17"/>
      <c r="O256" s="17"/>
    </row>
    <row r="257" spans="1:15">
      <c r="A257" s="28"/>
      <c r="B257" s="28"/>
      <c r="C257" s="28"/>
      <c r="D257" s="28"/>
      <c r="E257" s="28"/>
      <c r="F257" s="28"/>
      <c r="G257" s="28"/>
      <c r="H257" s="28"/>
      <c r="I257" s="28"/>
      <c r="J257" s="28"/>
      <c r="K257" s="28"/>
      <c r="L257" s="17"/>
      <c r="M257" s="17"/>
      <c r="N257" s="17"/>
      <c r="O257" s="17"/>
    </row>
    <row r="258" spans="1:15">
      <c r="A258" s="28"/>
      <c r="B258" s="28"/>
      <c r="C258" s="28"/>
      <c r="D258" s="28"/>
      <c r="E258" s="28"/>
      <c r="F258" s="28"/>
      <c r="G258" s="28"/>
      <c r="H258" s="28"/>
      <c r="I258" s="28"/>
      <c r="J258" s="28"/>
      <c r="K258" s="28"/>
      <c r="L258" s="17"/>
      <c r="M258" s="17"/>
      <c r="N258" s="17"/>
      <c r="O258" s="17"/>
    </row>
    <row r="259" spans="1:15">
      <c r="A259" s="28"/>
      <c r="B259" s="28"/>
      <c r="C259" s="28"/>
      <c r="D259" s="28"/>
      <c r="E259" s="28"/>
      <c r="F259" s="28"/>
      <c r="G259" s="28"/>
      <c r="H259" s="28"/>
      <c r="I259" s="28"/>
      <c r="J259" s="28"/>
      <c r="K259" s="28"/>
      <c r="L259" s="17"/>
      <c r="M259" s="17"/>
      <c r="N259" s="17"/>
      <c r="O259" s="17"/>
    </row>
    <row r="260" spans="1:15">
      <c r="A260" s="28"/>
      <c r="B260" s="28"/>
      <c r="C260" s="28"/>
      <c r="D260" s="28"/>
      <c r="E260" s="28"/>
      <c r="F260" s="28"/>
      <c r="G260" s="28"/>
      <c r="H260" s="28"/>
      <c r="I260" s="28"/>
      <c r="J260" s="28"/>
      <c r="K260" s="28"/>
      <c r="L260" s="17"/>
      <c r="M260" s="17"/>
      <c r="N260" s="17"/>
      <c r="O260" s="17"/>
    </row>
    <row r="261" spans="1:15">
      <c r="A261" s="28"/>
      <c r="B261" s="28"/>
      <c r="C261" s="28"/>
      <c r="D261" s="28"/>
      <c r="E261" s="28"/>
      <c r="F261" s="28"/>
      <c r="G261" s="28"/>
      <c r="H261" s="28"/>
      <c r="I261" s="28"/>
      <c r="J261" s="28"/>
      <c r="K261" s="28"/>
      <c r="L261" s="17"/>
      <c r="M261" s="17"/>
      <c r="N261" s="17"/>
      <c r="O261" s="17"/>
    </row>
    <row r="262" spans="1:15">
      <c r="A262" s="28"/>
      <c r="B262" s="28"/>
      <c r="C262" s="28"/>
      <c r="D262" s="28"/>
      <c r="E262" s="28"/>
      <c r="F262" s="28"/>
      <c r="G262" s="28"/>
      <c r="H262" s="28"/>
      <c r="I262" s="28"/>
      <c r="J262" s="28"/>
      <c r="K262" s="28"/>
      <c r="L262" s="17"/>
      <c r="M262" s="17"/>
      <c r="N262" s="17"/>
      <c r="O262" s="17"/>
    </row>
    <row r="263" spans="1:15">
      <c r="A263" s="28"/>
      <c r="B263" s="28"/>
      <c r="C263" s="28"/>
      <c r="D263" s="28"/>
      <c r="E263" s="28"/>
      <c r="F263" s="28"/>
      <c r="G263" s="28"/>
      <c r="H263" s="28"/>
      <c r="I263" s="28"/>
      <c r="J263" s="28"/>
      <c r="K263" s="28"/>
      <c r="L263" s="17"/>
      <c r="M263" s="17"/>
      <c r="N263" s="17"/>
      <c r="O263" s="17"/>
    </row>
    <row r="264" spans="1:15">
      <c r="A264" s="28"/>
      <c r="B264" s="28"/>
      <c r="C264" s="28"/>
      <c r="D264" s="28"/>
      <c r="E264" s="28"/>
      <c r="F264" s="28"/>
      <c r="G264" s="28"/>
      <c r="H264" s="28"/>
      <c r="I264" s="28"/>
      <c r="J264" s="28"/>
      <c r="K264" s="28"/>
      <c r="L264" s="17"/>
      <c r="M264" s="17"/>
      <c r="N264" s="17"/>
      <c r="O264" s="17"/>
    </row>
    <row r="265" spans="1:15">
      <c r="A265" s="28"/>
      <c r="B265" s="28"/>
      <c r="C265" s="28"/>
      <c r="D265" s="28"/>
      <c r="E265" s="28"/>
      <c r="F265" s="28"/>
      <c r="G265" s="28"/>
      <c r="H265" s="28"/>
      <c r="I265" s="28"/>
      <c r="J265" s="28"/>
      <c r="K265" s="28"/>
      <c r="L265" s="17"/>
      <c r="M265" s="17"/>
      <c r="N265" s="17"/>
      <c r="O265" s="17"/>
    </row>
    <row r="266" spans="1:15">
      <c r="A266" s="28"/>
      <c r="B266" s="28"/>
      <c r="C266" s="28"/>
      <c r="D266" s="28"/>
      <c r="E266" s="28"/>
      <c r="F266" s="28"/>
      <c r="G266" s="28"/>
      <c r="H266" s="28"/>
      <c r="I266" s="28"/>
      <c r="J266" s="28"/>
      <c r="K266" s="28"/>
      <c r="L266" s="17"/>
      <c r="M266" s="17"/>
      <c r="N266" s="17"/>
      <c r="O266" s="17"/>
    </row>
    <row r="267" spans="1:15">
      <c r="A267" s="28"/>
      <c r="B267" s="28"/>
      <c r="C267" s="28"/>
      <c r="D267" s="28"/>
      <c r="E267" s="28"/>
      <c r="F267" s="28"/>
      <c r="G267" s="28"/>
      <c r="H267" s="28"/>
      <c r="I267" s="28"/>
      <c r="J267" s="28"/>
      <c r="K267" s="28"/>
      <c r="L267" s="17"/>
      <c r="M267" s="17"/>
      <c r="N267" s="17"/>
      <c r="O267" s="17"/>
    </row>
    <row r="268" spans="1:15">
      <c r="A268" s="28"/>
      <c r="B268" s="28"/>
      <c r="C268" s="28"/>
      <c r="D268" s="28"/>
      <c r="E268" s="28"/>
      <c r="F268" s="28"/>
      <c r="G268" s="28"/>
      <c r="H268" s="28"/>
      <c r="I268" s="28"/>
      <c r="J268" s="28"/>
      <c r="K268" s="28"/>
      <c r="L268" s="17"/>
      <c r="M268" s="17"/>
      <c r="N268" s="17"/>
      <c r="O268" s="17"/>
    </row>
    <row r="269" spans="1:15">
      <c r="A269" s="28"/>
      <c r="B269" s="28"/>
      <c r="C269" s="28"/>
      <c r="D269" s="28"/>
      <c r="E269" s="28"/>
      <c r="F269" s="28"/>
      <c r="G269" s="28"/>
      <c r="H269" s="28"/>
      <c r="I269" s="28"/>
      <c r="J269" s="28"/>
      <c r="K269" s="28"/>
      <c r="L269" s="17"/>
      <c r="M269" s="17"/>
      <c r="N269" s="17"/>
      <c r="O269" s="17"/>
    </row>
    <row r="270" spans="1:15">
      <c r="A270" s="28"/>
      <c r="B270" s="28"/>
      <c r="C270" s="28"/>
      <c r="D270" s="28"/>
      <c r="E270" s="28"/>
      <c r="F270" s="28"/>
      <c r="G270" s="28"/>
      <c r="H270" s="28"/>
      <c r="I270" s="28"/>
      <c r="J270" s="28"/>
      <c r="K270" s="28"/>
      <c r="L270" s="17"/>
      <c r="M270" s="17"/>
      <c r="N270" s="17"/>
      <c r="O270" s="17"/>
    </row>
    <row r="271" spans="1:15">
      <c r="A271" s="28"/>
      <c r="B271" s="28"/>
      <c r="C271" s="28"/>
      <c r="D271" s="28"/>
      <c r="E271" s="28"/>
      <c r="F271" s="28"/>
      <c r="G271" s="28"/>
      <c r="H271" s="28"/>
      <c r="I271" s="28"/>
      <c r="J271" s="28"/>
      <c r="K271" s="28"/>
      <c r="L271" s="17"/>
      <c r="M271" s="17"/>
      <c r="N271" s="17"/>
      <c r="O271" s="17"/>
    </row>
  </sheetData>
  <mergeCells count="134">
    <mergeCell ref="I201:J201"/>
    <mergeCell ref="C203:D203"/>
    <mergeCell ref="C206:D206"/>
    <mergeCell ref="F206:K206"/>
    <mergeCell ref="B187:K187"/>
    <mergeCell ref="B199:K199"/>
    <mergeCell ref="B200:B202"/>
    <mergeCell ref="C200:D202"/>
    <mergeCell ref="E200:E202"/>
    <mergeCell ref="F200:F202"/>
    <mergeCell ref="G200:J200"/>
    <mergeCell ref="K200:K202"/>
    <mergeCell ref="G201:G202"/>
    <mergeCell ref="H201:H202"/>
    <mergeCell ref="G174:J174"/>
    <mergeCell ref="K174:K176"/>
    <mergeCell ref="G175:G176"/>
    <mergeCell ref="H175:H176"/>
    <mergeCell ref="I175:J175"/>
    <mergeCell ref="B177:K177"/>
    <mergeCell ref="G162:G163"/>
    <mergeCell ref="H162:H163"/>
    <mergeCell ref="I162:J162"/>
    <mergeCell ref="B164:K164"/>
    <mergeCell ref="B167:K167"/>
    <mergeCell ref="B174:B176"/>
    <mergeCell ref="C174:C176"/>
    <mergeCell ref="D174:D176"/>
    <mergeCell ref="E174:E176"/>
    <mergeCell ref="F174:F176"/>
    <mergeCell ref="B142:K142"/>
    <mergeCell ref="B150:K150"/>
    <mergeCell ref="B161:B163"/>
    <mergeCell ref="C161:C163"/>
    <mergeCell ref="D161:D163"/>
    <mergeCell ref="E161:E163"/>
    <mergeCell ref="F161:F163"/>
    <mergeCell ref="G161:J161"/>
    <mergeCell ref="K161:K163"/>
    <mergeCell ref="B133:K133"/>
    <mergeCell ref="B139:B141"/>
    <mergeCell ref="C139:C141"/>
    <mergeCell ref="D139:D141"/>
    <mergeCell ref="E139:E141"/>
    <mergeCell ref="F139:F141"/>
    <mergeCell ref="G139:J139"/>
    <mergeCell ref="K139:K141"/>
    <mergeCell ref="G140:G141"/>
    <mergeCell ref="H140:H141"/>
    <mergeCell ref="I140:J140"/>
    <mergeCell ref="G126:J126"/>
    <mergeCell ref="K126:K128"/>
    <mergeCell ref="G127:G128"/>
    <mergeCell ref="H127:H128"/>
    <mergeCell ref="I127:J127"/>
    <mergeCell ref="B129:K129"/>
    <mergeCell ref="G107:G108"/>
    <mergeCell ref="H107:H108"/>
    <mergeCell ref="I107:J107"/>
    <mergeCell ref="B109:K109"/>
    <mergeCell ref="B116:K116"/>
    <mergeCell ref="B126:B128"/>
    <mergeCell ref="C126:C128"/>
    <mergeCell ref="D126:D128"/>
    <mergeCell ref="E126:E128"/>
    <mergeCell ref="F126:F128"/>
    <mergeCell ref="B94:K94"/>
    <mergeCell ref="B100:K100"/>
    <mergeCell ref="B106:B108"/>
    <mergeCell ref="C106:C108"/>
    <mergeCell ref="D106:D108"/>
    <mergeCell ref="E106:E108"/>
    <mergeCell ref="F106:F108"/>
    <mergeCell ref="G106:J106"/>
    <mergeCell ref="K106:K108"/>
    <mergeCell ref="B84:K84"/>
    <mergeCell ref="B91:B93"/>
    <mergeCell ref="C91:C93"/>
    <mergeCell ref="D91:D93"/>
    <mergeCell ref="E91:E93"/>
    <mergeCell ref="F91:F93"/>
    <mergeCell ref="G91:J91"/>
    <mergeCell ref="K91:K93"/>
    <mergeCell ref="G92:G93"/>
    <mergeCell ref="H92:H93"/>
    <mergeCell ref="I92:J92"/>
    <mergeCell ref="G70:J70"/>
    <mergeCell ref="K70:K72"/>
    <mergeCell ref="G71:G72"/>
    <mergeCell ref="H71:H72"/>
    <mergeCell ref="I71:J71"/>
    <mergeCell ref="B73:K73"/>
    <mergeCell ref="G50:G51"/>
    <mergeCell ref="H50:H51"/>
    <mergeCell ref="I50:J50"/>
    <mergeCell ref="B52:K52"/>
    <mergeCell ref="B63:K63"/>
    <mergeCell ref="B70:B72"/>
    <mergeCell ref="C70:C72"/>
    <mergeCell ref="D70:D72"/>
    <mergeCell ref="E70:E72"/>
    <mergeCell ref="F70:F72"/>
    <mergeCell ref="B31:K31"/>
    <mergeCell ref="B42:K42"/>
    <mergeCell ref="B49:B51"/>
    <mergeCell ref="C49:C51"/>
    <mergeCell ref="D49:D51"/>
    <mergeCell ref="E49:E51"/>
    <mergeCell ref="F49:F51"/>
    <mergeCell ref="G49:J49"/>
    <mergeCell ref="K49:K51"/>
    <mergeCell ref="B21:K21"/>
    <mergeCell ref="B28:B30"/>
    <mergeCell ref="C28:C30"/>
    <mergeCell ref="D28:D30"/>
    <mergeCell ref="E28:E30"/>
    <mergeCell ref="F28:F30"/>
    <mergeCell ref="G28:J28"/>
    <mergeCell ref="K28:K30"/>
    <mergeCell ref="G29:G30"/>
    <mergeCell ref="H29:H30"/>
    <mergeCell ref="I29:J29"/>
    <mergeCell ref="G7:J7"/>
    <mergeCell ref="K7:K9"/>
    <mergeCell ref="G8:G9"/>
    <mergeCell ref="H8:H9"/>
    <mergeCell ref="I8:J8"/>
    <mergeCell ref="B10:K10"/>
    <mergeCell ref="B2:C2"/>
    <mergeCell ref="B7:B9"/>
    <mergeCell ref="C7:C9"/>
    <mergeCell ref="D7:D9"/>
    <mergeCell ref="E7:E9"/>
    <mergeCell ref="F7:F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ZIP_I_ST</vt:lpstr>
      <vt:lpstr>Arkusz2</vt:lpstr>
      <vt:lpstr>Arkusz3</vt:lpstr>
    </vt:vector>
  </TitlesOfParts>
  <Company>UR w Krakowie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xxx</dc:creator>
  <cp:lastModifiedBy>Recenzent </cp:lastModifiedBy>
  <dcterms:created xsi:type="dcterms:W3CDTF">2019-09-15T17:10:12Z</dcterms:created>
  <dcterms:modified xsi:type="dcterms:W3CDTF">2021-01-13T00:47:06Z</dcterms:modified>
</cp:coreProperties>
</file>